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h\Desktop\bOOTCAMP\Analysis Projects\Crowd Funding Analysis\"/>
    </mc:Choice>
  </mc:AlternateContent>
  <xr:revisionPtr revIDLastSave="0" documentId="13_ncr:1_{971A2627-514E-427E-A55D-BFA21D3DBDB5}" xr6:coauthVersionLast="46" xr6:coauthVersionMax="46" xr10:uidLastSave="{00000000-0000-0000-0000-000000000000}"/>
  <bookViews>
    <workbookView xWindow="28680" yWindow="270" windowWidth="25440" windowHeight="15390" tabRatio="940" xr2:uid="{00000000-000D-0000-FFFF-FFFF00000000}"/>
  </bookViews>
  <sheets>
    <sheet name="Kickstarter" sheetId="1" r:id="rId1"/>
    <sheet name="Parentcategory Statistics" sheetId="3" r:id="rId2"/>
    <sheet name="Subcategory Statistics" sheetId="4" r:id="rId3"/>
    <sheet name="Outcomes Based on Launch Date" sheetId="5" r:id="rId4"/>
    <sheet name="Edinburgh Research" sheetId="6" r:id="rId5"/>
    <sheet name="Descriptive Statistics" sheetId="10" r:id="rId6"/>
    <sheet name="Theater Outcomes by Launch Date" sheetId="12" r:id="rId7"/>
    <sheet name="Outcomes Based on Goals" sheetId="13" r:id="rId8"/>
  </sheets>
  <definedNames>
    <definedName name="_xlnm._FilterDatabase" localSheetId="0" hidden="1">Kickstarter!$A$1:$T$4115</definedName>
  </definedNames>
  <calcPr calcId="191029"/>
  <pivotCaches>
    <pivotCache cacheId="9" r:id="rId9"/>
    <pivotCache cacheId="10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3" i="13"/>
  <c r="D12" i="13"/>
  <c r="C12" i="13"/>
  <c r="B12" i="13"/>
  <c r="D11" i="13"/>
  <c r="C11" i="13"/>
  <c r="B11" i="13"/>
  <c r="D10" i="13"/>
  <c r="C10" i="13"/>
  <c r="B10" i="13"/>
  <c r="E10" i="13" s="1"/>
  <c r="D9" i="13"/>
  <c r="C9" i="13"/>
  <c r="B9" i="13"/>
  <c r="E9" i="13" s="1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E2" i="13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5" i="10"/>
  <c r="C13" i="10"/>
  <c r="B13" i="10"/>
  <c r="C12" i="10"/>
  <c r="B12" i="10"/>
  <c r="C11" i="10"/>
  <c r="B11" i="10"/>
  <c r="C6" i="10"/>
  <c r="B6" i="10"/>
  <c r="B5" i="10"/>
  <c r="B7" i="10" s="1"/>
  <c r="C4" i="10"/>
  <c r="B4" i="10"/>
  <c r="C10" i="10"/>
  <c r="B10" i="10"/>
  <c r="C9" i="10"/>
  <c r="B9" i="10"/>
  <c r="C3" i="10"/>
  <c r="B3" i="10"/>
  <c r="C2" i="10"/>
  <c r="B2" i="10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31" i="1"/>
  <c r="O2655" i="1"/>
  <c r="O689" i="1"/>
  <c r="O145" i="1"/>
  <c r="O1252" i="1"/>
  <c r="O797" i="1"/>
  <c r="O764" i="1"/>
  <c r="O1403" i="1"/>
  <c r="O2573" i="1"/>
  <c r="O1549" i="1"/>
  <c r="O1009" i="1"/>
  <c r="O167" i="1"/>
  <c r="O1060" i="1"/>
  <c r="O999" i="1"/>
  <c r="O1815" i="1"/>
  <c r="O604" i="1"/>
  <c r="O2087" i="1"/>
  <c r="O257" i="1"/>
  <c r="O2211" i="1"/>
  <c r="O1902" i="1"/>
  <c r="O411" i="1"/>
  <c r="O2753" i="1"/>
  <c r="O1736" i="1"/>
  <c r="O220" i="1"/>
  <c r="O2468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9" i="1"/>
  <c r="O776" i="1"/>
  <c r="O1099" i="1"/>
  <c r="O1799" i="1"/>
  <c r="O607" i="1"/>
  <c r="O2599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6" i="1"/>
  <c r="O1775" i="1"/>
  <c r="O1734" i="1"/>
  <c r="O2404" i="1"/>
  <c r="O2623" i="1"/>
  <c r="O1316" i="1"/>
  <c r="O2711" i="1"/>
  <c r="O2055" i="1"/>
  <c r="O2158" i="1"/>
  <c r="O2022" i="1"/>
  <c r="O572" i="1"/>
  <c r="O2109" i="1"/>
  <c r="O1329" i="1"/>
  <c r="O2963" i="1"/>
  <c r="O2678" i="1"/>
  <c r="O2092" i="1"/>
  <c r="O959" i="1"/>
  <c r="O1649" i="1"/>
  <c r="O1383" i="1"/>
  <c r="O925" i="1"/>
  <c r="O2674" i="1"/>
  <c r="O1384" i="1"/>
  <c r="O1122" i="1"/>
  <c r="O2275" i="1"/>
  <c r="O2895" i="1"/>
  <c r="O2710" i="1"/>
  <c r="O1994" i="1"/>
  <c r="O2742" i="1"/>
  <c r="O1428" i="1"/>
  <c r="O2042" i="1"/>
  <c r="O1183" i="1"/>
  <c r="O1404" i="1"/>
  <c r="O875" i="1"/>
  <c r="O2147" i="1"/>
  <c r="O2600" i="1"/>
  <c r="O1739" i="1"/>
  <c r="O1175" i="1"/>
  <c r="O873" i="1"/>
  <c r="O1372" i="1"/>
  <c r="O1788" i="1"/>
  <c r="O2001" i="1"/>
  <c r="O1094" i="1"/>
  <c r="O1139" i="1"/>
  <c r="O916" i="1"/>
  <c r="O1514" i="1"/>
  <c r="O2570" i="1"/>
  <c r="O1336" i="1"/>
  <c r="O1234" i="1"/>
  <c r="O1051" i="1"/>
  <c r="O1430" i="1"/>
  <c r="O3504" i="1"/>
  <c r="O3634" i="1"/>
  <c r="O3706" i="1"/>
  <c r="O3021" i="1"/>
  <c r="O3707" i="1"/>
  <c r="O3216" i="1"/>
  <c r="O2140" i="1"/>
  <c r="O2986" i="1"/>
  <c r="O1948" i="1"/>
  <c r="O3708" i="1"/>
  <c r="O3709" i="1"/>
  <c r="O3710" i="1"/>
  <c r="O876" i="1"/>
  <c r="O3711" i="1"/>
  <c r="O3712" i="1"/>
  <c r="O2759" i="1"/>
  <c r="O3713" i="1"/>
  <c r="O3714" i="1"/>
  <c r="O1207" i="1"/>
  <c r="O2679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45" i="1"/>
  <c r="O3182" i="1"/>
  <c r="O1974" i="1"/>
  <c r="O3555" i="1"/>
  <c r="O3718" i="1"/>
  <c r="O3506" i="1"/>
  <c r="O3719" i="1"/>
  <c r="O3571" i="1"/>
  <c r="O2726" i="1"/>
  <c r="O3720" i="1"/>
  <c r="O2558" i="1"/>
  <c r="O3721" i="1"/>
  <c r="O1558" i="1"/>
  <c r="O3494" i="1"/>
  <c r="O2820" i="1"/>
  <c r="O2628" i="1"/>
  <c r="O2819" i="1"/>
  <c r="O3635" i="1"/>
  <c r="O3722" i="1"/>
  <c r="O3723" i="1"/>
  <c r="O3724" i="1"/>
  <c r="O2182" i="1"/>
  <c r="O3725" i="1"/>
  <c r="O2996" i="1"/>
  <c r="O3726" i="1"/>
  <c r="O2976" i="1"/>
  <c r="O2761" i="1"/>
  <c r="O2507" i="1"/>
  <c r="O3727" i="1"/>
  <c r="O1242" i="1"/>
  <c r="O3273" i="1"/>
  <c r="O1785" i="1"/>
  <c r="O3728" i="1"/>
  <c r="O2465" i="1"/>
  <c r="O3729" i="1"/>
  <c r="O2806" i="1"/>
  <c r="O3276" i="1"/>
  <c r="O2910" i="1"/>
  <c r="O3469" i="1"/>
  <c r="O3730" i="1"/>
  <c r="O3605" i="1"/>
  <c r="O3731" i="1"/>
  <c r="O2113" i="1"/>
  <c r="O2887" i="1"/>
  <c r="O2870" i="1"/>
  <c r="O3732" i="1"/>
  <c r="O2051" i="1"/>
  <c r="O2778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35" i="1"/>
  <c r="O772" i="1"/>
  <c r="O2791" i="1"/>
  <c r="O3737" i="1"/>
  <c r="O3058" i="1"/>
  <c r="O3738" i="1"/>
  <c r="O3739" i="1"/>
  <c r="O3740" i="1"/>
  <c r="O2907" i="1"/>
  <c r="O3741" i="1"/>
  <c r="O3742" i="1"/>
  <c r="O3743" i="1"/>
  <c r="O3239" i="1"/>
  <c r="O3744" i="1"/>
  <c r="O3101" i="1"/>
  <c r="O3745" i="1"/>
  <c r="O2762" i="1"/>
  <c r="O3746" i="1"/>
  <c r="O3747" i="1"/>
  <c r="O3277" i="1"/>
  <c r="O3748" i="1"/>
  <c r="O2912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6" i="1"/>
  <c r="O2086" i="1"/>
  <c r="O305" i="1"/>
  <c r="O793" i="1"/>
  <c r="O444" i="1"/>
  <c r="O222" i="1"/>
  <c r="O137" i="1"/>
  <c r="O87" i="1"/>
  <c r="O675" i="1"/>
  <c r="O387" i="1"/>
  <c r="O1020" i="1"/>
  <c r="O291" i="1"/>
  <c r="O1024" i="1"/>
  <c r="O1066" i="1"/>
  <c r="O2118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9" i="1"/>
  <c r="O765" i="1"/>
  <c r="O871" i="1"/>
  <c r="O503" i="1"/>
  <c r="O219" i="1"/>
  <c r="O693" i="1"/>
  <c r="O568" i="1"/>
  <c r="O911" i="1"/>
  <c r="O275" i="1"/>
  <c r="O39" i="1"/>
  <c r="O2781" i="1"/>
  <c r="O849" i="1"/>
  <c r="O860" i="1"/>
  <c r="O2601" i="1"/>
  <c r="O1660" i="1"/>
  <c r="O547" i="1"/>
  <c r="O1444" i="1"/>
  <c r="O457" i="1"/>
  <c r="O1049" i="1"/>
  <c r="O327" i="1"/>
  <c r="O2073" i="1"/>
  <c r="O1851" i="1"/>
  <c r="O368" i="1"/>
  <c r="O317" i="1"/>
  <c r="O2597" i="1"/>
  <c r="O100" i="1"/>
  <c r="O966" i="1"/>
  <c r="O63" i="1"/>
  <c r="O2365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6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9" i="1"/>
  <c r="O2748" i="1"/>
  <c r="O2616" i="1"/>
  <c r="O3751" i="1"/>
  <c r="O3074" i="1"/>
  <c r="O3606" i="1"/>
  <c r="O3752" i="1"/>
  <c r="O3753" i="1"/>
  <c r="O1943" i="1"/>
  <c r="O3754" i="1"/>
  <c r="O3572" i="1"/>
  <c r="O3755" i="1"/>
  <c r="O934" i="1"/>
  <c r="O3508" i="1"/>
  <c r="O3304" i="1"/>
  <c r="O3617" i="1"/>
  <c r="O2483" i="1"/>
  <c r="O3573" i="1"/>
  <c r="O3179" i="1"/>
  <c r="O3320" i="1"/>
  <c r="O2770" i="1"/>
  <c r="O3756" i="1"/>
  <c r="O2699" i="1"/>
  <c r="O3396" i="1"/>
  <c r="O3181" i="1"/>
  <c r="O3312" i="1"/>
  <c r="O3237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9" i="1"/>
  <c r="O948" i="1"/>
  <c r="O3039" i="1"/>
  <c r="O2428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8" i="1"/>
  <c r="O3765" i="1"/>
  <c r="O3766" i="1"/>
  <c r="O2947" i="1"/>
  <c r="O3767" i="1"/>
  <c r="O3768" i="1"/>
  <c r="O3769" i="1"/>
  <c r="O3770" i="1"/>
  <c r="O3373" i="1"/>
  <c r="O3771" i="1"/>
  <c r="O3640" i="1"/>
  <c r="O3379" i="1"/>
  <c r="O1567" i="1"/>
  <c r="O1935" i="1"/>
  <c r="O2948" i="1"/>
  <c r="O3772" i="1"/>
  <c r="O2933" i="1"/>
  <c r="O3095" i="1"/>
  <c r="O2812" i="1"/>
  <c r="O3264" i="1"/>
  <c r="O2903" i="1"/>
  <c r="O2559" i="1"/>
  <c r="O2764" i="1"/>
  <c r="O3510" i="1"/>
  <c r="O3773" i="1"/>
  <c r="O3028" i="1"/>
  <c r="O3495" i="1"/>
  <c r="O923" i="1"/>
  <c r="O3301" i="1"/>
  <c r="O346" i="1"/>
  <c r="O3774" i="1"/>
  <c r="O2959" i="1"/>
  <c r="O3775" i="1"/>
  <c r="O1613" i="1"/>
  <c r="O1151" i="1"/>
  <c r="O1131" i="1"/>
  <c r="O1419" i="1"/>
  <c r="O1005" i="1"/>
  <c r="O1354" i="1"/>
  <c r="O608" i="1"/>
  <c r="O1996" i="1"/>
  <c r="O715" i="1"/>
  <c r="O2167" i="1"/>
  <c r="O2057" i="1"/>
  <c r="O1376" i="1"/>
  <c r="O1331" i="1"/>
  <c r="O591" i="1"/>
  <c r="O1903" i="1"/>
  <c r="O495" i="1"/>
  <c r="O1862" i="1"/>
  <c r="O1347" i="1"/>
  <c r="O1725" i="1"/>
  <c r="O526" i="1"/>
  <c r="O2672" i="1"/>
  <c r="O3641" i="1"/>
  <c r="O3420" i="1"/>
  <c r="O3642" i="1"/>
  <c r="O3211" i="1"/>
  <c r="O3569" i="1"/>
  <c r="O549" i="1"/>
  <c r="O3265" i="1"/>
  <c r="O3776" i="1"/>
  <c r="O3554" i="1"/>
  <c r="O3223" i="1"/>
  <c r="O3360" i="1"/>
  <c r="O1359" i="1"/>
  <c r="O3777" i="1"/>
  <c r="O3078" i="1"/>
  <c r="O2128" i="1"/>
  <c r="O3778" i="1"/>
  <c r="O2973" i="1"/>
  <c r="O2148" i="1"/>
  <c r="O3779" i="1"/>
  <c r="O3279" i="1"/>
  <c r="O3491" i="1"/>
  <c r="O3252" i="1"/>
  <c r="O3780" i="1"/>
  <c r="O3222" i="1"/>
  <c r="O3643" i="1"/>
  <c r="O3781" i="1"/>
  <c r="O3644" i="1"/>
  <c r="O3782" i="1"/>
  <c r="O2917" i="1"/>
  <c r="O3460" i="1"/>
  <c r="O3037" i="1"/>
  <c r="O3108" i="1"/>
  <c r="O3783" i="1"/>
  <c r="O2805" i="1"/>
  <c r="O3184" i="1"/>
  <c r="O2896" i="1"/>
  <c r="O3645" i="1"/>
  <c r="O3511" i="1"/>
  <c r="O3488" i="1"/>
  <c r="O3004" i="1"/>
  <c r="O3646" i="1"/>
  <c r="O3784" i="1"/>
  <c r="O3785" i="1"/>
  <c r="O3647" i="1"/>
  <c r="O3538" i="1"/>
  <c r="O3786" i="1"/>
  <c r="O3250" i="1"/>
  <c r="O1619" i="1"/>
  <c r="O2837" i="1"/>
  <c r="O3648" i="1"/>
  <c r="O2942" i="1"/>
  <c r="O3235" i="1"/>
  <c r="O2908" i="1"/>
  <c r="O3094" i="1"/>
  <c r="O3397" i="1"/>
  <c r="O2736" i="1"/>
  <c r="O3564" i="1"/>
  <c r="O3454" i="1"/>
  <c r="O2435" i="1"/>
  <c r="O3374" i="1"/>
  <c r="O3136" i="1"/>
  <c r="O3041" i="1"/>
  <c r="O3787" i="1"/>
  <c r="O2607" i="1"/>
  <c r="O3788" i="1"/>
  <c r="O3054" i="1"/>
  <c r="O3512" i="1"/>
  <c r="O3789" i="1"/>
  <c r="O2115" i="1"/>
  <c r="O3595" i="1"/>
  <c r="O3790" i="1"/>
  <c r="O3791" i="1"/>
  <c r="O3792" i="1"/>
  <c r="O573" i="1"/>
  <c r="O3793" i="1"/>
  <c r="O3794" i="1"/>
  <c r="O3795" i="1"/>
  <c r="O3242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3" i="1"/>
  <c r="O2524" i="1"/>
  <c r="O3801" i="1"/>
  <c r="O2208" i="1"/>
  <c r="O3650" i="1"/>
  <c r="O3618" i="1"/>
  <c r="O3601" i="1"/>
  <c r="O3802" i="1"/>
  <c r="O3467" i="1"/>
  <c r="O3651" i="1"/>
  <c r="O3126" i="1"/>
  <c r="O172" i="1"/>
  <c r="O22" i="1"/>
  <c r="O319" i="1"/>
  <c r="O112" i="1"/>
  <c r="O1063" i="1"/>
  <c r="O2309" i="1"/>
  <c r="O1812" i="1"/>
  <c r="O185" i="1"/>
  <c r="O1407" i="1"/>
  <c r="O2008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5" i="1"/>
  <c r="O189" i="1"/>
  <c r="O323" i="1"/>
  <c r="O615" i="1"/>
  <c r="O663" i="1"/>
  <c r="O2958" i="1"/>
  <c r="O3473" i="1"/>
  <c r="O2409" i="1"/>
  <c r="O2110" i="1"/>
  <c r="O577" i="1"/>
  <c r="O2274" i="1"/>
  <c r="O771" i="1"/>
  <c r="O426" i="1"/>
  <c r="O3652" i="1"/>
  <c r="O3260" i="1"/>
  <c r="O2852" i="1"/>
  <c r="O355" i="1"/>
  <c r="O2633" i="1"/>
  <c r="O3803" i="1"/>
  <c r="O1391" i="1"/>
  <c r="O532" i="1"/>
  <c r="O68" i="1"/>
  <c r="O1719" i="1"/>
  <c r="O2889" i="1"/>
  <c r="O2176" i="1"/>
  <c r="O229" i="1"/>
  <c r="O2608" i="1"/>
  <c r="O2564" i="1"/>
  <c r="O3653" i="1"/>
  <c r="O1756" i="1"/>
  <c r="O512" i="1"/>
  <c r="O76" i="1"/>
  <c r="O2757" i="1"/>
  <c r="O987" i="1"/>
  <c r="O1220" i="1"/>
  <c r="O2441" i="1"/>
  <c r="O2696" i="1"/>
  <c r="O2382" i="1"/>
  <c r="O3804" i="1"/>
  <c r="O149" i="1"/>
  <c r="O769" i="1"/>
  <c r="O3236" i="1"/>
  <c r="O3805" i="1"/>
  <c r="O241" i="1"/>
  <c r="O3114" i="1"/>
  <c r="O2979" i="1"/>
  <c r="O1773" i="1"/>
  <c r="O2139" i="1"/>
  <c r="O2511" i="1"/>
  <c r="O2834" i="1"/>
  <c r="O3165" i="1"/>
  <c r="O2985" i="1"/>
  <c r="O1615" i="1"/>
  <c r="O730" i="1"/>
  <c r="O248" i="1"/>
  <c r="O1081" i="1"/>
  <c r="O897" i="1"/>
  <c r="O415" i="1"/>
  <c r="O1686" i="1"/>
  <c r="O1086" i="1"/>
  <c r="O853" i="1"/>
  <c r="O1133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6" i="1"/>
  <c r="O2452" i="1"/>
  <c r="O1150" i="1"/>
  <c r="O1337" i="1"/>
  <c r="O1454" i="1"/>
  <c r="O921" i="1"/>
  <c r="O1899" i="1"/>
  <c r="O678" i="1"/>
  <c r="O1228" i="1"/>
  <c r="O1390" i="1"/>
  <c r="O1061" i="1"/>
  <c r="O575" i="1"/>
  <c r="O1845" i="1"/>
  <c r="O1682" i="1"/>
  <c r="O2446" i="1"/>
  <c r="O2603" i="1"/>
  <c r="O1680" i="1"/>
  <c r="O1155" i="1"/>
  <c r="O3806" i="1"/>
  <c r="O2927" i="1"/>
  <c r="O3807" i="1"/>
  <c r="O3574" i="1"/>
  <c r="O3808" i="1"/>
  <c r="O1692" i="1"/>
  <c r="O3809" i="1"/>
  <c r="O3002" i="1"/>
  <c r="O3810" i="1"/>
  <c r="O2019" i="1"/>
  <c r="O3811" i="1"/>
  <c r="O3514" i="1"/>
  <c r="O3302" i="1"/>
  <c r="O3370" i="1"/>
  <c r="O2799" i="1"/>
  <c r="O3007" i="1"/>
  <c r="O1385" i="1"/>
  <c r="O3449" i="1"/>
  <c r="O3619" i="1"/>
  <c r="O2765" i="1"/>
  <c r="O2322" i="1"/>
  <c r="O2301" i="1"/>
  <c r="O2522" i="1"/>
  <c r="O1779" i="1"/>
  <c r="O2336" i="1"/>
  <c r="O2403" i="1"/>
  <c r="O913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9" i="1"/>
  <c r="O2323" i="1"/>
  <c r="O2396" i="1"/>
  <c r="O1731" i="1"/>
  <c r="O2194" i="1"/>
  <c r="O1269" i="1"/>
  <c r="O841" i="1"/>
  <c r="O1856" i="1"/>
  <c r="O2642" i="1"/>
  <c r="O2727" i="1"/>
  <c r="O1633" i="1"/>
  <c r="O455" i="1"/>
  <c r="O1387" i="1"/>
  <c r="O2122" i="1"/>
  <c r="O1805" i="1"/>
  <c r="O583" i="1"/>
  <c r="O1062" i="1"/>
  <c r="O2832" i="1"/>
  <c r="O2137" i="1"/>
  <c r="O2661" i="1"/>
  <c r="O1928" i="1"/>
  <c r="O1406" i="1"/>
  <c r="O527" i="1"/>
  <c r="O990" i="1"/>
  <c r="O907" i="1"/>
  <c r="O1746" i="1"/>
  <c r="O1170" i="1"/>
  <c r="O1534" i="1"/>
  <c r="O1583" i="1"/>
  <c r="O1034" i="1"/>
  <c r="O603" i="1"/>
  <c r="O1162" i="1"/>
  <c r="O1652" i="1"/>
  <c r="O845" i="1"/>
  <c r="O1035" i="1"/>
  <c r="O1011" i="1"/>
  <c r="O2161" i="1"/>
  <c r="O3552" i="1"/>
  <c r="O2847" i="1"/>
  <c r="O1203" i="1"/>
  <c r="O980" i="1"/>
  <c r="O1650" i="1"/>
  <c r="O1375" i="1"/>
  <c r="O2848" i="1"/>
  <c r="O250" i="1"/>
  <c r="O2105" i="1"/>
  <c r="O2643" i="1"/>
  <c r="O2225" i="1"/>
  <c r="O1993" i="1"/>
  <c r="O1282" i="1"/>
  <c r="O1684" i="1"/>
  <c r="O3123" i="1"/>
  <c r="O3006" i="1"/>
  <c r="O3168" i="1"/>
  <c r="O1627" i="1"/>
  <c r="O3321" i="1"/>
  <c r="O2560" i="1"/>
  <c r="O2224" i="1"/>
  <c r="O3280" i="1"/>
  <c r="O2321" i="1"/>
  <c r="O3234" i="1"/>
  <c r="O2821" i="1"/>
  <c r="O3226" i="1"/>
  <c r="O3316" i="1"/>
  <c r="O2501" i="1"/>
  <c r="O3812" i="1"/>
  <c r="O2187" i="1"/>
  <c r="O2156" i="1"/>
  <c r="O3227" i="1"/>
  <c r="O2553" i="1"/>
  <c r="O3096" i="1"/>
  <c r="O3380" i="1"/>
  <c r="O2835" i="1"/>
  <c r="O1905" i="1"/>
  <c r="O3461" i="1"/>
  <c r="O2494" i="1"/>
  <c r="O2962" i="1"/>
  <c r="O3813" i="1"/>
  <c r="O3207" i="1"/>
  <c r="O1741" i="1"/>
  <c r="O3073" i="1"/>
  <c r="O2891" i="1"/>
  <c r="O1722" i="1"/>
  <c r="O2975" i="1"/>
  <c r="O861" i="1"/>
  <c r="O2982" i="1"/>
  <c r="O1488" i="1"/>
  <c r="O3814" i="1"/>
  <c r="O3215" i="1"/>
  <c r="O2868" i="1"/>
  <c r="O3444" i="1"/>
  <c r="O3815" i="1"/>
  <c r="O3163" i="1"/>
  <c r="O3014" i="1"/>
  <c r="O3022" i="1"/>
  <c r="O2980" i="1"/>
  <c r="O3816" i="1"/>
  <c r="O3817" i="1"/>
  <c r="O3818" i="1"/>
  <c r="O2659" i="1"/>
  <c r="O3079" i="1"/>
  <c r="O3819" i="1"/>
  <c r="O3381" i="1"/>
  <c r="O1923" i="1"/>
  <c r="O3820" i="1"/>
  <c r="O2783" i="1"/>
  <c r="O3821" i="1"/>
  <c r="O3382" i="1"/>
  <c r="O2981" i="1"/>
  <c r="O3132" i="1"/>
  <c r="O3822" i="1"/>
  <c r="O1219" i="1"/>
  <c r="O1044" i="1"/>
  <c r="O2816" i="1"/>
  <c r="O2817" i="1"/>
  <c r="O3015" i="1"/>
  <c r="O3823" i="1"/>
  <c r="O3824" i="1"/>
  <c r="O2047" i="1"/>
  <c r="O3825" i="1"/>
  <c r="O2807" i="1"/>
  <c r="O3055" i="1"/>
  <c r="O2143" i="1"/>
  <c r="O3082" i="1"/>
  <c r="O2083" i="1"/>
  <c r="O3291" i="1"/>
  <c r="O3826" i="1"/>
  <c r="O3337" i="1"/>
  <c r="O3410" i="1"/>
  <c r="O3338" i="1"/>
  <c r="O2068" i="1"/>
  <c r="O2245" i="1"/>
  <c r="O2536" i="1"/>
  <c r="O2856" i="1"/>
  <c r="O937" i="1"/>
  <c r="O1716" i="1"/>
  <c r="O2859" i="1"/>
  <c r="O3827" i="1"/>
  <c r="O2698" i="1"/>
  <c r="O2875" i="1"/>
  <c r="O2132" i="1"/>
  <c r="O430" i="1"/>
  <c r="O423" i="1"/>
  <c r="O3066" i="1"/>
  <c r="O951" i="1"/>
  <c r="O468" i="1"/>
  <c r="O2427" i="1"/>
  <c r="O2931" i="1"/>
  <c r="O2417" i="1"/>
  <c r="O427" i="1"/>
  <c r="O332" i="1"/>
  <c r="O206" i="1"/>
  <c r="O2517" i="1"/>
  <c r="O2779" i="1"/>
  <c r="O2420" i="1"/>
  <c r="O2853" i="1"/>
  <c r="O1977" i="1"/>
  <c r="O1389" i="1"/>
  <c r="O3110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1" i="1"/>
  <c r="O1938" i="1"/>
  <c r="O1678" i="1"/>
  <c r="O944" i="1"/>
  <c r="O3828" i="1"/>
  <c r="O2010" i="1"/>
  <c r="O3398" i="1"/>
  <c r="O2953" i="1"/>
  <c r="O2703" i="1"/>
  <c r="O453" i="1"/>
  <c r="O1211" i="1"/>
  <c r="O2505" i="1"/>
  <c r="O3229" i="1"/>
  <c r="O3228" i="1"/>
  <c r="O233" i="1"/>
  <c r="O622" i="1"/>
  <c r="O421" i="1"/>
  <c r="O1140" i="1"/>
  <c r="O1572" i="1"/>
  <c r="O1482" i="1"/>
  <c r="O403" i="1"/>
  <c r="O53" i="1"/>
  <c r="O2928" i="1"/>
  <c r="O559" i="1"/>
  <c r="O2904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7" i="1"/>
  <c r="O2905" i="1"/>
  <c r="O3829" i="1"/>
  <c r="O3547" i="1"/>
  <c r="O794" i="1"/>
  <c r="O3565" i="1"/>
  <c r="O2884" i="1"/>
  <c r="O3830" i="1"/>
  <c r="O3654" i="1"/>
  <c r="O2951" i="1"/>
  <c r="O3831" i="1"/>
  <c r="O3832" i="1"/>
  <c r="O3833" i="1"/>
  <c r="O3834" i="1"/>
  <c r="O3479" i="1"/>
  <c r="O3835" i="1"/>
  <c r="O3836" i="1"/>
  <c r="O3837" i="1"/>
  <c r="O3838" i="1"/>
  <c r="O3839" i="1"/>
  <c r="O3840" i="1"/>
  <c r="O3292" i="1"/>
  <c r="O3841" i="1"/>
  <c r="O2987" i="1"/>
  <c r="O3842" i="1"/>
  <c r="O837" i="1"/>
  <c r="O3183" i="1"/>
  <c r="O1166" i="1"/>
  <c r="O3059" i="1"/>
  <c r="O3313" i="1"/>
  <c r="O2436" i="1"/>
  <c r="O3213" i="1"/>
  <c r="O3843" i="1"/>
  <c r="O3267" i="1"/>
  <c r="O3539" i="1"/>
  <c r="O1425" i="1"/>
  <c r="O3325" i="1"/>
  <c r="O175" i="1"/>
  <c r="O899" i="1"/>
  <c r="O3327" i="1"/>
  <c r="O2530" i="1"/>
  <c r="O1964" i="1"/>
  <c r="O3492" i="1"/>
  <c r="O3251" i="1"/>
  <c r="O2751" i="1"/>
  <c r="O3844" i="1"/>
  <c r="O2333" i="1"/>
  <c r="O3474" i="1"/>
  <c r="O3845" i="1"/>
  <c r="O961" i="1"/>
  <c r="O2241" i="1"/>
  <c r="O3575" i="1"/>
  <c r="O3437" i="1"/>
  <c r="O3450" i="1"/>
  <c r="O3328" i="1"/>
  <c r="O1460" i="1"/>
  <c r="O341" i="1"/>
  <c r="O1803" i="1"/>
  <c r="O3310" i="1"/>
  <c r="O1968" i="1"/>
  <c r="O3421" i="1"/>
  <c r="O3139" i="1"/>
  <c r="O3331" i="1"/>
  <c r="O2739" i="1"/>
  <c r="O2918" i="1"/>
  <c r="O1570" i="1"/>
  <c r="O2124" i="1"/>
  <c r="O3012" i="1"/>
  <c r="O3846" i="1"/>
  <c r="O2499" i="1"/>
  <c r="O3314" i="1"/>
  <c r="O2898" i="1"/>
  <c r="O3655" i="1"/>
  <c r="O267" i="1"/>
  <c r="O3596" i="1"/>
  <c r="O3515" i="1"/>
  <c r="O3261" i="1"/>
  <c r="O2999" i="1"/>
  <c r="O3178" i="1"/>
  <c r="O3104" i="1"/>
  <c r="O3576" i="1"/>
  <c r="O3847" i="1"/>
  <c r="O3388" i="1"/>
  <c r="O3848" i="1"/>
  <c r="O3497" i="1"/>
  <c r="O2738" i="1"/>
  <c r="O3849" i="1"/>
  <c r="O3540" i="1"/>
  <c r="O2612" i="1"/>
  <c r="O3656" i="1"/>
  <c r="O3445" i="1"/>
  <c r="O3498" i="1"/>
  <c r="O3850" i="1"/>
  <c r="O2120" i="1"/>
  <c r="O3462" i="1"/>
  <c r="O3657" i="1"/>
  <c r="O3305" i="1"/>
  <c r="O2881" i="1"/>
  <c r="O733" i="1"/>
  <c r="O3068" i="1"/>
  <c r="O3577" i="1"/>
  <c r="O3851" i="1"/>
  <c r="O3852" i="1"/>
  <c r="O3853" i="1"/>
  <c r="O2991" i="1"/>
  <c r="O3854" i="1"/>
  <c r="O3127" i="1"/>
  <c r="O2650" i="1"/>
  <c r="O3855" i="1"/>
  <c r="O3206" i="1"/>
  <c r="O3194" i="1"/>
  <c r="O2899" i="1"/>
  <c r="O3856" i="1"/>
  <c r="O2395" i="1"/>
  <c r="O3293" i="1"/>
  <c r="O2822" i="1"/>
  <c r="O2989" i="1"/>
  <c r="O3857" i="1"/>
  <c r="O3024" i="1"/>
  <c r="O3355" i="1"/>
  <c r="O3858" i="1"/>
  <c r="O2247" i="1"/>
  <c r="O3859" i="1"/>
  <c r="O3356" i="1"/>
  <c r="O3860" i="1"/>
  <c r="O3861" i="1"/>
  <c r="O1847" i="1"/>
  <c r="O1589" i="1"/>
  <c r="O2381" i="1"/>
  <c r="O2340" i="1"/>
  <c r="O3470" i="1"/>
  <c r="O3128" i="1"/>
  <c r="O3411" i="1"/>
  <c r="O3862" i="1"/>
  <c r="O3376" i="1"/>
  <c r="O2412" i="1"/>
  <c r="O2613" i="1"/>
  <c r="O3516" i="1"/>
  <c r="O3863" i="1"/>
  <c r="O3578" i="1"/>
  <c r="O1487" i="1"/>
  <c r="O1029" i="1"/>
  <c r="O3602" i="1"/>
  <c r="O3330" i="1"/>
  <c r="O3141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8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3" i="1"/>
  <c r="O1930" i="1"/>
  <c r="O3864" i="1"/>
  <c r="O2112" i="1"/>
  <c r="O3422" i="1"/>
  <c r="O3865" i="1"/>
  <c r="O3866" i="1"/>
  <c r="O3339" i="1"/>
  <c r="O3089" i="1"/>
  <c r="O3867" i="1"/>
  <c r="O2957" i="1"/>
  <c r="O3868" i="1"/>
  <c r="O3869" i="1"/>
  <c r="O3000" i="1"/>
  <c r="O3870" i="1"/>
  <c r="O2920" i="1"/>
  <c r="O1685" i="1"/>
  <c r="O3597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90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4" i="1"/>
  <c r="O1872" i="1"/>
  <c r="O2029" i="1"/>
  <c r="O2594" i="1"/>
  <c r="O1323" i="1"/>
  <c r="O1944" i="1"/>
  <c r="O1355" i="1"/>
  <c r="O1255" i="1"/>
  <c r="O1947" i="1"/>
  <c r="O513" i="1"/>
  <c r="O2588" i="1"/>
  <c r="O1681" i="1"/>
  <c r="O2230" i="1"/>
  <c r="O376" i="1"/>
  <c r="O1838" i="1"/>
  <c r="O1259" i="1"/>
  <c r="O1313" i="1"/>
  <c r="O1857" i="1"/>
  <c r="O1707" i="1"/>
  <c r="O1227" i="1"/>
  <c r="O489" i="1"/>
  <c r="O865" i="1"/>
  <c r="O117" i="1"/>
  <c r="O1039" i="1"/>
  <c r="O2259" i="1"/>
  <c r="O571" i="1"/>
  <c r="O1513" i="1"/>
  <c r="O101" i="1"/>
  <c r="O3392" i="1"/>
  <c r="O585" i="1"/>
  <c r="O1876" i="1"/>
  <c r="O201" i="1"/>
  <c r="O3658" i="1"/>
  <c r="O634" i="1"/>
  <c r="O985" i="1"/>
  <c r="O2421" i="1"/>
  <c r="O2673" i="1"/>
  <c r="O1012" i="1"/>
  <c r="O3109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29" i="1"/>
  <c r="O159" i="1"/>
  <c r="O1047" i="1"/>
  <c r="O2784" i="1"/>
  <c r="O906" i="1"/>
  <c r="O1676" i="1"/>
  <c r="O1021" i="1"/>
  <c r="O703" i="1"/>
  <c r="O1138" i="1"/>
  <c r="O410" i="1"/>
  <c r="O551" i="1"/>
  <c r="O2162" i="1"/>
  <c r="O2058" i="1"/>
  <c r="O1522" i="1"/>
  <c r="O976" i="1"/>
  <c r="O1698" i="1"/>
  <c r="O1447" i="1"/>
  <c r="O2484" i="1"/>
  <c r="O1659" i="1"/>
  <c r="O882" i="1"/>
  <c r="O2285" i="1"/>
  <c r="O2977" i="1"/>
  <c r="O165" i="1"/>
  <c r="O888" i="1"/>
  <c r="O743" i="1"/>
  <c r="O1041" i="1"/>
  <c r="O1068" i="1"/>
  <c r="O239" i="1"/>
  <c r="O2063" i="1"/>
  <c r="O891" i="1"/>
  <c r="O2582" i="1"/>
  <c r="O684" i="1"/>
  <c r="O1596" i="1"/>
  <c r="O927" i="1"/>
  <c r="O752" i="1"/>
  <c r="O2090" i="1"/>
  <c r="O1306" i="1"/>
  <c r="O651" i="1"/>
  <c r="O3113" i="1"/>
  <c r="O1106" i="1"/>
  <c r="O804" i="1"/>
  <c r="O1210" i="1"/>
  <c r="O1257" i="1"/>
  <c r="O770" i="1"/>
  <c r="O2423" i="1"/>
  <c r="O1082" i="1"/>
  <c r="O931" i="1"/>
  <c r="O2504" i="1"/>
  <c r="O1529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19" i="1"/>
  <c r="O3115" i="1"/>
  <c r="O3475" i="1"/>
  <c r="O3480" i="1"/>
  <c r="O3208" i="1"/>
  <c r="O3874" i="1"/>
  <c r="O3659" i="1"/>
  <c r="O3560" i="1"/>
  <c r="O2823" i="1"/>
  <c r="O3143" i="1"/>
  <c r="O3660" i="1"/>
  <c r="O2466" i="1"/>
  <c r="O3875" i="1"/>
  <c r="O3255" i="1"/>
  <c r="O3566" i="1"/>
  <c r="O2720" i="1"/>
  <c r="O3616" i="1"/>
  <c r="O2971" i="1"/>
  <c r="O3399" i="1"/>
  <c r="O3130" i="1"/>
  <c r="O2079" i="1"/>
  <c r="O3876" i="1"/>
  <c r="O3877" i="1"/>
  <c r="O2745" i="1"/>
  <c r="O3326" i="1"/>
  <c r="O3878" i="1"/>
  <c r="O2758" i="1"/>
  <c r="O1089" i="1"/>
  <c r="O3879" i="1"/>
  <c r="O2459" i="1"/>
  <c r="O821" i="1"/>
  <c r="O3476" i="1"/>
  <c r="O3190" i="1"/>
  <c r="O2457" i="1"/>
  <c r="O2598" i="1"/>
  <c r="O2995" i="1"/>
  <c r="O3661" i="1"/>
  <c r="O1883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81" i="1"/>
  <c r="O2048" i="1"/>
  <c r="O3035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2" i="1"/>
  <c r="O247" i="1"/>
  <c r="O236" i="1"/>
  <c r="O1966" i="1"/>
  <c r="O1440" i="1"/>
  <c r="O301" i="1"/>
  <c r="O210" i="1"/>
  <c r="O245" i="1"/>
  <c r="O8" i="1"/>
  <c r="O1786" i="1"/>
  <c r="O134" i="1"/>
  <c r="O3118" i="1"/>
  <c r="O3579" i="1"/>
  <c r="O3294" i="1"/>
  <c r="O3893" i="1"/>
  <c r="O3027" i="1"/>
  <c r="O3308" i="1"/>
  <c r="O3894" i="1"/>
  <c r="O2792" i="1"/>
  <c r="O3895" i="1"/>
  <c r="O2408" i="1"/>
  <c r="O3145" i="1"/>
  <c r="O3383" i="1"/>
  <c r="O3896" i="1"/>
  <c r="O2721" i="1"/>
  <c r="O3897" i="1"/>
  <c r="O3898" i="1"/>
  <c r="O3663" i="1"/>
  <c r="O3248" i="1"/>
  <c r="O3580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7" i="1"/>
  <c r="O3463" i="1"/>
  <c r="O3517" i="1"/>
  <c r="O3899" i="1"/>
  <c r="O3664" i="1"/>
  <c r="O2857" i="1"/>
  <c r="O3900" i="1"/>
  <c r="O3244" i="1"/>
  <c r="O3010" i="1"/>
  <c r="O3125" i="1"/>
  <c r="O3901" i="1"/>
  <c r="O1822" i="1"/>
  <c r="O3902" i="1"/>
  <c r="O3903" i="1"/>
  <c r="O3904" i="1"/>
  <c r="O2531" i="1"/>
  <c r="O3142" i="1"/>
  <c r="O3365" i="1"/>
  <c r="O3281" i="1"/>
  <c r="O3158" i="1"/>
  <c r="O3224" i="1"/>
  <c r="O3905" i="1"/>
  <c r="O3173" i="1"/>
  <c r="O3518" i="1"/>
  <c r="O3140" i="1"/>
  <c r="O962" i="1"/>
  <c r="O2802" i="1"/>
  <c r="O1424" i="1"/>
  <c r="O3906" i="1"/>
  <c r="O1717" i="1"/>
  <c r="O3185" i="1"/>
  <c r="O3075" i="1"/>
  <c r="O2941" i="1"/>
  <c r="O2668" i="1"/>
  <c r="O1764" i="1"/>
  <c r="O2547" i="1"/>
  <c r="O3256" i="1"/>
  <c r="O2960" i="1"/>
  <c r="O3393" i="1"/>
  <c r="O3907" i="1"/>
  <c r="O3598" i="1"/>
  <c r="O3159" i="1"/>
  <c r="O3477" i="1"/>
  <c r="O3908" i="1"/>
  <c r="O2044" i="1"/>
  <c r="O3909" i="1"/>
  <c r="O3665" i="1"/>
  <c r="O3910" i="1"/>
  <c r="O3911" i="1"/>
  <c r="O2339" i="1"/>
  <c r="O1299" i="1"/>
  <c r="O3912" i="1"/>
  <c r="O3608" i="1"/>
  <c r="O2961" i="1"/>
  <c r="O2864" i="1"/>
  <c r="O3200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8" i="1"/>
  <c r="O2638" i="1"/>
  <c r="O2343" i="1"/>
  <c r="O1148" i="1"/>
  <c r="O760" i="1"/>
  <c r="O688" i="1"/>
  <c r="O702" i="1"/>
  <c r="O2046" i="1"/>
  <c r="O1919" i="1"/>
  <c r="O2262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3" i="1"/>
  <c r="O1970" i="1"/>
  <c r="O2529" i="1"/>
  <c r="O1687" i="1"/>
  <c r="O2226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3" i="1"/>
  <c r="O832" i="1"/>
  <c r="O817" i="1"/>
  <c r="O2292" i="1"/>
  <c r="O1525" i="1"/>
  <c r="O1283" i="1"/>
  <c r="O1321" i="1"/>
  <c r="O1262" i="1"/>
  <c r="O818" i="1"/>
  <c r="O1608" i="1"/>
  <c r="O2334" i="1"/>
  <c r="O1894" i="1"/>
  <c r="O1931" i="1"/>
  <c r="O1630" i="1"/>
  <c r="O716" i="1"/>
  <c r="O2144" i="1"/>
  <c r="O1415" i="1"/>
  <c r="O933" i="1"/>
  <c r="O1979" i="1"/>
  <c r="O1405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1" i="1"/>
  <c r="O2130" i="1"/>
  <c r="O3916" i="1"/>
  <c r="O1689" i="1"/>
  <c r="O3917" i="1"/>
  <c r="O2944" i="1"/>
  <c r="O1137" i="1"/>
  <c r="O3519" i="1"/>
  <c r="O3667" i="1"/>
  <c r="O3270" i="1"/>
  <c r="O2178" i="1"/>
  <c r="O3918" i="1"/>
  <c r="O3919" i="1"/>
  <c r="O2692" i="1"/>
  <c r="O3920" i="1"/>
  <c r="O3176" i="1"/>
  <c r="O3368" i="1"/>
  <c r="O2312" i="1"/>
  <c r="O3921" i="1"/>
  <c r="O3300" i="1"/>
  <c r="O1925" i="1"/>
  <c r="O3499" i="1"/>
  <c r="O3030" i="1"/>
  <c r="O2135" i="1"/>
  <c r="O3196" i="1"/>
  <c r="O3361" i="1"/>
  <c r="O2936" i="1"/>
  <c r="O3922" i="1"/>
  <c r="O3668" i="1"/>
  <c r="O2545" i="1"/>
  <c r="O3362" i="1"/>
  <c r="O2627" i="1"/>
  <c r="O1787" i="1"/>
  <c r="O3669" i="1"/>
  <c r="O2431" i="1"/>
  <c r="O3923" i="1"/>
  <c r="O3924" i="1"/>
  <c r="O3925" i="1"/>
  <c r="O3926" i="1"/>
  <c r="O3927" i="1"/>
  <c r="O3670" i="1"/>
  <c r="O3102" i="1"/>
  <c r="O3443" i="1"/>
  <c r="O2434" i="1"/>
  <c r="O3455" i="1"/>
  <c r="O3671" i="1"/>
  <c r="O3928" i="1"/>
  <c r="O2166" i="1"/>
  <c r="O1795" i="1"/>
  <c r="O1008" i="1"/>
  <c r="O950" i="1"/>
  <c r="O850" i="1"/>
  <c r="O372" i="1"/>
  <c r="O746" i="1"/>
  <c r="O125" i="1"/>
  <c r="O587" i="1"/>
  <c r="O717" i="1"/>
  <c r="O698" i="1"/>
  <c r="O1508" i="1"/>
  <c r="O481" i="1"/>
  <c r="O749" i="1"/>
  <c r="O3387" i="1"/>
  <c r="O1050" i="1"/>
  <c r="O1037" i="1"/>
  <c r="O2251" i="1"/>
  <c r="O1109" i="1"/>
  <c r="O811" i="1"/>
  <c r="O3017" i="1"/>
  <c r="O2415" i="1"/>
  <c r="O595" i="1"/>
  <c r="O1800" i="1"/>
  <c r="O893" i="1"/>
  <c r="O3929" i="1"/>
  <c r="O1767" i="1"/>
  <c r="O2990" i="1"/>
  <c r="O2291" i="1"/>
  <c r="O546" i="1"/>
  <c r="O2407" i="1"/>
  <c r="O2430" i="1"/>
  <c r="O1941" i="1"/>
  <c r="O2250" i="1"/>
  <c r="O394" i="1"/>
  <c r="O2814" i="1"/>
  <c r="O2544" i="1"/>
  <c r="O2376" i="1"/>
  <c r="O1334" i="1"/>
  <c r="O613" i="1"/>
  <c r="O2127" i="1"/>
  <c r="O1091" i="1"/>
  <c r="O744" i="1"/>
  <c r="O1922" i="1"/>
  <c r="O1198" i="1"/>
  <c r="O2400" i="1"/>
  <c r="O2075" i="1"/>
  <c r="O3192" i="1"/>
  <c r="O3340" i="1"/>
  <c r="O2026" i="1"/>
  <c r="O3107" i="1"/>
  <c r="O518" i="1"/>
  <c r="O3341" i="1"/>
  <c r="O2375" i="1"/>
  <c r="O661" i="1"/>
  <c r="O1281" i="1"/>
  <c r="O930" i="1"/>
  <c r="O1792" i="1"/>
  <c r="O3220" i="1"/>
  <c r="O745" i="1"/>
  <c r="O1743" i="1"/>
  <c r="O2004" i="1"/>
  <c r="O1097" i="1"/>
  <c r="O1085" i="1"/>
  <c r="O820" i="1"/>
  <c r="O2606" i="1"/>
  <c r="O2632" i="1"/>
  <c r="O627" i="1"/>
  <c r="O2776" i="1"/>
  <c r="O3485" i="1"/>
  <c r="O3335" i="1"/>
  <c r="O2426" i="1"/>
  <c r="O3930" i="1"/>
  <c r="O1027" i="1"/>
  <c r="O3931" i="1"/>
  <c r="O2666" i="1"/>
  <c r="O748" i="1"/>
  <c r="O3932" i="1"/>
  <c r="O3432" i="1"/>
  <c r="O1997" i="1"/>
  <c r="O1439" i="1"/>
  <c r="O2849" i="1"/>
  <c r="O2454" i="1"/>
  <c r="O1556" i="1"/>
  <c r="O1831" i="1"/>
  <c r="O1885" i="1"/>
  <c r="O842" i="1"/>
  <c r="O416" i="1"/>
  <c r="O1705" i="1"/>
  <c r="O522" i="1"/>
  <c r="O2330" i="1"/>
  <c r="O2687" i="1"/>
  <c r="O2314" i="1"/>
  <c r="O616" i="1"/>
  <c r="O2662" i="1"/>
  <c r="O729" i="1"/>
  <c r="O1955" i="1"/>
  <c r="O2355" i="1"/>
  <c r="O1860" i="1"/>
  <c r="O2380" i="1"/>
  <c r="O1870" i="1"/>
  <c r="O1700" i="1"/>
  <c r="O588" i="1"/>
  <c r="O2081" i="1"/>
  <c r="O2366" i="1"/>
  <c r="O400" i="1"/>
  <c r="O1545" i="1"/>
  <c r="O1481" i="1"/>
  <c r="O2839" i="1"/>
  <c r="O759" i="1"/>
  <c r="O2179" i="1"/>
  <c r="O454" i="1"/>
  <c r="O2450" i="1"/>
  <c r="O515" i="1"/>
  <c r="O555" i="1"/>
  <c r="O1880" i="1"/>
  <c r="O1559" i="1"/>
  <c r="O1003" i="1"/>
  <c r="O1339" i="1"/>
  <c r="O2360" i="1"/>
  <c r="O3933" i="1"/>
  <c r="O2117" i="1"/>
  <c r="O3520" i="1"/>
  <c r="O1609" i="1"/>
  <c r="O3603" i="1"/>
  <c r="O3069" i="1"/>
  <c r="O3521" i="1"/>
  <c r="O2220" i="1"/>
  <c r="O3934" i="1"/>
  <c r="O2790" i="1"/>
  <c r="O1212" i="1"/>
  <c r="O2952" i="1"/>
  <c r="O3351" i="1"/>
  <c r="O3400" i="1"/>
  <c r="O3271" i="1"/>
  <c r="O3935" i="1"/>
  <c r="O3936" i="1"/>
  <c r="O3937" i="1"/>
  <c r="O3568" i="1"/>
  <c r="O2351" i="1"/>
  <c r="O1416" i="1"/>
  <c r="O1438" i="1"/>
  <c r="O2316" i="1"/>
  <c r="O2157" i="1"/>
  <c r="O1112" i="1"/>
  <c r="O2213" i="1"/>
  <c r="O1448" i="1"/>
  <c r="O1288" i="1"/>
  <c r="O1816" i="1"/>
  <c r="O460" i="1"/>
  <c r="O679" i="1"/>
  <c r="O2527" i="1"/>
  <c r="O1656" i="1"/>
  <c r="O2254" i="1"/>
  <c r="O755" i="1"/>
  <c r="O2629" i="1"/>
  <c r="O952" i="1"/>
  <c r="O2119" i="1"/>
  <c r="O2229" i="1"/>
  <c r="O1616" i="1"/>
  <c r="O1634" i="1"/>
  <c r="O3493" i="1"/>
  <c r="O2134" i="1"/>
  <c r="O3282" i="1"/>
  <c r="O3329" i="1"/>
  <c r="O389" i="1"/>
  <c r="O3171" i="1"/>
  <c r="O2728" i="1"/>
  <c r="O1190" i="1"/>
  <c r="O243" i="1"/>
  <c r="O3522" i="1"/>
  <c r="O1571" i="1"/>
  <c r="O2563" i="1"/>
  <c r="O3245" i="1"/>
  <c r="O3559" i="1"/>
  <c r="O3121" i="1"/>
  <c r="O29" i="1"/>
  <c r="O2890" i="1"/>
  <c r="O2924" i="1"/>
  <c r="O1266" i="1"/>
  <c r="O1861" i="1"/>
  <c r="O1757" i="1"/>
  <c r="O2840" i="1"/>
  <c r="O1420" i="1"/>
  <c r="O2021" i="1"/>
  <c r="O1578" i="1"/>
  <c r="O2581" i="1"/>
  <c r="O1644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4" i="1"/>
  <c r="O3672" i="1"/>
  <c r="O1749" i="1"/>
  <c r="O3412" i="1"/>
  <c r="O3295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8" i="1"/>
  <c r="O1473" i="1"/>
  <c r="O895" i="1"/>
  <c r="O1320" i="1"/>
  <c r="O2064" i="1"/>
  <c r="O1413" i="1"/>
  <c r="O1553" i="1"/>
  <c r="O757" i="1"/>
  <c r="O382" i="1"/>
  <c r="O995" i="1"/>
  <c r="O2070" i="1"/>
  <c r="O1278" i="1"/>
  <c r="O1708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50" i="1"/>
  <c r="O900" i="1"/>
  <c r="O1128" i="1"/>
  <c r="O1436" i="1"/>
  <c r="O170" i="1"/>
  <c r="O1981" i="1"/>
  <c r="O2159" i="1"/>
  <c r="O1890" i="1"/>
  <c r="O839" i="1"/>
  <c r="O2862" i="1"/>
  <c r="O2830" i="1"/>
  <c r="O3307" i="1"/>
  <c r="O3093" i="1"/>
  <c r="O2432" i="1"/>
  <c r="O3523" i="1"/>
  <c r="O838" i="1"/>
  <c r="O3413" i="1"/>
  <c r="O2926" i="1"/>
  <c r="O3172" i="1"/>
  <c r="O3435" i="1"/>
  <c r="O1824" i="1"/>
  <c r="O3472" i="1"/>
  <c r="O3120" i="1"/>
  <c r="O2700" i="1"/>
  <c r="O3309" i="1"/>
  <c r="O537" i="1"/>
  <c r="O3064" i="1"/>
  <c r="O2028" i="1"/>
  <c r="O2626" i="1"/>
  <c r="O3943" i="1"/>
  <c r="O2596" i="1"/>
  <c r="O2937" i="1"/>
  <c r="O2590" i="1"/>
  <c r="O1225" i="1"/>
  <c r="O3673" i="1"/>
  <c r="O1621" i="1"/>
  <c r="O3633" i="1"/>
  <c r="O3944" i="1"/>
  <c r="O2756" i="1"/>
  <c r="O3086" i="1"/>
  <c r="O3283" i="1"/>
  <c r="O3367" i="1"/>
  <c r="O3632" i="1"/>
  <c r="O3092" i="1"/>
  <c r="O2107" i="1"/>
  <c r="O395" i="1"/>
  <c r="O422" i="1"/>
  <c r="O3405" i="1"/>
  <c r="O3174" i="1"/>
  <c r="O2706" i="1"/>
  <c r="O1165" i="1"/>
  <c r="O1459" i="1"/>
  <c r="O1052" i="1"/>
  <c r="O1412" i="1"/>
  <c r="O1577" i="1"/>
  <c r="O2997" i="1"/>
  <c r="O378" i="1"/>
  <c r="O3020" i="1"/>
  <c r="O2569" i="1"/>
  <c r="O1275" i="1"/>
  <c r="O2367" i="1"/>
  <c r="O1108" i="1"/>
  <c r="O1297" i="1"/>
  <c r="O1989" i="1"/>
  <c r="O968" i="1"/>
  <c r="O1701" i="1"/>
  <c r="O237" i="1"/>
  <c r="O2035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1" i="1"/>
  <c r="O1910" i="1"/>
  <c r="O2342" i="1"/>
  <c r="O2491" i="1"/>
  <c r="O1243" i="1"/>
  <c r="O1195" i="1"/>
  <c r="O926" i="1"/>
  <c r="O3553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4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6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5" i="1"/>
  <c r="O3084" i="1"/>
  <c r="O2062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2" i="1"/>
  <c r="O3674" i="1"/>
  <c r="O3947" i="1"/>
  <c r="O3347" i="1"/>
  <c r="O3483" i="1"/>
  <c r="O2880" i="1"/>
  <c r="O3948" i="1"/>
  <c r="O3949" i="1"/>
  <c r="O3106" i="1"/>
  <c r="O3950" i="1"/>
  <c r="O3951" i="1"/>
  <c r="O3414" i="1"/>
  <c r="O3257" i="1"/>
  <c r="O3952" i="1"/>
  <c r="O3953" i="1"/>
  <c r="O3954" i="1"/>
  <c r="O2278" i="1"/>
  <c r="O3622" i="1"/>
  <c r="O3955" i="1"/>
  <c r="O3083" i="1"/>
  <c r="O3956" i="1"/>
  <c r="O3957" i="1"/>
  <c r="O3958" i="1"/>
  <c r="O1643" i="1"/>
  <c r="O2535" i="1"/>
  <c r="O3131" i="1"/>
  <c r="O3959" i="1"/>
  <c r="O3180" i="1"/>
  <c r="O3960" i="1"/>
  <c r="O2994" i="1"/>
  <c r="O3284" i="1"/>
  <c r="O3524" i="1"/>
  <c r="O3961" i="1"/>
  <c r="O2818" i="1"/>
  <c r="O3962" i="1"/>
  <c r="O3963" i="1"/>
  <c r="O3964" i="1"/>
  <c r="O3253" i="1"/>
  <c r="O2052" i="1"/>
  <c r="O3201" i="1"/>
  <c r="O2725" i="1"/>
  <c r="O3558" i="1"/>
  <c r="O2475" i="1"/>
  <c r="O3965" i="1"/>
  <c r="O2332" i="1"/>
  <c r="O2705" i="1"/>
  <c r="O3377" i="1"/>
  <c r="O3966" i="1"/>
  <c r="O3415" i="1"/>
  <c r="O3967" i="1"/>
  <c r="O3285" i="1"/>
  <c r="O3609" i="1"/>
  <c r="O3968" i="1"/>
  <c r="O3525" i="1"/>
  <c r="O3969" i="1"/>
  <c r="O3970" i="1"/>
  <c r="O3971" i="1"/>
  <c r="O3972" i="1"/>
  <c r="O2968" i="1"/>
  <c r="O3266" i="1"/>
  <c r="O2967" i="1"/>
  <c r="O3973" i="1"/>
  <c r="O2264" i="1"/>
  <c r="O2160" i="1"/>
  <c r="O1065" i="1"/>
  <c r="O3378" i="1"/>
  <c r="O2707" i="1"/>
  <c r="O3974" i="1"/>
  <c r="O3023" i="1"/>
  <c r="O3975" i="1"/>
  <c r="O3423" i="1"/>
  <c r="O2708" i="1"/>
  <c r="O2813" i="1"/>
  <c r="O3582" i="1"/>
  <c r="O3976" i="1"/>
  <c r="O3583" i="1"/>
  <c r="O3977" i="1"/>
  <c r="O1703" i="1"/>
  <c r="O3675" i="1"/>
  <c r="O3676" i="1"/>
  <c r="O3557" i="1"/>
  <c r="O2831" i="1"/>
  <c r="O3677" i="1"/>
  <c r="O3978" i="1"/>
  <c r="O3678" i="1"/>
  <c r="O3679" i="1"/>
  <c r="O1898" i="1"/>
  <c r="O3451" i="1"/>
  <c r="O3623" i="1"/>
  <c r="O3624" i="1"/>
  <c r="O3979" i="1"/>
  <c r="O3401" i="1"/>
  <c r="O2215" i="1"/>
  <c r="O3315" i="1"/>
  <c r="O3980" i="1"/>
  <c r="O3286" i="1"/>
  <c r="O3981" i="1"/>
  <c r="O3526" i="1"/>
  <c r="O834" i="1"/>
  <c r="O282" i="1"/>
  <c r="O200" i="1"/>
  <c r="O1470" i="1"/>
  <c r="O786" i="1"/>
  <c r="O802" i="1"/>
  <c r="O672" i="1"/>
  <c r="O2732" i="1"/>
  <c r="O666" i="1"/>
  <c r="O521" i="1"/>
  <c r="O630" i="1"/>
  <c r="O2462" i="1"/>
  <c r="O1217" i="1"/>
  <c r="O231" i="1"/>
  <c r="O2640" i="1"/>
  <c r="O1622" i="1"/>
  <c r="O357" i="1"/>
  <c r="O1073" i="1"/>
  <c r="O272" i="1"/>
  <c r="O792" i="1"/>
  <c r="O867" i="1"/>
  <c r="O1450" i="1"/>
  <c r="O1754" i="1"/>
  <c r="O1778" i="1"/>
  <c r="O2198" i="1"/>
  <c r="O1709" i="1"/>
  <c r="O2236" i="1"/>
  <c r="O1809" i="1"/>
  <c r="O2151" i="1"/>
  <c r="O2329" i="1"/>
  <c r="O2561" i="1"/>
  <c r="O705" i="1"/>
  <c r="O1911" i="1"/>
  <c r="O1182" i="1"/>
  <c r="O1647" i="1"/>
  <c r="O1443" i="1"/>
  <c r="O2188" i="1"/>
  <c r="O704" i="1"/>
  <c r="O2763" i="1"/>
  <c r="O1912" i="1"/>
  <c r="O1237" i="1"/>
  <c r="O2357" i="1"/>
  <c r="O2203" i="1"/>
  <c r="O1284" i="1"/>
  <c r="O1850" i="1"/>
  <c r="O2469" i="1"/>
  <c r="O2097" i="1"/>
  <c r="O1486" i="1"/>
  <c r="O1209" i="1"/>
  <c r="O2591" i="1"/>
  <c r="O2665" i="1"/>
  <c r="O2495" i="1"/>
  <c r="O331" i="1"/>
  <c r="O2085" i="1"/>
  <c r="O1934" i="1"/>
  <c r="O1016" i="1"/>
  <c r="O1239" i="1"/>
  <c r="O2308" i="1"/>
  <c r="O831" i="1"/>
  <c r="O2528" i="1"/>
  <c r="O2863" i="1"/>
  <c r="O3169" i="1"/>
  <c r="O3982" i="1"/>
  <c r="O3983" i="1"/>
  <c r="O3984" i="1"/>
  <c r="O3384" i="1"/>
  <c r="O3985" i="1"/>
  <c r="O3986" i="1"/>
  <c r="O2363" i="1"/>
  <c r="O3197" i="1"/>
  <c r="O3987" i="1"/>
  <c r="O3988" i="1"/>
  <c r="O3989" i="1"/>
  <c r="O2956" i="1"/>
  <c r="O2388" i="1"/>
  <c r="O3990" i="1"/>
  <c r="O1983" i="1"/>
  <c r="O3991" i="1"/>
  <c r="O3225" i="1"/>
  <c r="O3992" i="1"/>
  <c r="O550" i="1"/>
  <c r="O1185" i="1"/>
  <c r="O2129" i="1"/>
  <c r="O878" i="1"/>
  <c r="O844" i="1"/>
  <c r="O1236" i="1"/>
  <c r="O1301" i="1"/>
  <c r="O1268" i="1"/>
  <c r="O972" i="1"/>
  <c r="O955" i="1"/>
  <c r="O1235" i="1"/>
  <c r="O1171" i="1"/>
  <c r="O810" i="1"/>
  <c r="O1833" i="1"/>
  <c r="O399" i="1"/>
  <c r="O3391" i="1"/>
  <c r="O2282" i="1"/>
  <c r="O409" i="1"/>
  <c r="O728" i="1"/>
  <c r="O1662" i="1"/>
  <c r="O1365" i="1"/>
  <c r="O2506" i="1"/>
  <c r="O2771" i="1"/>
  <c r="O1172" i="1"/>
  <c r="O1345" i="1"/>
  <c r="O1343" i="1"/>
  <c r="O945" i="1"/>
  <c r="O988" i="1"/>
  <c r="O2034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199" i="1"/>
  <c r="O3994" i="1"/>
  <c r="O3995" i="1"/>
  <c r="O3133" i="1"/>
  <c r="O3996" i="1"/>
  <c r="O3080" i="1"/>
  <c r="O3296" i="1"/>
  <c r="O3034" i="1"/>
  <c r="O3246" i="1"/>
  <c r="O2906" i="1"/>
  <c r="O3997" i="1"/>
  <c r="O3998" i="1"/>
  <c r="O3999" i="1"/>
  <c r="O4000" i="1"/>
  <c r="O4001" i="1"/>
  <c r="O4002" i="1"/>
  <c r="O4003" i="1"/>
  <c r="O2872" i="1"/>
  <c r="O3272" i="1"/>
  <c r="O2651" i="1"/>
  <c r="O3680" i="1"/>
  <c r="O3599" i="1"/>
  <c r="O4004" i="1"/>
  <c r="O3287" i="1"/>
  <c r="O3584" i="1"/>
  <c r="O2219" i="1"/>
  <c r="O2932" i="1"/>
  <c r="O3585" i="1"/>
  <c r="O4005" i="1"/>
  <c r="O3407" i="1"/>
  <c r="O3288" i="1"/>
  <c r="O4006" i="1"/>
  <c r="O3681" i="1"/>
  <c r="O1963" i="1"/>
  <c r="O812" i="1"/>
  <c r="O3177" i="1"/>
  <c r="O2242" i="1"/>
  <c r="O3166" i="1"/>
  <c r="O1411" i="1"/>
  <c r="O1458" i="1"/>
  <c r="O216" i="1"/>
  <c r="O1978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7" i="1"/>
  <c r="O2384" i="1"/>
  <c r="O2390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2" i="1"/>
  <c r="O4007" i="1"/>
  <c r="O17" i="1"/>
  <c r="O1859" i="1"/>
  <c r="O1832" i="1"/>
  <c r="O192" i="1"/>
  <c r="O3353" i="1"/>
  <c r="O3112" i="1"/>
  <c r="O3076" i="1"/>
  <c r="O2795" i="1"/>
  <c r="O1130" i="1"/>
  <c r="O2414" i="1"/>
  <c r="O1028" i="1"/>
  <c r="O3268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8" i="1"/>
  <c r="O1998" i="1"/>
  <c r="O2359" i="1"/>
  <c r="O1714" i="1"/>
  <c r="O1598" i="1"/>
  <c r="O1452" i="1"/>
  <c r="O658" i="1"/>
  <c r="O374" i="1"/>
  <c r="O1937" i="1"/>
  <c r="O2307" i="1"/>
  <c r="O1423" i="1"/>
  <c r="O2280" i="1"/>
  <c r="O3052" i="1"/>
  <c r="O2874" i="1"/>
  <c r="O3258" i="1"/>
  <c r="O2002" i="1"/>
  <c r="O3352" i="1"/>
  <c r="O2463" i="1"/>
  <c r="O3527" i="1"/>
  <c r="O4008" i="1"/>
  <c r="O4009" i="1"/>
  <c r="O3205" i="1"/>
  <c r="O3682" i="1"/>
  <c r="O790" i="1"/>
  <c r="O3357" i="1"/>
  <c r="O3424" i="1"/>
  <c r="O3342" i="1"/>
  <c r="O3683" i="1"/>
  <c r="O3209" i="1"/>
  <c r="O1434" i="1"/>
  <c r="O997" i="1"/>
  <c r="O3395" i="1"/>
  <c r="O4010" i="1"/>
  <c r="O3214" i="1"/>
  <c r="O2053" i="1"/>
  <c r="O1418" i="1"/>
  <c r="O195" i="1"/>
  <c r="O2252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58" i="1"/>
  <c r="O2500" i="1"/>
  <c r="O4011" i="1"/>
  <c r="O2442" i="1"/>
  <c r="O1988" i="1"/>
  <c r="O2461" i="1"/>
  <c r="O3043" i="1"/>
  <c r="O3262" i="1"/>
  <c r="O3098" i="1"/>
  <c r="O4012" i="1"/>
  <c r="O4013" i="1"/>
  <c r="O2636" i="1"/>
  <c r="O2777" i="1"/>
  <c r="O4014" i="1"/>
  <c r="O2894" i="1"/>
  <c r="O2315" i="1"/>
  <c r="O3541" i="1"/>
  <c r="O2929" i="1"/>
  <c r="O3119" i="1"/>
  <c r="O4015" i="1"/>
  <c r="O3354" i="1"/>
  <c r="O3425" i="1"/>
  <c r="O3164" i="1"/>
  <c r="O3317" i="1"/>
  <c r="O4016" i="1"/>
  <c r="O3137" i="1"/>
  <c r="O3369" i="1"/>
  <c r="O2354" i="1"/>
  <c r="O3625" i="1"/>
  <c r="O1841" i="1"/>
  <c r="O4017" i="1"/>
  <c r="O4018" i="1"/>
  <c r="O3684" i="1"/>
  <c r="O2617" i="1"/>
  <c r="O3029" i="1"/>
  <c r="O2020" i="1"/>
  <c r="O3528" i="1"/>
  <c r="O2131" i="1"/>
  <c r="O3263" i="1"/>
  <c r="O4019" i="1"/>
  <c r="O2173" i="1"/>
  <c r="O2228" i="1"/>
  <c r="O2255" i="1"/>
  <c r="O912" i="1"/>
  <c r="O1129" i="1"/>
  <c r="O1574" i="1"/>
  <c r="O2232" i="1"/>
  <c r="O1863" i="1"/>
  <c r="O1537" i="1"/>
  <c r="O1498" i="1"/>
  <c r="O1864" i="1"/>
  <c r="O1804" i="1"/>
  <c r="O656" i="1"/>
  <c r="O3204" i="1"/>
  <c r="O2503" i="1"/>
  <c r="O2391" i="1"/>
  <c r="O816" i="1"/>
  <c r="O1160" i="1"/>
  <c r="O1033" i="1"/>
  <c r="O2168" i="1"/>
  <c r="O2537" i="1"/>
  <c r="O1528" i="1"/>
  <c r="O576" i="1"/>
  <c r="O2248" i="1"/>
  <c r="O2723" i="1"/>
  <c r="O1442" i="1"/>
  <c r="O970" i="1"/>
  <c r="O1238" i="1"/>
  <c r="O1672" i="1"/>
  <c r="O1625" i="1"/>
  <c r="O726" i="1"/>
  <c r="O1048" i="1"/>
  <c r="O1388" i="1"/>
  <c r="O2033" i="1"/>
  <c r="O2595" i="1"/>
  <c r="O1274" i="1"/>
  <c r="O2479" i="1"/>
  <c r="O677" i="1"/>
  <c r="O1126" i="1"/>
  <c r="O2878" i="1"/>
  <c r="O2368" i="1"/>
  <c r="O1017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7" i="1"/>
  <c r="O1728" i="1"/>
  <c r="O1348" i="1"/>
  <c r="O1657" i="1"/>
  <c r="O3542" i="1"/>
  <c r="O4020" i="1"/>
  <c r="O4021" i="1"/>
  <c r="O3385" i="1"/>
  <c r="O1738" i="1"/>
  <c r="O4022" i="1"/>
  <c r="O4023" i="1"/>
  <c r="O3212" i="1"/>
  <c r="O3600" i="1"/>
  <c r="O2829" i="1"/>
  <c r="O4024" i="1"/>
  <c r="O3154" i="1"/>
  <c r="O4025" i="1"/>
  <c r="O2746" i="1"/>
  <c r="O2845" i="1"/>
  <c r="O3033" i="1"/>
  <c r="O890" i="1"/>
  <c r="O4026" i="1"/>
  <c r="O3363" i="1"/>
  <c r="O2885" i="1"/>
  <c r="O3188" i="1"/>
  <c r="O3254" i="1"/>
  <c r="O3456" i="1"/>
  <c r="O3344" i="1"/>
  <c r="O4027" i="1"/>
  <c r="O3318" i="1"/>
  <c r="O2670" i="1"/>
  <c r="O967" i="1"/>
  <c r="O3001" i="1"/>
  <c r="O2493" i="1"/>
  <c r="O2704" i="1"/>
  <c r="O4028" i="1"/>
  <c r="O2386" i="1"/>
  <c r="O2879" i="1"/>
  <c r="O3561" i="1"/>
  <c r="O4029" i="1"/>
  <c r="O2546" i="1"/>
  <c r="O3233" i="1"/>
  <c r="O3389" i="1"/>
  <c r="O1606" i="1"/>
  <c r="O4030" i="1"/>
  <c r="O2900" i="1"/>
  <c r="O1936" i="1"/>
  <c r="O2992" i="1"/>
  <c r="O3060" i="1"/>
  <c r="O3550" i="1"/>
  <c r="O3586" i="1"/>
  <c r="O4031" i="1"/>
  <c r="O2256" i="1"/>
  <c r="O3452" i="1"/>
  <c r="O2876" i="1"/>
  <c r="O2677" i="1"/>
  <c r="O3426" i="1"/>
  <c r="O4032" i="1"/>
  <c r="O3441" i="1"/>
  <c r="O2576" i="1"/>
  <c r="O2635" i="1"/>
  <c r="O2827" i="1"/>
  <c r="O4033" i="1"/>
  <c r="O1427" i="1"/>
  <c r="O3570" i="1"/>
  <c r="O3416" i="1"/>
  <c r="O3348" i="1"/>
  <c r="O3203" i="1"/>
  <c r="O2577" i="1"/>
  <c r="O2621" i="1"/>
  <c r="O3626" i="1"/>
  <c r="O2886" i="1"/>
  <c r="O3457" i="1"/>
  <c r="O3685" i="1"/>
  <c r="O2541" i="1"/>
  <c r="O1874" i="1"/>
  <c r="O3627" i="1"/>
  <c r="O3686" i="1"/>
  <c r="O2585" i="1"/>
  <c r="O3036" i="1"/>
  <c r="O2724" i="1"/>
  <c r="O2152" i="1"/>
  <c r="O3275" i="1"/>
  <c r="O2534" i="1"/>
  <c r="O3062" i="1"/>
  <c r="O2680" i="1"/>
  <c r="O2851" i="1"/>
  <c r="O330" i="1"/>
  <c r="O177" i="1"/>
  <c r="O1364" i="1"/>
  <c r="O1745" i="1"/>
  <c r="O2369" i="1"/>
  <c r="O823" i="1"/>
  <c r="O713" i="1"/>
  <c r="O2473" i="1"/>
  <c r="O1469" i="1"/>
  <c r="O1667" i="1"/>
  <c r="O1628" i="1"/>
  <c r="O1395" i="1"/>
  <c r="O2190" i="1"/>
  <c r="O1920" i="1"/>
  <c r="O1309" i="1"/>
  <c r="O814" i="1"/>
  <c r="O1632" i="1"/>
  <c r="O3687" i="1"/>
  <c r="O197" i="1"/>
  <c r="O4034" i="1"/>
  <c r="O3134" i="1"/>
  <c r="O4035" i="1"/>
  <c r="O3628" i="1"/>
  <c r="O2296" i="1"/>
  <c r="O3438" i="1"/>
  <c r="O3433" i="1"/>
  <c r="O4036" i="1"/>
  <c r="O2284" i="1"/>
  <c r="O2038" i="1"/>
  <c r="O2593" i="1"/>
  <c r="O4037" i="1"/>
  <c r="O2513" i="1"/>
  <c r="O2171" i="1"/>
  <c r="O2866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5" i="1"/>
  <c r="O1426" i="1"/>
  <c r="O2383" i="1"/>
  <c r="O1161" i="1"/>
  <c r="O1463" i="1"/>
  <c r="O1146" i="1"/>
  <c r="O1152" i="1"/>
  <c r="O42" i="1"/>
  <c r="O343" i="1"/>
  <c r="O598" i="1"/>
  <c r="O1688" i="1"/>
  <c r="O308" i="1"/>
  <c r="O2370" i="1"/>
  <c r="O230" i="1"/>
  <c r="O732" i="1"/>
  <c r="O775" i="1"/>
  <c r="O1504" i="1"/>
  <c r="O2352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3" i="1"/>
  <c r="O2565" i="1"/>
  <c r="O2444" i="1"/>
  <c r="O3198" i="1"/>
  <c r="O3336" i="1"/>
  <c r="O4041" i="1"/>
  <c r="O3688" i="1"/>
  <c r="O4042" i="1"/>
  <c r="O4043" i="1"/>
  <c r="O3610" i="1"/>
  <c r="O2717" i="1"/>
  <c r="O2811" i="1"/>
  <c r="O4044" i="1"/>
  <c r="O935" i="1"/>
  <c r="O2610" i="1"/>
  <c r="O798" i="1"/>
  <c r="O3529" i="1"/>
  <c r="O193" i="1"/>
  <c r="O2974" i="1"/>
  <c r="O3003" i="1"/>
  <c r="O3038" i="1"/>
  <c r="O2815" i="1"/>
  <c r="O909" i="1"/>
  <c r="O3629" i="1"/>
  <c r="O2551" i="1"/>
  <c r="O3442" i="1"/>
  <c r="O2183" i="1"/>
  <c r="O2091" i="1"/>
  <c r="O3116" i="1"/>
  <c r="O3210" i="1"/>
  <c r="O648" i="1"/>
  <c r="O2780" i="1"/>
  <c r="O1828" i="1"/>
  <c r="O4045" i="1"/>
  <c r="O3249" i="1"/>
  <c r="O2701" i="1"/>
  <c r="O2586" i="1"/>
  <c r="O3289" i="1"/>
  <c r="O3070" i="1"/>
  <c r="O3065" i="1"/>
  <c r="O1031" i="1"/>
  <c r="O636" i="1"/>
  <c r="O2470" i="1"/>
  <c r="O2237" i="1"/>
  <c r="O2397" i="1"/>
  <c r="O3417" i="1"/>
  <c r="O3290" i="1"/>
  <c r="O2471" i="1"/>
  <c r="O1995" i="1"/>
  <c r="O1986" i="1"/>
  <c r="O2871" i="1"/>
  <c r="O1961" i="1"/>
  <c r="O2844" i="1"/>
  <c r="O971" i="1"/>
  <c r="O3500" i="1"/>
  <c r="O2234" i="1"/>
  <c r="O1718" i="1"/>
  <c r="O3333" i="1"/>
  <c r="O854" i="1"/>
  <c r="O3402" i="1"/>
  <c r="O941" i="1"/>
  <c r="O3530" i="1"/>
  <c r="O1110" i="1"/>
  <c r="O2658" i="1"/>
  <c r="O1218" i="1"/>
  <c r="O4046" i="1"/>
  <c r="O2843" i="1"/>
  <c r="O2731" i="1"/>
  <c r="O3689" i="1"/>
  <c r="O2065" i="1"/>
  <c r="O3587" i="1"/>
  <c r="O3063" i="1"/>
  <c r="O3543" i="1"/>
  <c r="O3090" i="1"/>
  <c r="O97" i="1"/>
  <c r="O3403" i="1"/>
  <c r="O4047" i="1"/>
  <c r="O2320" i="1"/>
  <c r="O4048" i="1"/>
  <c r="O478" i="1"/>
  <c r="O3544" i="1"/>
  <c r="O2782" i="1"/>
  <c r="O2552" i="1"/>
  <c r="O3531" i="1"/>
  <c r="O2646" i="1"/>
  <c r="O2938" i="1"/>
  <c r="O3013" i="1"/>
  <c r="O2562" i="1"/>
  <c r="O3303" i="1"/>
  <c r="O4049" i="1"/>
  <c r="O1626" i="1"/>
  <c r="O3152" i="1"/>
  <c r="O2897" i="1"/>
  <c r="O3322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5" i="1"/>
  <c r="O1042" i="1"/>
  <c r="O1904" i="1"/>
  <c r="O1224" i="1"/>
  <c r="O1829" i="1"/>
  <c r="O1157" i="1"/>
  <c r="O534" i="1"/>
  <c r="O1636" i="1"/>
  <c r="O2216" i="1"/>
  <c r="O142" i="1"/>
  <c r="O1409" i="1"/>
  <c r="O1512" i="1"/>
  <c r="O813" i="1"/>
  <c r="O1774" i="1"/>
  <c r="O879" i="1"/>
  <c r="O1760" i="1"/>
  <c r="O695" i="1"/>
  <c r="O1540" i="1"/>
  <c r="O1080" i="1"/>
  <c r="O1793" i="1"/>
  <c r="O1576" i="1"/>
  <c r="O1665" i="1"/>
  <c r="O1204" i="1"/>
  <c r="O2121" i="1"/>
  <c r="O2641" i="1"/>
  <c r="O914" i="1"/>
  <c r="O1620" i="1"/>
  <c r="O1221" i="1"/>
  <c r="O2371" i="1"/>
  <c r="O1468" i="1"/>
  <c r="O456" i="1"/>
  <c r="O3061" i="1"/>
  <c r="O929" i="1"/>
  <c r="O4052" i="1"/>
  <c r="O3025" i="1"/>
  <c r="O3122" i="1"/>
  <c r="O2609" i="1"/>
  <c r="O4053" i="1"/>
  <c r="O1849" i="1"/>
  <c r="O1969" i="1"/>
  <c r="O2253" i="1"/>
  <c r="O3097" i="1"/>
  <c r="O1651" i="1"/>
  <c r="O3690" i="1"/>
  <c r="O3427" i="1"/>
  <c r="O1618" i="1"/>
  <c r="O2913" i="1"/>
  <c r="O4054" i="1"/>
  <c r="O2877" i="1"/>
  <c r="O4055" i="1"/>
  <c r="O1679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6" i="1"/>
  <c r="O2106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7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4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10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9" i="1"/>
  <c r="O1249" i="1"/>
  <c r="O618" i="1"/>
  <c r="O2270" i="1"/>
  <c r="O1696" i="1"/>
  <c r="O2647" i="1"/>
  <c r="O1690" i="1"/>
  <c r="O2648" i="1"/>
  <c r="O1446" i="1"/>
  <c r="O2201" i="1"/>
  <c r="O2080" i="1"/>
  <c r="O2719" i="1"/>
  <c r="O829" i="1"/>
  <c r="O2456" i="1"/>
  <c r="O1642" i="1"/>
  <c r="O2243" i="1"/>
  <c r="O2041" i="1"/>
  <c r="O1132" i="1"/>
  <c r="O1018" i="1"/>
  <c r="O1377" i="1"/>
  <c r="O1102" i="1"/>
  <c r="O1177" i="1"/>
  <c r="O2914" i="1"/>
  <c r="O1610" i="1"/>
  <c r="O514" i="1"/>
  <c r="O805" i="1"/>
  <c r="O1291" i="1"/>
  <c r="O1445" i="1"/>
  <c r="O991" i="1"/>
  <c r="O2231" i="1"/>
  <c r="O1226" i="1"/>
  <c r="O2549" i="1"/>
  <c r="O2024" i="1"/>
  <c r="O1733" i="1"/>
  <c r="O1071" i="1"/>
  <c r="O2074" i="1"/>
  <c r="O1379" i="1"/>
  <c r="O1164" i="1"/>
  <c r="O1101" i="1"/>
  <c r="O2050" i="1"/>
  <c r="O1527" i="1"/>
  <c r="O1782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5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3" i="1"/>
  <c r="O1834" i="1"/>
  <c r="O1402" i="1"/>
  <c r="O2061" i="1"/>
  <c r="O635" i="1"/>
  <c r="O2071" i="1"/>
  <c r="O2271" i="1"/>
  <c r="O2682" i="1"/>
  <c r="O2043" i="1"/>
  <c r="O2477" i="1"/>
  <c r="O2393" i="1"/>
  <c r="O2056" i="1"/>
  <c r="O2869" i="1"/>
  <c r="O1245" i="1"/>
  <c r="O2209" i="1"/>
  <c r="O724" i="1"/>
  <c r="O1573" i="1"/>
  <c r="O476" i="1"/>
  <c r="O1914" i="1"/>
  <c r="O2589" i="1"/>
  <c r="O2695" i="1"/>
  <c r="O725" i="1"/>
  <c r="O1811" i="1"/>
  <c r="O2310" i="1"/>
  <c r="O2583" i="1"/>
  <c r="O1471" i="1"/>
  <c r="O506" i="1"/>
  <c r="O1563" i="1"/>
  <c r="O2550" i="1"/>
  <c r="O1511" i="1"/>
  <c r="O2978" i="1"/>
  <c r="O1205" i="1"/>
  <c r="O2000" i="1"/>
  <c r="O1318" i="1"/>
  <c r="O1579" i="1"/>
  <c r="O2385" i="1"/>
  <c r="O711" i="1"/>
  <c r="O1466" i="1"/>
  <c r="O2804" i="1"/>
  <c r="O977" i="1"/>
  <c r="O268" i="1"/>
  <c r="O1310" i="1"/>
  <c r="O2101" i="1"/>
  <c r="O1858" i="1"/>
  <c r="O2984" i="1"/>
  <c r="O1796" i="1"/>
  <c r="O1915" i="1"/>
  <c r="O1789" i="1"/>
  <c r="O741" i="1"/>
  <c r="O680" i="1"/>
  <c r="O2268" i="1"/>
  <c r="O1116" i="1"/>
  <c r="O1542" i="1"/>
  <c r="O1655" i="1"/>
  <c r="O2032" i="1"/>
  <c r="O1121" i="1"/>
  <c r="O1670" i="1"/>
  <c r="O2915" i="1"/>
  <c r="O1954" i="1"/>
  <c r="O2425" i="1"/>
  <c r="O1916" i="1"/>
  <c r="O2289" i="1"/>
  <c r="O2294" i="1"/>
  <c r="O1758" i="1"/>
  <c r="O2150" i="1"/>
  <c r="O2488" i="1"/>
  <c r="O2540" i="1"/>
  <c r="O2076" i="1"/>
  <c r="O2773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4" i="1"/>
  <c r="O614" i="1"/>
  <c r="O1290" i="1"/>
  <c r="O1105" i="1"/>
  <c r="O1594" i="1"/>
  <c r="O2017" i="1"/>
  <c r="O1214" i="1"/>
  <c r="O1677" i="1"/>
  <c r="O1382" i="1"/>
  <c r="O1053" i="1"/>
  <c r="O2193" i="1"/>
  <c r="O2474" i="1"/>
  <c r="O1330" i="1"/>
  <c r="O2102" i="1"/>
  <c r="O2768" i="1"/>
  <c r="O1107" i="1"/>
  <c r="O1368" i="1"/>
  <c r="O2007" i="1"/>
  <c r="O2006" i="1"/>
  <c r="O1826" i="1"/>
  <c r="O2304" i="1"/>
  <c r="O2088" i="1"/>
  <c r="O1279" i="1"/>
  <c r="O1631" i="1"/>
  <c r="O2372" i="1"/>
  <c r="O1661" i="1"/>
  <c r="O1533" i="1"/>
  <c r="O685" i="1"/>
  <c r="O2998" i="1"/>
  <c r="O1490" i="1"/>
  <c r="O2401" i="1"/>
  <c r="O2084" i="1"/>
  <c r="O2373" i="1"/>
  <c r="O1457" i="1"/>
  <c r="O2639" i="1"/>
  <c r="O1520" i="1"/>
  <c r="O1711" i="1"/>
  <c r="O1332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4" i="1"/>
  <c r="O1712" i="1"/>
  <c r="O2902" i="1"/>
  <c r="O2266" i="1"/>
  <c r="O208" i="1"/>
  <c r="O1813" i="1"/>
  <c r="O2341" i="1"/>
  <c r="O1646" i="1"/>
  <c r="O2078" i="1"/>
  <c r="O2482" i="1"/>
  <c r="O1032" i="1"/>
  <c r="O1046" i="1"/>
  <c r="O1730" i="1"/>
  <c r="O1781" i="1"/>
  <c r="O86" i="1"/>
  <c r="O2671" i="1"/>
  <c r="O2326" i="1"/>
  <c r="O1410" i="1"/>
  <c r="O1673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51" i="1"/>
  <c r="O2480" i="1"/>
  <c r="O2098" i="1"/>
  <c r="O2684" i="1"/>
  <c r="O2337" i="1"/>
  <c r="O2103" i="1"/>
  <c r="O1590" i="1"/>
  <c r="O1472" i="1"/>
  <c r="O1414" i="1"/>
  <c r="O1312" i="1"/>
  <c r="O819" i="1"/>
  <c r="O2568" i="1"/>
  <c r="O2970" i="1"/>
  <c r="O1154" i="1"/>
  <c r="O1180" i="1"/>
  <c r="O2214" i="1"/>
  <c r="O1683" i="1"/>
  <c r="O1453" i="1"/>
  <c r="O1893" i="1"/>
  <c r="O1519" i="1"/>
  <c r="O2235" i="1"/>
  <c r="O1671" i="1"/>
  <c r="O2279" i="1"/>
  <c r="O2347" i="1"/>
  <c r="O3490" i="1"/>
  <c r="O1839" i="1"/>
  <c r="O1328" i="1"/>
  <c r="O1675" i="1"/>
  <c r="O1435" i="1"/>
  <c r="O2712" i="1"/>
  <c r="O1344" i="1"/>
  <c r="O2614" i="1"/>
  <c r="O2467" i="1"/>
  <c r="O1554" i="1"/>
  <c r="O2031" i="1"/>
  <c r="O1429" i="1"/>
  <c r="O905" i="1"/>
  <c r="O2205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7" i="1"/>
  <c r="O4056" i="1"/>
  <c r="O3630" i="1"/>
  <c r="O3691" i="1"/>
  <c r="O781" i="1"/>
  <c r="O3149" i="1"/>
  <c r="O1985" i="1"/>
  <c r="O1492" i="1"/>
  <c r="O2192" i="1"/>
  <c r="O4057" i="1"/>
  <c r="O2389" i="1"/>
  <c r="O2945" i="1"/>
  <c r="O3692" i="1"/>
  <c r="O3259" i="1"/>
  <c r="O4058" i="1"/>
  <c r="O3484" i="1"/>
  <c r="O4059" i="1"/>
  <c r="O2448" i="1"/>
  <c r="O3693" i="1"/>
  <c r="O2697" i="1"/>
  <c r="O3386" i="1"/>
  <c r="O204" i="1"/>
  <c r="O2478" i="1"/>
  <c r="O2685" i="1"/>
  <c r="O2663" i="1"/>
  <c r="O2492" i="1"/>
  <c r="O1896" i="1"/>
  <c r="O1648" i="1"/>
  <c r="O1036" i="1"/>
  <c r="O1117" i="1"/>
  <c r="O1780" i="1"/>
  <c r="O2089" i="1"/>
  <c r="O1524" i="1"/>
  <c r="O2916" i="1"/>
  <c r="O1449" i="1"/>
  <c r="O828" i="1"/>
  <c r="O2930" i="1"/>
  <c r="O2422" i="1"/>
  <c r="O2515" i="1"/>
  <c r="O2227" i="1"/>
  <c r="O1517" i="1"/>
  <c r="O2327" i="1"/>
  <c r="O2142" i="1"/>
  <c r="O2921" i="1"/>
  <c r="O1397" i="1"/>
  <c r="O1531" i="1"/>
  <c r="O1231" i="1"/>
  <c r="O1241" i="1"/>
  <c r="O3219" i="1"/>
  <c r="O2331" i="1"/>
  <c r="O590" i="1"/>
  <c r="O1865" i="1"/>
  <c r="O1784" i="1"/>
  <c r="O1437" i="1"/>
  <c r="O2269" i="1"/>
  <c r="O1286" i="1"/>
  <c r="O1349" i="1"/>
  <c r="O2318" i="1"/>
  <c r="O1118" i="1"/>
  <c r="O2797" i="1"/>
  <c r="O1178" i="1"/>
  <c r="O1464" i="1"/>
  <c r="O1392" i="1"/>
  <c r="O1971" i="1"/>
  <c r="O158" i="1"/>
  <c r="O2200" i="1"/>
  <c r="O2733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2" i="1"/>
  <c r="O1951" i="1"/>
  <c r="O2789" i="1"/>
  <c r="O3146" i="1"/>
  <c r="O2579" i="1"/>
  <c r="O3056" i="1"/>
  <c r="O4060" i="1"/>
  <c r="O2735" i="1"/>
  <c r="O3464" i="1"/>
  <c r="O3545" i="1"/>
  <c r="O3031" i="1"/>
  <c r="O2882" i="1"/>
  <c r="O2460" i="1"/>
  <c r="O2796" i="1"/>
  <c r="O4061" i="1"/>
  <c r="O3138" i="1"/>
  <c r="O4062" i="1"/>
  <c r="O4063" i="1"/>
  <c r="O3551" i="1"/>
  <c r="O2966" i="1"/>
  <c r="O3428" i="1"/>
  <c r="O1143" i="1"/>
  <c r="O2656" i="1"/>
  <c r="O1007" i="1"/>
  <c r="O2170" i="1"/>
  <c r="O2622" i="1"/>
  <c r="O1145" i="1"/>
  <c r="O1565" i="1"/>
  <c r="O2516" i="1"/>
  <c r="O1229" i="1"/>
  <c r="O1356" i="1"/>
  <c r="O2072" i="1"/>
  <c r="O1247" i="1"/>
  <c r="O1168" i="1"/>
  <c r="O2686" i="1"/>
  <c r="O2169" i="1"/>
  <c r="O1186" i="1"/>
  <c r="O2104" i="1"/>
  <c r="O851" i="1"/>
  <c r="O699" i="1"/>
  <c r="O1750" i="1"/>
  <c r="O1265" i="1"/>
  <c r="O2281" i="1"/>
  <c r="O1918" i="1"/>
  <c r="O2116" i="1"/>
  <c r="O1072" i="1"/>
  <c r="O1093" i="1"/>
  <c r="O1713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76" i="1"/>
  <c r="O3088" i="1"/>
  <c r="O4064" i="1"/>
  <c r="O4065" i="1"/>
  <c r="O3359" i="1"/>
  <c r="O1285" i="1"/>
  <c r="O3297" i="1"/>
  <c r="O3548" i="1"/>
  <c r="O3694" i="1"/>
  <c r="O1100" i="1"/>
  <c r="O2335" i="1"/>
  <c r="O2760" i="1"/>
  <c r="O2416" i="1"/>
  <c r="O2737" i="1"/>
  <c r="O4066" i="1"/>
  <c r="O1742" i="1"/>
  <c r="O4067" i="1"/>
  <c r="O3611" i="1"/>
  <c r="O3588" i="1"/>
  <c r="O2713" i="1"/>
  <c r="O2374" i="1"/>
  <c r="O1881" i="1"/>
  <c r="O1962" i="1"/>
  <c r="O2445" i="1"/>
  <c r="O1791" i="1"/>
  <c r="O1821" i="1"/>
  <c r="O1830" i="1"/>
  <c r="O2362" i="1"/>
  <c r="O1972" i="1"/>
  <c r="O1808" i="1"/>
  <c r="O2620" i="1"/>
  <c r="O2303" i="1"/>
  <c r="O2734" i="1"/>
  <c r="O1378" i="1"/>
  <c r="O1076" i="1"/>
  <c r="O1639" i="1"/>
  <c r="O2883" i="1"/>
  <c r="O1119" i="1"/>
  <c r="O2514" i="1"/>
  <c r="O1223" i="1"/>
  <c r="O1187" i="1"/>
  <c r="O2675" i="1"/>
  <c r="O2940" i="1"/>
  <c r="O2649" i="1"/>
  <c r="O2202" i="1"/>
  <c r="O2133" i="1"/>
  <c r="O1467" i="1"/>
  <c r="O2825" i="1"/>
  <c r="O2405" i="1"/>
  <c r="O1867" i="1"/>
  <c r="O84" i="1"/>
  <c r="O1882" i="1"/>
  <c r="O3231" i="1"/>
  <c r="O2424" i="1"/>
  <c r="O2283" i="1"/>
  <c r="O2302" i="1"/>
  <c r="O1307" i="1"/>
  <c r="O2439" i="1"/>
  <c r="O2988" i="1"/>
  <c r="O2003" i="1"/>
  <c r="O1819" i="1"/>
  <c r="O1823" i="1"/>
  <c r="O3349" i="1"/>
  <c r="O2433" i="1"/>
  <c r="O3458" i="1"/>
  <c r="O3404" i="1"/>
  <c r="O1973" i="1"/>
  <c r="O3434" i="1"/>
  <c r="O3695" i="1"/>
  <c r="O2892" i="1"/>
  <c r="O3549" i="1"/>
  <c r="O3696" i="1"/>
  <c r="O2306" i="1"/>
  <c r="O3144" i="1"/>
  <c r="O3697" i="1"/>
  <c r="O4068" i="1"/>
  <c r="O3240" i="1"/>
  <c r="O2548" i="1"/>
  <c r="O3503" i="1"/>
  <c r="O2901" i="1"/>
  <c r="O3532" i="1"/>
  <c r="O2716" i="1"/>
  <c r="O2099" i="1"/>
  <c r="O3346" i="1"/>
  <c r="O4069" i="1"/>
  <c r="O4070" i="1"/>
  <c r="O4071" i="1"/>
  <c r="O4072" i="1"/>
  <c r="O1855" i="1"/>
  <c r="O2210" i="1"/>
  <c r="O3533" i="1"/>
  <c r="O4073" i="1"/>
  <c r="O2379" i="1"/>
  <c r="O3436" i="1"/>
  <c r="O4074" i="1"/>
  <c r="O4075" i="1"/>
  <c r="O4076" i="1"/>
  <c r="O4077" i="1"/>
  <c r="O4078" i="1"/>
  <c r="O3364" i="1"/>
  <c r="O2644" i="1"/>
  <c r="O3087" i="1"/>
  <c r="O1691" i="1"/>
  <c r="O2893" i="1"/>
  <c r="O4079" i="1"/>
  <c r="O667" i="1"/>
  <c r="O2660" i="1"/>
  <c r="O3306" i="1"/>
  <c r="O3008" i="1"/>
  <c r="O2722" i="1"/>
  <c r="O2451" i="1"/>
  <c r="O3071" i="1"/>
  <c r="O3049" i="1"/>
  <c r="O3429" i="1"/>
  <c r="O2114" i="1"/>
  <c r="O4080" i="1"/>
  <c r="O3612" i="1"/>
  <c r="O3005" i="1"/>
  <c r="O2346" i="1"/>
  <c r="O3019" i="1"/>
  <c r="O3230" i="1"/>
  <c r="O3047" i="1"/>
  <c r="O2993" i="1"/>
  <c r="O1568" i="1"/>
  <c r="O3698" i="1"/>
  <c r="O2364" i="1"/>
  <c r="O2399" i="1"/>
  <c r="O3589" i="1"/>
  <c r="O4081" i="1"/>
  <c r="O3534" i="1"/>
  <c r="O3081" i="1"/>
  <c r="O3167" i="1"/>
  <c r="O3050" i="1"/>
  <c r="O4082" i="1"/>
  <c r="O3238" i="1"/>
  <c r="O2141" i="1"/>
  <c r="O1765" i="1"/>
  <c r="O3486" i="1"/>
  <c r="O3478" i="1"/>
  <c r="O3430" i="1"/>
  <c r="O2543" i="1"/>
  <c r="O2714" i="1"/>
  <c r="O4083" i="1"/>
  <c r="O4084" i="1"/>
  <c r="O3699" i="1"/>
  <c r="O2277" i="1"/>
  <c r="O2637" i="1"/>
  <c r="O2174" i="1"/>
  <c r="O4085" i="1"/>
  <c r="O1715" i="1"/>
  <c r="O2769" i="1"/>
  <c r="O3590" i="1"/>
  <c r="O3501" i="1"/>
  <c r="O3298" i="1"/>
  <c r="O4086" i="1"/>
  <c r="O1976" i="1"/>
  <c r="O4087" i="1"/>
  <c r="O3591" i="1"/>
  <c r="O2983" i="1"/>
  <c r="O3124" i="1"/>
  <c r="O4088" i="1"/>
  <c r="O2045" i="1"/>
  <c r="O3431" i="1"/>
  <c r="O3700" i="1"/>
  <c r="O3418" i="1"/>
  <c r="O4089" i="1"/>
  <c r="O4090" i="1"/>
  <c r="O2740" i="1"/>
  <c r="O4091" i="1"/>
  <c r="O3562" i="1"/>
  <c r="O2555" i="1"/>
  <c r="O2854" i="1"/>
  <c r="O3323" i="1"/>
  <c r="O3446" i="1"/>
  <c r="O3324" i="1"/>
  <c r="O4092" i="1"/>
  <c r="O3067" i="1"/>
  <c r="O2861" i="1"/>
  <c r="O3319" i="1"/>
  <c r="O2752" i="1"/>
  <c r="O2654" i="1"/>
  <c r="O2954" i="1"/>
  <c r="O3502" i="1"/>
  <c r="O3046" i="1"/>
  <c r="O2955" i="1"/>
  <c r="O1346" i="1"/>
  <c r="O2824" i="1"/>
  <c r="O4093" i="1"/>
  <c r="O2580" i="1"/>
  <c r="O2177" i="1"/>
  <c r="O2950" i="1"/>
  <c r="O3099" i="1"/>
  <c r="O2718" i="1"/>
  <c r="O2212" i="1"/>
  <c r="O3009" i="1"/>
  <c r="O1350" i="1"/>
  <c r="O3156" i="1"/>
  <c r="O2556" i="1"/>
  <c r="O2691" i="1"/>
  <c r="O3026" i="1"/>
  <c r="O3371" i="1"/>
  <c r="O4094" i="1"/>
  <c r="O3221" i="1"/>
  <c r="O3150" i="1"/>
  <c r="O2645" i="1"/>
  <c r="O3613" i="1"/>
  <c r="O3592" i="1"/>
  <c r="O3218" i="1"/>
  <c r="O2688" i="1"/>
  <c r="O4095" i="1"/>
  <c r="O2512" i="1"/>
  <c r="O2246" i="1"/>
  <c r="O3535" i="1"/>
  <c r="O2715" i="1"/>
  <c r="O3440" i="1"/>
  <c r="O2969" i="1"/>
  <c r="O3701" i="1"/>
  <c r="O3343" i="1"/>
  <c r="O3631" i="1"/>
  <c r="O3593" i="1"/>
  <c r="O3243" i="1"/>
  <c r="O3202" i="1"/>
  <c r="O1991" i="1"/>
  <c r="O3466" i="1"/>
  <c r="O4096" i="1"/>
  <c r="O3406" i="1"/>
  <c r="O4097" i="1"/>
  <c r="O3702" i="1"/>
  <c r="O3217" i="1"/>
  <c r="O3117" i="1"/>
  <c r="O3057" i="1"/>
  <c r="O3390" i="1"/>
  <c r="O3148" i="1"/>
  <c r="O3072" i="1"/>
  <c r="O584" i="1"/>
  <c r="O4098" i="1"/>
  <c r="O3546" i="1"/>
  <c r="O2911" i="1"/>
  <c r="O4099" i="1"/>
  <c r="O2949" i="1"/>
  <c r="O2625" i="1"/>
  <c r="O4100" i="1"/>
  <c r="O2767" i="1"/>
  <c r="O4101" i="1"/>
  <c r="O2749" i="1"/>
  <c r="O984" i="1"/>
  <c r="O2972" i="1"/>
  <c r="O1373" i="1"/>
  <c r="O1603" i="1"/>
  <c r="O3187" i="1"/>
  <c r="O2838" i="1"/>
  <c r="O2846" i="1"/>
  <c r="O1706" i="1"/>
  <c r="O3447" i="1"/>
  <c r="O3448" i="1"/>
  <c r="O4102" i="1"/>
  <c r="O2939" i="1"/>
  <c r="O3703" i="1"/>
  <c r="O2709" i="1"/>
  <c r="O3100" i="1"/>
  <c r="O1557" i="1"/>
  <c r="O3471" i="1"/>
  <c r="O3704" i="1"/>
  <c r="O4103" i="1"/>
  <c r="O2265" i="1"/>
  <c r="O3103" i="1"/>
  <c r="O4104" i="1"/>
  <c r="O2418" i="1"/>
  <c r="O2472" i="1"/>
  <c r="O2481" i="1"/>
  <c r="O3155" i="1"/>
  <c r="O2909" i="1"/>
  <c r="O2860" i="1"/>
  <c r="O4105" i="1"/>
  <c r="O2690" i="1"/>
  <c r="O3048" i="1"/>
  <c r="O2772" i="1"/>
  <c r="O3394" i="1"/>
  <c r="O3419" i="1"/>
  <c r="O1532" i="1"/>
  <c r="O3366" i="1"/>
  <c r="O2730" i="1"/>
  <c r="O3011" i="1"/>
  <c r="O4106" i="1"/>
  <c r="O3604" i="1"/>
  <c r="O3350" i="1"/>
  <c r="O2498" i="1"/>
  <c r="O2615" i="1"/>
  <c r="O4107" i="1"/>
  <c r="O2163" i="1"/>
  <c r="O4108" i="1"/>
  <c r="O3594" i="1"/>
  <c r="O4109" i="1"/>
  <c r="O2803" i="1"/>
  <c r="O3615" i="1"/>
  <c r="O2489" i="1"/>
  <c r="O3536" i="1"/>
  <c r="O3537" i="1"/>
  <c r="O3311" i="1"/>
  <c r="O4110" i="1"/>
  <c r="O2946" i="1"/>
  <c r="O2923" i="1"/>
  <c r="O3372" i="1"/>
  <c r="O2964" i="1"/>
  <c r="O3459" i="1"/>
  <c r="O3241" i="1"/>
  <c r="O2502" i="1"/>
  <c r="O2464" i="1"/>
  <c r="O2766" i="1"/>
  <c r="O4111" i="1"/>
  <c r="O4112" i="1"/>
  <c r="O3299" i="1"/>
  <c r="O4113" i="1"/>
  <c r="O4114" i="1"/>
  <c r="O3045" i="1"/>
  <c r="O3147" i="1"/>
  <c r="O2554" i="1"/>
  <c r="O1759" i="1"/>
  <c r="O1396" i="1"/>
  <c r="O3332" i="1"/>
  <c r="O3247" i="1"/>
  <c r="O4115" i="1"/>
  <c r="O3170" i="1"/>
  <c r="O3157" i="1"/>
  <c r="O3705" i="1"/>
  <c r="O3614" i="1"/>
  <c r="O625" i="1"/>
  <c r="C14" i="10" l="1"/>
  <c r="B14" i="10"/>
  <c r="C7" i="10"/>
  <c r="E3" i="13"/>
  <c r="H3" i="13" s="1"/>
  <c r="F2" i="13"/>
  <c r="G2" i="13"/>
  <c r="H9" i="13"/>
  <c r="G9" i="13"/>
  <c r="F9" i="13"/>
  <c r="H2" i="13"/>
  <c r="G7" i="13"/>
  <c r="H10" i="13"/>
  <c r="G10" i="13"/>
  <c r="F8" i="13"/>
  <c r="F10" i="13"/>
  <c r="E8" i="13"/>
  <c r="H8" i="13" s="1"/>
  <c r="E7" i="13"/>
  <c r="H7" i="13" s="1"/>
  <c r="E6" i="13"/>
  <c r="H6" i="13" s="1"/>
  <c r="E5" i="13"/>
  <c r="H5" i="13" s="1"/>
  <c r="E13" i="13"/>
  <c r="H13" i="13" s="1"/>
  <c r="E4" i="13"/>
  <c r="E12" i="13"/>
  <c r="H12" i="13" s="1"/>
  <c r="E11" i="13"/>
  <c r="H11" i="13" s="1"/>
  <c r="F3" i="13" l="1"/>
  <c r="G3" i="13"/>
  <c r="G8" i="13"/>
  <c r="G13" i="13"/>
  <c r="G5" i="13"/>
  <c r="G12" i="13"/>
  <c r="G6" i="13"/>
  <c r="F13" i="13"/>
  <c r="F7" i="13"/>
  <c r="F5" i="13"/>
  <c r="F12" i="13"/>
  <c r="G11" i="13"/>
  <c r="G4" i="13"/>
  <c r="H4" i="13"/>
  <c r="F11" i="13"/>
  <c r="F4" i="13"/>
  <c r="F6" i="13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<sst xmlns="http://schemas.openxmlformats.org/spreadsheetml/2006/main" count="33050" uniqueCount="8417">
  <si>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</si>
  <si>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</si>
  <si>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</si>
  <si>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</si>
  <si>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</si>
  <si>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</si>
  <si>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</si>
  <si>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</si>
  <si>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</si>
  <si>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</si>
  <si>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</si>
  <si>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</si>
  <si>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</si>
  <si>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</si>
  <si>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</si>
  <si>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</si>
  <si>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</si>
  <si>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</si>
  <si>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</si>
  <si>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</si>
  <si>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</si>
  <si>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</si>
  <si>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</si>
  <si>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</si>
  <si>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</si>
  <si>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</si>
  <si>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</si>
  <si>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</si>
  <si>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</si>
  <si>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</si>
  <si>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</si>
  <si>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</si>
  <si>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</si>
  <si>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</si>
  <si>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</si>
  <si>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</si>
  <si>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</si>
  <si>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</si>
  <si>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</si>
  <si>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</si>
  <si>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</si>
  <si>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</si>
  <si>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</si>
  <si>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</si>
  <si>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</si>
  <si>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</si>
  <si>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</si>
  <si>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</si>
  <si>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</si>
  <si>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</si>
  <si>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</si>
  <si>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</si>
  <si>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</si>
  <si>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</si>
  <si>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</si>
  <si>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</si>
  <si>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</si>
  <si>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</si>
  <si>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</si>
  <si>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</si>
  <si>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</si>
  <si>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</si>
  <si>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</si>
  <si>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</si>
  <si>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</si>
  <si>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</si>
  <si>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</si>
  <si>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</si>
  <si>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</si>
  <si>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</si>
  <si>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</si>
  <si>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</si>
  <si>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</si>
  <si>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</si>
  <si>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</si>
  <si>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</si>
  <si>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</si>
  <si>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</si>
  <si>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</si>
  <si>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</si>
  <si>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</si>
  <si>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</si>
  <si>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</si>
  <si>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</si>
  <si>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</si>
  <si>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</si>
  <si>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</si>
  <si>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</si>
  <si>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</si>
  <si>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</si>
  <si>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</si>
  <si>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</si>
  <si>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</si>
  <si>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</si>
  <si>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</si>
  <si>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</si>
  <si>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</si>
  <si>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</si>
  <si>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</si>
  <si>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</si>
  <si>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</si>
  <si>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</si>
  <si>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</si>
  <si>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</si>
  <si>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</si>
  <si>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</si>
  <si>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</si>
  <si>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</si>
  <si>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</si>
  <si>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</si>
  <si>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</si>
  <si>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</si>
  <si>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</si>
  <si>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</si>
  <si>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</si>
  <si>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</si>
  <si>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</si>
  <si>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</si>
  <si>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</si>
  <si>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</si>
  <si>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</si>
  <si>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</si>
  <si>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</si>
  <si>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</si>
  <si>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</si>
  <si>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</si>
  <si>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</si>
  <si>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</si>
  <si>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</si>
  <si>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</si>
  <si>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</si>
  <si>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</si>
  <si>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</si>
  <si>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</si>
  <si>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</si>
  <si>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</si>
  <si>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</si>
  <si>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</si>
  <si>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</si>
  <si>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</si>
  <si>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</si>
  <si>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</si>
  <si>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</si>
  <si>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</si>
  <si>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</si>
  <si>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</si>
  <si>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</si>
  <si>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</si>
  <si>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</si>
  <si>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</si>
  <si>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</si>
  <si>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</si>
  <si>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</si>
  <si>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</si>
  <si>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</si>
  <si>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</si>
  <si>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</si>
  <si>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</si>
  <si>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</si>
  <si>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</si>
  <si>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</si>
  <si>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</si>
  <si>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</si>
  <si>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</si>
  <si>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</si>
  <si>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</si>
  <si>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</si>
  <si>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</si>
  <si>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</si>
  <si>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</si>
  <si>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</si>
  <si>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</si>
  <si>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</si>
  <si>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</si>
  <si>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</si>
  <si>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</si>
  <si>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</si>
  <si>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</si>
  <si>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</si>
  <si>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</si>
  <si>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</si>
  <si>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</si>
  <si>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</si>
  <si>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</si>
  <si>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</si>
  <si>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</si>
  <si>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</si>
  <si>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</si>
  <si>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</si>
  <si>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</si>
  <si>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</si>
  <si>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</si>
  <si>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</si>
  <si>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</si>
  <si>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</si>
  <si>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</si>
  <si>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</si>
  <si>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</si>
  <si>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</si>
  <si>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</si>
  <si>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</si>
  <si>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</si>
  <si>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</si>
  <si>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</si>
  <si>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</si>
  <si>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</si>
  <si>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</si>
  <si>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</si>
  <si>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</si>
  <si>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</si>
  <si>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</si>
  <si>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</si>
  <si>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</si>
  <si>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</si>
  <si>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</si>
  <si>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</si>
  <si>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</si>
  <si>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</si>
  <si>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</si>
  <si>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</si>
  <si>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</si>
  <si>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</si>
  <si>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</si>
  <si>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</si>
  <si>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</si>
  <si>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</si>
  <si>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</si>
  <si>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</si>
  <si>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</si>
  <si>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</si>
  <si>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</si>
  <si>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</si>
  <si>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</si>
  <si>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</si>
  <si>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</si>
  <si>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</si>
  <si>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</si>
  <si>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</si>
  <si>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</si>
  <si>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</si>
  <si>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</si>
  <si>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</si>
  <si>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</si>
  <si>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</si>
  <si>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</si>
  <si>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</si>
  <si>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</si>
  <si>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</si>
  <si>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</si>
  <si>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</si>
  <si>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</si>
  <si>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</si>
  <si>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</si>
  <si>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</si>
  <si>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</si>
  <si>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</si>
  <si>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</si>
  <si>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</si>
  <si>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</si>
  <si>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</si>
  <si>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</si>
  <si>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</si>
  <si>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</si>
  <si>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</si>
  <si>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</si>
  <si>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</si>
  <si>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</si>
  <si>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</si>
  <si>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</si>
  <si>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</si>
  <si>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</si>
  <si>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</si>
  <si>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</si>
  <si>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</si>
  <si>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</si>
  <si>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</si>
  <si>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</si>
  <si>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</si>
  <si>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</si>
  <si>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</si>
  <si>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</si>
  <si>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</si>
  <si>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</si>
  <si>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</si>
  <si>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</si>
  <si>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</si>
  <si>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</si>
  <si>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</si>
  <si>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</si>
  <si>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</si>
  <si>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</si>
  <si>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</si>
  <si>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</si>
  <si>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</si>
  <si>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</si>
  <si>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</si>
  <si>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</si>
  <si>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</si>
  <si>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</si>
  <si>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</si>
  <si>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</si>
  <si>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</si>
  <si>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</si>
  <si>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</si>
  <si>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</si>
  <si>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</si>
  <si>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</si>
  <si>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</si>
  <si>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</si>
  <si>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</si>
  <si>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</si>
  <si>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</si>
  <si>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</si>
  <si>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</si>
  <si>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</si>
  <si>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</si>
  <si>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</si>
  <si>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</si>
  <si>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</si>
  <si>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</si>
  <si>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</si>
  <si>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</si>
  <si>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</si>
  <si>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</si>
  <si>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</si>
  <si>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</si>
  <si>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</si>
  <si>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</si>
  <si>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</si>
  <si>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</si>
  <si>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</si>
  <si>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</si>
  <si>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</si>
  <si>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</si>
  <si>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</si>
  <si>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</si>
  <si>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</si>
  <si>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</si>
  <si>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</si>
  <si>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</si>
  <si>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</si>
  <si>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</si>
  <si>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</si>
  <si>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</si>
  <si>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</si>
  <si>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</si>
  <si>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</si>
  <si>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</si>
  <si>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</si>
  <si>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</si>
  <si>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</si>
  <si>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</si>
  <si>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</si>
  <si>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</si>
  <si>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</si>
  <si>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</si>
  <si>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</si>
  <si>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</si>
  <si>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</si>
  <si>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</si>
  <si>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</si>
  <si>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</si>
  <si>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</si>
  <si>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</si>
  <si>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</si>
  <si>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</si>
  <si>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</si>
  <si>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</si>
  <si>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</si>
  <si>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</si>
  <si>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</si>
  <si>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</si>
  <si>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</si>
  <si>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</si>
  <si>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</si>
  <si>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</si>
  <si>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</si>
  <si>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</si>
  <si>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</si>
  <si>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</si>
  <si>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</si>
  <si>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</si>
  <si>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</si>
  <si>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</si>
  <si>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</si>
  <si>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</si>
  <si>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</si>
  <si>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</si>
  <si>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</si>
  <si>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</si>
  <si>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</si>
  <si>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</si>
  <si>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</si>
  <si>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</si>
  <si>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</si>
  <si>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</si>
  <si>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</si>
  <si>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</si>
  <si>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</si>
  <si>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</si>
  <si>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</si>
  <si>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</si>
  <si>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</si>
  <si>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</si>
  <si>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</si>
  <si>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</si>
  <si>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</si>
  <si>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</si>
  <si>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</si>
  <si>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</si>
  <si>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</si>
  <si>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</si>
  <si>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</si>
  <si>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</si>
  <si>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</si>
  <si>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</si>
  <si>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</si>
  <si>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</si>
  <si>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</si>
  <si>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</si>
  <si>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</si>
  <si>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</si>
  <si>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</si>
  <si>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</si>
  <si>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</si>
  <si>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</si>
  <si>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</si>
  <si>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</si>
  <si>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</si>
  <si>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</si>
  <si>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</si>
  <si>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</si>
  <si>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</si>
  <si>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</si>
  <si>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</si>
  <si>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</si>
  <si>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</si>
  <si>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</si>
  <si>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</si>
  <si>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</si>
  <si>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</si>
  <si>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</si>
  <si>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</si>
  <si>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</si>
  <si>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</si>
  <si>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</si>
  <si>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</si>
  <si>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</si>
  <si>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</si>
  <si>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</si>
  <si>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</si>
  <si>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</si>
  <si>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</si>
  <si>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</si>
  <si>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</si>
  <si>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</si>
  <si>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</si>
  <si>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</si>
  <si>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</si>
  <si>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</si>
  <si>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</si>
  <si>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</si>
  <si>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</si>
  <si>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</si>
  <si>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</si>
  <si>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</si>
  <si>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</si>
  <si>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</si>
  <si>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</si>
  <si>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</si>
  <si>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</si>
  <si>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</si>
  <si>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</si>
  <si>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</si>
  <si>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</si>
  <si>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</si>
  <si>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</si>
  <si>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</si>
  <si>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</si>
  <si>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</si>
  <si>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</si>
  <si>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</si>
  <si>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</si>
  <si>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</si>
  <si>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</si>
  <si>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</si>
  <si>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</si>
  <si>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</si>
  <si>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</si>
  <si>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</si>
  <si>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</si>
  <si>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</si>
  <si>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</si>
  <si>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</si>
  <si>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</si>
  <si>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</si>
  <si>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</si>
  <si>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</si>
  <si>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</si>
  <si>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</si>
  <si>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</si>
  <si>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</si>
  <si>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</si>
  <si>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</si>
  <si>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</si>
  <si>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</si>
  <si>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</si>
  <si>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</si>
  <si>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</si>
  <si>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</si>
  <si>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</si>
  <si>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</si>
  <si>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</si>
  <si>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</si>
  <si>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</si>
  <si>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</si>
  <si>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</si>
  <si>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</si>
  <si>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</si>
  <si>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</si>
  <si>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</si>
  <si>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</si>
  <si>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</si>
  <si>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</si>
  <si>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</si>
  <si>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</si>
  <si>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</si>
  <si>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</si>
  <si>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</si>
  <si>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</si>
  <si>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</si>
  <si>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</si>
  <si>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</si>
  <si>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</si>
  <si>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</si>
  <si>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</si>
  <si>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</si>
  <si>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</si>
  <si>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</si>
  <si>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</si>
  <si>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</si>
  <si>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</si>
  <si>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</si>
  <si>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</si>
  <si>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</si>
  <si>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</si>
  <si>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</si>
  <si>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</si>
  <si>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</si>
  <si>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</si>
  <si>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</si>
  <si>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</si>
  <si>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</si>
  <si>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</si>
  <si>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</si>
  <si>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</si>
  <si>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</si>
  <si>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</si>
  <si>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</si>
  <si>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</si>
  <si>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</si>
  <si>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</si>
  <si>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</si>
  <si>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</si>
  <si>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</si>
  <si>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</si>
  <si>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</si>
  <si>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</si>
  <si>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</si>
  <si>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</si>
  <si>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</si>
  <si>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</si>
  <si>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</si>
  <si>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</si>
  <si>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</si>
  <si>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</si>
  <si>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</si>
  <si>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</si>
  <si>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</si>
  <si>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</si>
  <si>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</si>
  <si>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</si>
  <si>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</si>
  <si>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</si>
  <si>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</si>
  <si>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</si>
  <si>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</si>
  <si>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</si>
  <si>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</si>
  <si>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</si>
  <si>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</si>
  <si>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</si>
  <si>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</si>
  <si>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</si>
  <si>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</si>
  <si>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</si>
  <si>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</si>
  <si>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</si>
  <si>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</si>
  <si>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</si>
  <si>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</si>
  <si>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</si>
  <si>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</si>
  <si>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</si>
  <si>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</si>
  <si>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</si>
  <si>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</si>
  <si>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</si>
  <si>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</si>
  <si>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</si>
  <si>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</si>
  <si>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</si>
  <si>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</si>
  <si>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</si>
  <si>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</si>
  <si>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</si>
  <si>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</si>
  <si>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</si>
  <si>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</si>
  <si>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</si>
  <si>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</si>
  <si>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</si>
  <si>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</si>
  <si>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</si>
  <si>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</si>
  <si>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</si>
  <si>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</si>
  <si>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</si>
  <si>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</si>
  <si>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</si>
  <si>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</si>
  <si>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</si>
  <si>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</si>
  <si>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</si>
  <si>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</si>
  <si>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</si>
  <si>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</si>
  <si>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</si>
  <si>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</si>
  <si>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</si>
  <si>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</si>
  <si>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</si>
  <si>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</si>
  <si>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</si>
  <si>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</si>
  <si>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</si>
  <si>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</si>
  <si>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</si>
  <si>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</si>
  <si>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</si>
  <si>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</si>
  <si>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</si>
  <si>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</si>
  <si>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</si>
  <si>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</si>
  <si>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</si>
  <si>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</si>
  <si>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</si>
  <si>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</si>
  <si>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</si>
  <si>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</si>
  <si>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</si>
  <si>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</si>
  <si>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</si>
  <si>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</si>
  <si>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</si>
  <si>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</si>
  <si>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</si>
  <si>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</si>
  <si>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</si>
  <si>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</si>
  <si>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</si>
  <si>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</si>
  <si>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</si>
  <si>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</si>
  <si>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</si>
  <si>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</si>
  <si>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</si>
  <si>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</si>
  <si>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</si>
  <si>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</si>
  <si>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</si>
  <si>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</si>
  <si>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</si>
  <si>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</si>
  <si>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</si>
  <si>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</si>
  <si>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</si>
  <si>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</si>
  <si>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</si>
  <si>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</si>
  <si>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</si>
  <si>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</si>
  <si>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</si>
  <si>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</si>
  <si>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</si>
  <si>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</si>
  <si>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</si>
  <si>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</si>
  <si>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</si>
  <si>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</si>
  <si>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</si>
  <si>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</si>
  <si>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</si>
  <si>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</si>
  <si>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</si>
  <si>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</si>
  <si>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</si>
  <si>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</si>
  <si>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</si>
  <si>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</si>
  <si>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</si>
  <si>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</si>
  <si>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</si>
  <si>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</si>
  <si>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</si>
  <si>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</si>
  <si>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</si>
  <si>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</si>
  <si>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</si>
  <si>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</si>
  <si>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</si>
  <si>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</si>
  <si>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</si>
  <si>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</si>
  <si>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</si>
  <si>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</si>
  <si>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</si>
  <si>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</si>
  <si>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</si>
  <si>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</si>
  <si>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</si>
  <si>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</si>
  <si>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</si>
  <si>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</si>
  <si>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</si>
  <si>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</si>
  <si>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</si>
  <si>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</si>
  <si>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</si>
  <si>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</si>
  <si>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</si>
  <si>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</si>
  <si>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</si>
  <si>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</si>
  <si>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</si>
  <si>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</si>
  <si>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</si>
  <si>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</si>
  <si>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</si>
  <si>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</si>
  <si>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</si>
  <si>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</si>
  <si>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</si>
  <si>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</si>
  <si>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</si>
  <si>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</si>
  <si>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</si>
  <si>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</si>
  <si>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</si>
  <si>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</si>
  <si>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</si>
  <si>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</si>
  <si>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</si>
  <si>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</si>
  <si>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</si>
  <si>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</si>
  <si>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</si>
  <si>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</si>
  <si>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</si>
  <si>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</si>
  <si>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</si>
  <si>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</si>
  <si>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</si>
  <si>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</si>
  <si>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</si>
  <si>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</si>
  <si>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</si>
  <si>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</si>
  <si>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</si>
  <si>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</si>
  <si>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</si>
  <si>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</si>
  <si>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</si>
  <si>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</si>
  <si>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</si>
  <si>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</si>
  <si>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</si>
  <si>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</si>
  <si>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</si>
  <si>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</si>
  <si>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</si>
  <si>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</si>
  <si>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</si>
  <si>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</si>
  <si>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</si>
  <si>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</si>
  <si>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</si>
  <si>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</si>
  <si>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</si>
  <si>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</si>
  <si>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</si>
  <si>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</si>
  <si>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</si>
  <si>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</si>
  <si>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</si>
  <si>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</si>
  <si>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</si>
  <si>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</si>
  <si>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</si>
  <si>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</si>
  <si>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</si>
  <si>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</si>
  <si>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</si>
  <si>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</si>
  <si>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</si>
  <si>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</si>
  <si>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</si>
  <si>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</si>
  <si>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</si>
  <si>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</si>
  <si>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</si>
  <si>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</si>
  <si>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</si>
  <si>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</si>
  <si>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</si>
  <si>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</si>
  <si>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</si>
  <si>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</si>
  <si>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</si>
  <si>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</si>
  <si>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</si>
  <si>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</si>
  <si>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</si>
  <si>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</si>
  <si>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</si>
  <si>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</si>
  <si>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</si>
  <si>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</si>
  <si>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</si>
  <si>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</si>
  <si>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</si>
  <si>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</si>
  <si>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</si>
  <si>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</si>
  <si>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</si>
  <si>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</si>
  <si>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</si>
  <si>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</si>
  <si>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</si>
  <si>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</si>
  <si>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</si>
  <si>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</si>
  <si>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</si>
  <si>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</si>
  <si>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</si>
  <si>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</si>
  <si>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</si>
  <si>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</si>
  <si>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</si>
  <si>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</si>
  <si>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</si>
  <si>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</si>
  <si>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</si>
  <si>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</si>
  <si>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</si>
  <si>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</si>
  <si>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</si>
  <si>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</si>
  <si>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</si>
  <si>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</si>
  <si>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</si>
  <si>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</si>
  <si>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</si>
  <si>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</si>
  <si>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</si>
  <si>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</si>
  <si>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</si>
  <si>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</si>
  <si>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</si>
  <si>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</si>
  <si>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</si>
  <si>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</si>
  <si>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</si>
  <si>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</si>
  <si>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</si>
  <si>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</si>
  <si>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</si>
  <si>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</si>
  <si>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</si>
  <si>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</si>
  <si>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</si>
  <si>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</si>
  <si>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</si>
  <si>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</si>
  <si>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</si>
  <si>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</si>
  <si>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</si>
  <si>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</si>
  <si>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</si>
  <si>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</si>
  <si>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</si>
  <si>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</si>
  <si>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</si>
  <si>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</si>
  <si>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</si>
  <si>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</si>
  <si>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</si>
  <si>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</si>
  <si>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</si>
  <si>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</si>
  <si>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</si>
  <si>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</si>
  <si>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</si>
  <si>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</si>
  <si>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</si>
  <si>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</si>
  <si>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</si>
  <si>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</si>
  <si>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</si>
  <si>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</si>
  <si>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</si>
  <si>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</si>
  <si>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</si>
  <si>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</si>
  <si>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</si>
  <si>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</si>
  <si>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</si>
  <si>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</si>
  <si>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</si>
  <si>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</si>
  <si>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</si>
  <si>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</si>
  <si>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</si>
  <si>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</si>
  <si>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</si>
  <si>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</si>
  <si>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</si>
  <si>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</si>
  <si>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</si>
  <si>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</si>
  <si>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</si>
  <si>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</si>
  <si>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</si>
  <si>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</si>
  <si>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</si>
  <si>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</si>
  <si>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</si>
  <si>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</si>
  <si>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</si>
  <si>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</si>
  <si>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</si>
  <si>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</si>
  <si>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</si>
  <si>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</si>
  <si>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</si>
  <si>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</si>
  <si>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</si>
  <si>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</si>
  <si>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</si>
  <si>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</si>
  <si>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</si>
  <si>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</si>
  <si>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</si>
  <si>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</si>
  <si>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</si>
  <si>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</si>
  <si>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</si>
  <si>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</si>
  <si>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</si>
  <si>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</si>
  <si>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</si>
  <si>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</si>
  <si>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</si>
  <si>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</si>
  <si>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</si>
  <si>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</si>
  <si>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</si>
  <si>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</si>
  <si>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</si>
  <si>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</si>
  <si>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</si>
  <si>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</si>
  <si>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</si>
  <si>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</si>
  <si>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</si>
  <si>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</si>
  <si>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</si>
  <si>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</si>
  <si>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</si>
  <si>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</si>
  <si>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</si>
  <si>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</si>
  <si>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</si>
  <si>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</si>
  <si>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</si>
  <si>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</si>
  <si>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</si>
  <si>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</si>
  <si>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</si>
  <si>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</si>
  <si>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</si>
  <si>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</si>
  <si>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</si>
  <si>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</si>
  <si>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</si>
  <si>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</si>
  <si>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</si>
  <si>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</si>
  <si>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</si>
  <si>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</si>
  <si>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</si>
  <si>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</si>
  <si>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</si>
  <si>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</si>
  <si>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</si>
  <si>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</si>
  <si>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</si>
  <si>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</si>
  <si>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</si>
  <si>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</si>
  <si>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</si>
  <si>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</si>
  <si>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</si>
  <si>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</si>
  <si>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</si>
  <si>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</si>
  <si>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</si>
  <si>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</si>
  <si>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</si>
  <si>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</si>
  <si>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</si>
  <si>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</si>
  <si>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</si>
  <si>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</si>
  <si>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</si>
  <si>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</si>
  <si>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</si>
  <si>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</si>
  <si>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</si>
  <si>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</si>
  <si>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</si>
  <si>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</si>
  <si>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</si>
  <si>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</si>
  <si>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</si>
  <si>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</si>
  <si>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</si>
  <si>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</si>
  <si>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</si>
  <si>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</si>
  <si>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</si>
  <si>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</si>
  <si>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</si>
  <si>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</si>
  <si>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</si>
  <si>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</si>
  <si>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</si>
  <si>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</si>
  <si>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</si>
  <si>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</si>
  <si>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</si>
  <si>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</si>
  <si>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</si>
  <si>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</si>
  <si>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</si>
  <si>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</si>
  <si>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</si>
  <si>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</si>
  <si>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</si>
  <si>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</si>
  <si>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</si>
  <si>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</si>
  <si>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</si>
  <si>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</si>
  <si>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</si>
  <si>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</si>
  <si>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</si>
  <si>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</si>
  <si>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</si>
  <si>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</si>
  <si>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</si>
  <si>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</si>
  <si>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</si>
  <si>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</si>
  <si>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</si>
  <si>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</si>
  <si>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</si>
  <si>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</si>
  <si>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</si>
  <si>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</si>
  <si>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</si>
  <si>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</si>
  <si>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</si>
  <si>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</si>
  <si>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</si>
  <si>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</si>
  <si>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</si>
  <si>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</si>
  <si>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</si>
  <si>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</si>
  <si>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</si>
  <si>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</si>
  <si>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</si>
  <si>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</si>
  <si>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</si>
  <si>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</si>
  <si>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</si>
  <si>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</si>
  <si>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</si>
  <si>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</si>
  <si>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</si>
  <si>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</si>
  <si>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</si>
  <si>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</si>
  <si>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</si>
  <si>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</si>
  <si>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</si>
  <si>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</si>
  <si>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</si>
  <si>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</si>
  <si>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</si>
  <si>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</si>
  <si>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</si>
  <si>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</si>
  <si>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</si>
  <si>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</si>
  <si>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</si>
  <si>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</si>
  <si>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</si>
  <si>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</si>
  <si>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</si>
  <si>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</si>
  <si>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</si>
  <si>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</si>
  <si>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</si>
  <si>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</si>
  <si>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</si>
  <si>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</si>
  <si>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</si>
  <si>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</si>
  <si>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</si>
  <si>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</si>
  <si>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</si>
  <si>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</si>
  <si>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</si>
  <si>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</si>
  <si>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</si>
  <si>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</si>
  <si>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</si>
  <si>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</si>
  <si>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</si>
  <si>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</si>
  <si>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</si>
  <si>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</si>
  <si>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</si>
  <si>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</si>
  <si>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</si>
  <si>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</si>
  <si>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</si>
  <si>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</si>
  <si>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</si>
  <si>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</si>
  <si>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</si>
  <si>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</si>
  <si>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</si>
  <si>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</si>
  <si>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</si>
  <si>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</si>
  <si>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</si>
  <si>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</si>
  <si>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</si>
  <si>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</si>
  <si>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</si>
  <si>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</si>
  <si>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</si>
  <si>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</si>
  <si>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</si>
  <si>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</si>
  <si>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</si>
  <si>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</si>
  <si>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</si>
  <si>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</si>
  <si>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</si>
  <si>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</si>
  <si>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</si>
  <si>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</si>
  <si>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</si>
  <si>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</si>
  <si>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</si>
  <si>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</si>
  <si>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</si>
  <si>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</si>
  <si>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</si>
  <si>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</si>
  <si>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</si>
  <si>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</si>
  <si>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</si>
  <si>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</si>
  <si>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</si>
  <si>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</si>
  <si>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</si>
  <si>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</si>
  <si>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</si>
  <si>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</si>
  <si>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</si>
  <si>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</si>
  <si>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</si>
  <si>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</si>
  <si>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</si>
  <si>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</si>
  <si>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</si>
  <si>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</si>
  <si>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</si>
  <si>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</si>
  <si>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</si>
  <si>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</si>
  <si>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</si>
  <si>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</si>
  <si>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</si>
  <si>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</si>
  <si>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</si>
  <si>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</si>
  <si>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</si>
  <si>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</si>
  <si>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</si>
  <si>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</si>
  <si>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</si>
  <si>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</si>
  <si>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</si>
  <si>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</si>
  <si>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</si>
  <si>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</si>
  <si>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</si>
  <si>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</si>
  <si>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</si>
  <si>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</si>
  <si>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</si>
  <si>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</si>
  <si>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</si>
  <si>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</si>
  <si>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</si>
  <si>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</si>
  <si>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</si>
  <si>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</si>
  <si>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</si>
  <si>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</si>
  <si>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</si>
  <si>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</si>
  <si>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</si>
  <si>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</si>
  <si>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</si>
  <si>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</si>
  <si>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</si>
  <si>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</si>
  <si>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</si>
  <si>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</si>
  <si>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</si>
  <si>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</si>
  <si>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</si>
  <si>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</si>
  <si>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</si>
  <si>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</si>
  <si>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</si>
  <si>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</si>
  <si>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</si>
  <si>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</si>
  <si>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</si>
  <si>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</si>
  <si>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</si>
  <si>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</si>
  <si>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</si>
  <si>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</si>
  <si>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</si>
  <si>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</si>
  <si>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</si>
  <si>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</si>
  <si>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</si>
  <si>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</si>
  <si>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</si>
  <si>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</si>
  <si>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</si>
  <si>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</si>
  <si>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</si>
  <si>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</si>
  <si>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</si>
  <si>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</si>
  <si>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</si>
  <si>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</si>
  <si>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</si>
  <si>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</si>
  <si>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</si>
  <si>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</si>
  <si>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</si>
  <si>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</si>
  <si>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</si>
  <si>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</si>
  <si>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</si>
  <si>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</si>
  <si>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</si>
  <si>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</si>
  <si>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</si>
  <si>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</si>
  <si>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</si>
  <si>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</si>
  <si>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</si>
  <si>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</si>
  <si>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</si>
  <si>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</si>
  <si>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</si>
  <si>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</si>
  <si>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</si>
  <si>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</si>
  <si>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</si>
  <si>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</si>
  <si>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</si>
  <si>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</si>
  <si>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</si>
  <si>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</si>
  <si>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</si>
  <si>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</si>
  <si>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</si>
  <si>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</si>
  <si>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</si>
  <si>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</si>
  <si>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</si>
  <si>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</si>
  <si>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</si>
  <si>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</si>
  <si>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</si>
  <si>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</si>
  <si>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</si>
  <si>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</si>
  <si>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</si>
  <si>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</si>
  <si>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</si>
  <si>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</si>
  <si>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</si>
  <si>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</si>
  <si>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</si>
  <si>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</si>
  <si>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</si>
  <si>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</si>
  <si>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</si>
  <si>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</si>
  <si>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</si>
  <si>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</si>
  <si>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</si>
  <si>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</si>
  <si>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</si>
  <si>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</si>
  <si>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</si>
  <si>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</si>
  <si>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</si>
  <si>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</si>
  <si>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</si>
  <si>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</si>
  <si>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</si>
  <si>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</si>
  <si>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</si>
  <si>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</si>
  <si>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</si>
  <si>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</si>
  <si>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</si>
  <si>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</si>
  <si>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</si>
  <si>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</si>
  <si>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</si>
  <si>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</si>
  <si>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</si>
  <si>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</si>
  <si>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</si>
  <si>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</si>
  <si>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</si>
  <si>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</si>
  <si>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</si>
  <si>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</si>
  <si>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</si>
  <si>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</si>
  <si>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</si>
  <si>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</si>
  <si>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</si>
  <si>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</si>
  <si>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</si>
  <si>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</si>
  <si>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</si>
  <si>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</si>
  <si>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</si>
  <si>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</si>
  <si>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</si>
  <si>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</si>
  <si>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</si>
  <si>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</si>
  <si>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</si>
  <si>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</si>
  <si>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</si>
  <si>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</si>
  <si>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</si>
  <si>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</si>
  <si>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</si>
  <si>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</si>
  <si>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</si>
  <si>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</si>
  <si>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</si>
  <si>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</si>
  <si>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</si>
  <si>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</si>
  <si>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</si>
  <si>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</si>
  <si>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</si>
  <si>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</si>
  <si>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</si>
  <si>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</si>
  <si>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</si>
  <si>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</si>
  <si>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</si>
  <si>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</si>
  <si>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</si>
  <si>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</si>
  <si>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</si>
  <si>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</si>
  <si>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</si>
  <si>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</si>
  <si>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</si>
  <si>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</si>
  <si>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</si>
  <si>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</si>
  <si>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</si>
  <si>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</si>
  <si>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</si>
  <si>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</si>
  <si>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</si>
  <si>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</si>
  <si>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</si>
  <si>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</si>
  <si>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</si>
  <si>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</si>
  <si>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</si>
  <si>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</si>
  <si>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</si>
  <si>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</si>
  <si>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</si>
  <si>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</si>
  <si>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</si>
  <si>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</si>
  <si>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</si>
  <si>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</si>
  <si>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</si>
  <si>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</si>
  <si>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</si>
  <si>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</si>
  <si>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</si>
  <si>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</si>
  <si>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</si>
  <si>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</si>
  <si>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</si>
  <si>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</si>
  <si>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</si>
  <si>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</si>
  <si>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</si>
  <si>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</si>
  <si>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</si>
  <si>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</si>
  <si>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</si>
  <si>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</si>
  <si>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</si>
  <si>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</si>
  <si>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</si>
  <si>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</si>
  <si>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</si>
  <si>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</si>
  <si>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</si>
  <si>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</si>
  <si>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</si>
  <si>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</si>
  <si>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</si>
  <si>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</si>
  <si>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</si>
  <si>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</si>
  <si>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</si>
  <si>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</si>
  <si>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</si>
  <si>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</si>
  <si>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</si>
  <si>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</si>
  <si>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</si>
  <si>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</si>
  <si>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</si>
  <si>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</si>
  <si>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</si>
  <si>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</si>
  <si>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</si>
  <si>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</si>
  <si>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</si>
  <si>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</si>
  <si>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</si>
  <si>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</si>
  <si>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</si>
  <si>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</si>
  <si>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</si>
  <si>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</si>
  <si>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</si>
  <si>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</si>
  <si>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</si>
  <si>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</si>
  <si>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</si>
  <si>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</si>
  <si>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</si>
  <si>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</si>
  <si>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</si>
  <si>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</si>
  <si>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</si>
  <si>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</si>
  <si>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</si>
  <si>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</si>
  <si>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</si>
  <si>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</si>
  <si>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</si>
  <si>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</si>
  <si>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</si>
  <si>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</si>
  <si>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</si>
  <si>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</si>
  <si>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</si>
  <si>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</si>
  <si>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</si>
  <si>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</si>
  <si>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</si>
  <si>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</si>
  <si>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</si>
  <si>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</si>
  <si>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</si>
  <si>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</si>
  <si>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</si>
  <si>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</si>
  <si>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</si>
  <si>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</si>
  <si>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</si>
  <si>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</si>
  <si>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</si>
  <si>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</si>
  <si>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</si>
  <si>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</si>
  <si>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</si>
  <si>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</si>
  <si>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</si>
  <si>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</si>
  <si>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</si>
  <si>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</si>
  <si>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</si>
  <si>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</si>
  <si>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</si>
  <si>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</si>
  <si>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</si>
  <si>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</si>
  <si>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</si>
  <si>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</si>
  <si>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</si>
  <si>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</si>
  <si>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</si>
  <si>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</si>
  <si>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</si>
  <si>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</si>
  <si>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</si>
  <si>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</si>
  <si>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</si>
  <si>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</si>
  <si>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</si>
  <si>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</si>
  <si>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</si>
  <si>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</si>
  <si>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</si>
  <si>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</si>
  <si>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</si>
  <si>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</si>
  <si>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</si>
  <si>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</si>
  <si>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</si>
  <si>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</si>
  <si>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</si>
  <si>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</si>
  <si>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</si>
  <si>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</si>
  <si>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</si>
  <si>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</si>
  <si>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</si>
  <si>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</si>
  <si>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</si>
  <si>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</si>
  <si>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</si>
  <si>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</si>
  <si>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</si>
  <si>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</si>
  <si>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</si>
  <si>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</si>
  <si>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</si>
  <si>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</si>
  <si>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</si>
  <si>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</si>
  <si>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</si>
  <si>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</si>
  <si>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</si>
  <si>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</si>
  <si>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</si>
  <si>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</si>
  <si>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</si>
  <si>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</si>
  <si>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</si>
  <si>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</si>
  <si>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</si>
  <si>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</si>
  <si>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</si>
  <si>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</si>
  <si>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</si>
  <si>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</si>
  <si>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</si>
  <si>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</si>
  <si>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</si>
  <si>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</si>
  <si>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</si>
  <si>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</si>
  <si>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</si>
  <si>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</si>
  <si>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</si>
  <si>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</si>
  <si>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</si>
  <si>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</si>
  <si>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</si>
  <si>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</si>
  <si>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</si>
  <si>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</si>
  <si>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</si>
  <si>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</si>
  <si>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</si>
  <si>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</si>
  <si>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</si>
  <si>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</si>
  <si>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</si>
  <si>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</si>
  <si>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</si>
  <si>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</si>
  <si>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</si>
  <si>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</si>
  <si>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</si>
  <si>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</si>
  <si>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</si>
  <si>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</si>
  <si>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</si>
  <si>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</si>
  <si>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</si>
  <si>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</si>
  <si>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</si>
  <si>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</si>
  <si>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</si>
  <si>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</si>
  <si>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</si>
  <si>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</si>
  <si>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</si>
  <si>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</si>
  <si>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</si>
  <si>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</si>
  <si>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</si>
  <si>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</si>
  <si>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</si>
  <si>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</si>
  <si>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</si>
  <si>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</si>
  <si>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</si>
  <si>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</si>
  <si>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</si>
  <si>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</si>
  <si>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</si>
  <si>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</si>
  <si>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</si>
  <si>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</si>
  <si>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</si>
  <si>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</si>
  <si>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</si>
  <si>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</si>
  <si>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</si>
  <si>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</si>
  <si>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</si>
  <si>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</si>
  <si>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</si>
  <si>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</si>
  <si>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</si>
  <si>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</si>
  <si>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</si>
  <si>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</si>
  <si>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</si>
  <si>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</si>
  <si>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</si>
  <si>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</si>
  <si>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</si>
  <si>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</si>
  <si>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</si>
  <si>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</si>
  <si>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</si>
  <si>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</si>
  <si>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</si>
  <si>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</si>
  <si>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</si>
  <si>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</si>
  <si>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</si>
  <si>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</si>
  <si>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</si>
  <si>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</si>
  <si>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</si>
  <si>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</si>
  <si>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</si>
  <si>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</si>
  <si>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</si>
  <si>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</si>
  <si>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</si>
  <si>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</si>
  <si>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</si>
  <si>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</si>
  <si>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</si>
  <si>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</si>
  <si>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</si>
  <si>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</si>
  <si>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</si>
  <si>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</si>
  <si>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</si>
  <si>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</si>
  <si>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</si>
  <si>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</si>
  <si>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</si>
  <si>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</si>
  <si>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</si>
  <si>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</si>
  <si>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</si>
  <si>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</si>
  <si>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</si>
  <si>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</si>
  <si>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</si>
  <si>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</si>
  <si>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</si>
  <si>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</si>
  <si>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</si>
  <si>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</si>
  <si>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</si>
  <si>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</si>
  <si>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</si>
  <si>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</si>
  <si>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</si>
  <si>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</si>
  <si>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</si>
  <si>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</si>
  <si>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</si>
  <si>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</si>
  <si>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</si>
  <si>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</si>
  <si>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</si>
  <si>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</si>
  <si>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</si>
  <si>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</si>
  <si>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</si>
  <si>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</si>
  <si>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</si>
  <si>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</si>
  <si>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</si>
  <si>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</si>
  <si>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</si>
  <si>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</si>
  <si>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</si>
  <si>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</si>
  <si>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</si>
  <si>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</si>
  <si>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</si>
  <si>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</si>
  <si>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</si>
  <si>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</si>
  <si>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</si>
  <si>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</si>
  <si>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</si>
  <si>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</si>
  <si>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</si>
  <si>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</si>
  <si>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</si>
  <si>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</si>
  <si>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</si>
  <si>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</si>
  <si>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</si>
  <si>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</si>
  <si>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</si>
  <si>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</si>
  <si>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</si>
  <si>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</si>
  <si>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</si>
  <si>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</si>
  <si>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</si>
  <si>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</si>
  <si>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</si>
  <si>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</si>
  <si>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</si>
  <si>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</si>
  <si>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</si>
  <si>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</si>
  <si>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</si>
  <si>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</si>
  <si>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</si>
  <si>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</si>
  <si>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</si>
  <si>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</si>
  <si>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</si>
  <si>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</si>
  <si>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</si>
  <si>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</si>
  <si>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</si>
  <si>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</si>
  <si>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</si>
  <si>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</si>
  <si>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</si>
  <si>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</si>
  <si>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</si>
  <si>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</si>
  <si>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</si>
  <si>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</si>
  <si>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</si>
  <si>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</si>
  <si>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</si>
  <si>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</si>
  <si>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</si>
  <si>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</si>
  <si>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</si>
  <si>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</si>
  <si>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</si>
  <si>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</si>
  <si>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</si>
  <si>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</si>
  <si>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</si>
  <si>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</si>
  <si>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</si>
  <si>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</si>
  <si>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</si>
  <si>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</si>
  <si>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</si>
  <si>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</si>
  <si>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</si>
  <si>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</si>
  <si>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</si>
  <si>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</si>
  <si>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</si>
  <si>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</si>
  <si>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</si>
  <si>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</si>
  <si>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</si>
  <si>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</si>
  <si>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</si>
  <si>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</si>
  <si>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</si>
  <si>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</si>
  <si>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</si>
  <si>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</si>
  <si>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</si>
  <si>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</si>
  <si>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</si>
  <si>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</si>
  <si>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</si>
  <si>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</si>
  <si>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</si>
  <si>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</si>
  <si>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</si>
  <si>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</si>
  <si>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</si>
  <si>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</si>
  <si>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</si>
  <si>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</si>
  <si>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</si>
  <si>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</si>
  <si>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</si>
  <si>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</si>
  <si>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</si>
  <si>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</si>
  <si>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</si>
  <si>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</si>
  <si>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</si>
  <si>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</si>
  <si>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</si>
  <si>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</si>
  <si>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</si>
  <si>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</si>
  <si>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</si>
  <si>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</si>
  <si>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</si>
  <si>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</si>
  <si>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</si>
  <si>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</si>
  <si>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</si>
  <si>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</si>
  <si>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</si>
  <si>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</si>
  <si>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</si>
  <si>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</si>
  <si>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</si>
  <si>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</si>
  <si>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</si>
  <si>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</si>
  <si>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</si>
  <si>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</si>
  <si>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</si>
  <si>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</si>
  <si>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</si>
  <si>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</si>
  <si>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</si>
  <si>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</si>
  <si>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</si>
  <si>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</si>
  <si>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</si>
  <si>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</si>
  <si>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</si>
  <si>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</si>
  <si>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</si>
  <si>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</si>
  <si>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</si>
  <si>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</si>
  <si>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</si>
  <si>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</si>
  <si>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</si>
  <si>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</si>
  <si>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</si>
  <si>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</si>
  <si>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</si>
  <si>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</si>
  <si>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</si>
  <si>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</si>
  <si>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</si>
  <si>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</si>
  <si>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</si>
  <si>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</si>
  <si>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</si>
  <si>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</si>
  <si>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</si>
  <si>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</si>
  <si>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</si>
  <si>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</si>
  <si>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</si>
  <si>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</si>
  <si>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</si>
  <si>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</si>
  <si>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</si>
  <si>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</si>
  <si>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</si>
  <si>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</si>
  <si>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</si>
  <si>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</si>
  <si>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</si>
  <si>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</si>
  <si>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</si>
  <si>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</si>
  <si>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</si>
  <si>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</si>
  <si>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</si>
  <si>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</si>
  <si>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</si>
  <si>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</si>
  <si>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</si>
  <si>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</si>
  <si>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</si>
  <si>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</si>
  <si>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</si>
  <si>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</si>
  <si>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</si>
  <si>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</si>
  <si>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</si>
  <si>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</si>
  <si>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</si>
  <si>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</si>
  <si>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</si>
  <si>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</si>
  <si>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</si>
  <si>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</si>
  <si>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</si>
  <si>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</si>
  <si>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</si>
  <si>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</si>
  <si>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</si>
  <si>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</si>
  <si>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</si>
  <si>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</si>
  <si>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</si>
  <si>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</si>
  <si>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</si>
  <si>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</si>
  <si>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</si>
  <si>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</si>
  <si>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</si>
  <si>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</si>
  <si>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</si>
  <si>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</si>
  <si>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</si>
  <si>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</si>
  <si>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</si>
  <si>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</si>
  <si>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</si>
  <si>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</si>
  <si>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</si>
  <si>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</si>
  <si>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</si>
  <si>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</si>
  <si>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</si>
  <si>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</si>
  <si>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</si>
  <si>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</si>
  <si>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</si>
  <si>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</si>
  <si>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</si>
  <si>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</si>
  <si>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</si>
  <si>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</si>
  <si>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</si>
  <si>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</si>
  <si>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</si>
  <si>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</si>
  <si>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</si>
  <si>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</si>
  <si>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</si>
  <si>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</si>
  <si>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</si>
  <si>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</si>
  <si>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</si>
  <si>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</si>
  <si>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</si>
  <si>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</si>
  <si>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</si>
  <si>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</si>
  <si>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</si>
  <si>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</si>
  <si>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</si>
  <si>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</si>
  <si>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</si>
  <si>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</si>
  <si>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</si>
  <si>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</si>
  <si>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</si>
  <si>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</si>
  <si>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</si>
  <si>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</si>
  <si>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</si>
  <si>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</si>
  <si>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</si>
  <si>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</si>
  <si>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</si>
  <si>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</si>
  <si>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</si>
  <si>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</si>
  <si>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</si>
  <si>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</si>
  <si>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</si>
  <si>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</si>
  <si>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</si>
  <si>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</si>
  <si>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</si>
  <si>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</si>
  <si>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</si>
  <si>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</si>
  <si>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</si>
  <si>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</si>
  <si>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</si>
  <si>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</si>
  <si>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</si>
  <si>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</si>
  <si>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</si>
  <si>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</si>
  <si>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</si>
  <si>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</si>
  <si>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</si>
  <si>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</si>
  <si>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</si>
  <si>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</si>
  <si>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</si>
  <si>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</si>
  <si>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</si>
  <si>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</si>
  <si>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</si>
  <si>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</si>
  <si>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</si>
  <si>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</si>
  <si>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</si>
  <si>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</si>
  <si>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</si>
  <si>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</si>
  <si>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</si>
  <si>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</si>
  <si>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</si>
  <si>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</si>
  <si>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</si>
  <si>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</si>
  <si>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</si>
  <si>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</si>
  <si>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</si>
  <si>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</si>
  <si>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</si>
  <si>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</si>
  <si>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</si>
  <si>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</si>
  <si>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</si>
  <si>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</si>
  <si>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</si>
  <si>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</si>
  <si>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</si>
  <si>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</si>
  <si>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</si>
  <si>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</si>
  <si>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</si>
  <si>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</si>
  <si>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</si>
  <si>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</si>
  <si>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</si>
  <si>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</si>
  <si>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</si>
  <si>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</si>
  <si>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</si>
  <si>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</si>
  <si>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</si>
  <si>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</si>
  <si>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</si>
  <si>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</si>
  <si>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</si>
  <si>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</si>
  <si>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</si>
  <si>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</si>
  <si>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</si>
  <si>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</si>
  <si>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</si>
  <si>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</si>
  <si>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</si>
  <si>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</si>
  <si>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</si>
  <si>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</si>
  <si>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</si>
  <si>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</si>
  <si>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</si>
  <si>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</si>
  <si>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</si>
  <si>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</si>
  <si>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</si>
  <si>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</si>
  <si>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</si>
  <si>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</si>
  <si>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</si>
  <si>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</si>
  <si>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</si>
  <si>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</si>
  <si>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</si>
  <si>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</si>
  <si>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</si>
  <si>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</si>
  <si>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</si>
  <si>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</si>
  <si>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</si>
  <si>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</si>
  <si>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</si>
  <si>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</si>
  <si>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</si>
  <si>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</si>
  <si>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</si>
  <si>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</si>
  <si>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</si>
  <si>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</si>
  <si>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</si>
  <si>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</si>
  <si>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</si>
  <si>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</si>
  <si>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</si>
  <si>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</si>
  <si>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</si>
  <si>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</si>
  <si>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</si>
  <si>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</si>
  <si>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</si>
  <si>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</si>
  <si>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</si>
  <si>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</si>
  <si>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</si>
  <si>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</si>
  <si>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</si>
  <si>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</si>
  <si>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</si>
  <si>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</si>
  <si>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</si>
  <si>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</si>
  <si>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</si>
  <si>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</si>
  <si>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</si>
  <si>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</si>
  <si>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</si>
  <si>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</si>
  <si>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</si>
  <si>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</si>
  <si>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</si>
  <si>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</si>
  <si>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</si>
  <si>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</si>
  <si>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</si>
  <si>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</si>
  <si>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</si>
  <si>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</si>
  <si>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</si>
  <si>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</si>
  <si>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</si>
  <si>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</si>
  <si>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</si>
  <si>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</si>
  <si>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</si>
  <si>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</si>
  <si>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</si>
  <si>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</si>
  <si>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</si>
  <si>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</si>
  <si>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</si>
  <si>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</si>
  <si>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</si>
  <si>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</si>
  <si>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</si>
  <si>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</si>
  <si>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</si>
  <si>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</si>
  <si>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</si>
  <si>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</si>
  <si>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</si>
  <si>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</si>
  <si>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</si>
  <si>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</si>
  <si>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</si>
  <si>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</si>
  <si>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</si>
  <si>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</si>
  <si>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</si>
  <si>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</si>
  <si>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</si>
  <si>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</si>
  <si>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</si>
  <si>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</si>
  <si>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</si>
  <si>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</si>
  <si>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</si>
  <si>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</si>
  <si>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</si>
  <si>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</si>
  <si>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</si>
  <si>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</si>
  <si>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</si>
  <si>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</si>
  <si>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</si>
  <si>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</si>
  <si>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</si>
  <si>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</si>
  <si>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</si>
  <si>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</si>
  <si>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</si>
  <si>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</si>
  <si>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</si>
  <si>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</si>
  <si>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</si>
  <si>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</si>
  <si>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</si>
  <si>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</si>
  <si>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</si>
  <si>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</si>
  <si>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</si>
  <si>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</si>
  <si>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</si>
  <si>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</si>
  <si>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</si>
  <si>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</si>
  <si>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</si>
  <si>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</si>
  <si>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</si>
  <si>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</si>
  <si>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</si>
  <si>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</si>
  <si>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</si>
  <si>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</si>
  <si>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</si>
  <si>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</si>
  <si>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</si>
  <si>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</si>
  <si>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</si>
  <si>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</si>
  <si>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</si>
  <si>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</si>
  <si>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</si>
  <si>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</si>
  <si>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</si>
  <si>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</si>
  <si>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</si>
  <si>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</si>
  <si>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</si>
  <si>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</si>
  <si>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</si>
  <si>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</si>
  <si>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</si>
  <si>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</si>
  <si>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</si>
  <si>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</si>
  <si>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</si>
  <si>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</si>
  <si>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</si>
  <si>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</si>
  <si>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</si>
  <si>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</si>
  <si>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</si>
  <si>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</si>
  <si>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</si>
  <si>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</si>
  <si>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</si>
  <si>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</si>
  <si>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</si>
  <si>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</si>
  <si>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</si>
  <si>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</si>
  <si>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</si>
  <si>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</si>
  <si>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</si>
  <si>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</si>
  <si>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</si>
  <si>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</si>
  <si>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</si>
  <si>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</si>
  <si>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</si>
  <si>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</si>
  <si>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</si>
  <si>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</si>
  <si>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</si>
  <si>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</si>
  <si>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</si>
  <si>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</si>
  <si>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</si>
  <si>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</si>
  <si>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</si>
  <si>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</si>
  <si>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</si>
  <si>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</si>
  <si>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</si>
  <si>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</si>
  <si>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</si>
  <si>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</si>
  <si>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</si>
  <si>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</si>
  <si>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</si>
  <si>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</si>
  <si>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</si>
  <si>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</si>
  <si>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</si>
  <si>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</si>
  <si>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</si>
  <si>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</si>
  <si>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</si>
  <si>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</si>
  <si>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</si>
  <si>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</si>
  <si>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</si>
  <si>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</si>
  <si>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</si>
  <si>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</si>
  <si>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</si>
  <si>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</si>
  <si>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</si>
  <si>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</si>
  <si>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</si>
  <si>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</si>
  <si>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</si>
  <si>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</si>
  <si>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</si>
  <si>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</si>
  <si>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</si>
  <si>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</si>
  <si>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</si>
  <si>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</si>
  <si>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</si>
  <si>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</si>
  <si>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</si>
  <si>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</si>
  <si>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</si>
  <si>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</si>
  <si>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</si>
  <si>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</si>
  <si>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</si>
  <si>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</si>
  <si>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</si>
  <si>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</si>
  <si>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</si>
  <si>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</si>
  <si>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</si>
  <si>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</si>
  <si>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</si>
  <si>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</si>
  <si>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</si>
  <si>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</si>
  <si>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</si>
  <si>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</si>
  <si>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</si>
  <si>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</si>
  <si>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</si>
  <si>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</si>
  <si>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</si>
  <si>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</si>
  <si>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</si>
  <si>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</si>
  <si>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</si>
  <si>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</si>
  <si>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</si>
  <si>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</si>
  <si>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</si>
  <si>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</si>
  <si>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</si>
  <si>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</si>
  <si>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</si>
  <si>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</si>
  <si>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</si>
  <si>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</si>
  <si>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</si>
  <si>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</si>
  <si>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</si>
  <si>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</si>
  <si>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</si>
  <si>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</si>
  <si>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</si>
  <si>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</si>
  <si>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</si>
  <si>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</si>
  <si>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</si>
  <si>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</si>
  <si>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</si>
  <si>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</si>
  <si>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</si>
  <si>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</si>
  <si>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</si>
  <si>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</si>
  <si>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</si>
  <si>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</si>
  <si>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</si>
  <si>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</si>
  <si>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</si>
  <si>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</si>
  <si>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</si>
  <si>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</si>
  <si>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</si>
  <si>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</si>
  <si>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</si>
  <si>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</si>
  <si>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</si>
  <si>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</si>
  <si>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</si>
  <si>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</si>
  <si>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</si>
  <si>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</si>
  <si>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</si>
  <si>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</si>
  <si>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</si>
  <si>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</si>
  <si>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</si>
  <si>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</si>
  <si>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</si>
  <si>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</si>
  <si>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</si>
  <si>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</si>
  <si>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</si>
  <si>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</si>
  <si>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</si>
  <si>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</si>
  <si>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</si>
  <si>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</si>
  <si>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</si>
  <si>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</si>
  <si>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</si>
  <si>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</si>
  <si>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</si>
  <si>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</si>
  <si>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</si>
  <si>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</si>
  <si>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</si>
  <si>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</si>
  <si>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</si>
  <si>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</si>
  <si>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</si>
  <si>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</si>
  <si>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</si>
  <si>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</si>
  <si>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</si>
  <si>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</si>
  <si>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</si>
  <si>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</si>
  <si>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</si>
  <si>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</si>
  <si>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</si>
  <si>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</si>
  <si>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</si>
  <si>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</si>
  <si>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</si>
  <si>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</si>
  <si>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</si>
  <si>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</si>
  <si>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</si>
  <si>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</si>
  <si>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</si>
  <si>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</si>
  <si>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</si>
  <si>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</si>
  <si>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</si>
  <si>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</si>
  <si>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</si>
  <si>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</si>
  <si>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</si>
  <si>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</si>
  <si>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</si>
  <si>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</si>
  <si>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</si>
  <si>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</si>
  <si>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</si>
  <si>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</si>
  <si>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</si>
  <si>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</si>
  <si>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</si>
  <si>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</si>
  <si>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</si>
  <si>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</si>
  <si>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</si>
  <si>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</si>
  <si>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</si>
  <si>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</si>
  <si>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</si>
  <si>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</si>
  <si>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</si>
  <si>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</si>
  <si>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</si>
  <si>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</si>
  <si>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</si>
  <si>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</si>
  <si>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</si>
  <si>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</si>
  <si>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</si>
  <si>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</si>
  <si>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</si>
  <si>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</si>
  <si>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</si>
  <si>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</si>
  <si>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</si>
  <si>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</si>
  <si>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</si>
  <si>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</si>
  <si>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</si>
  <si>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</si>
  <si>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</si>
  <si>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</si>
  <si>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</si>
  <si>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</si>
  <si>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</si>
  <si>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</si>
  <si>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</si>
  <si>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</si>
  <si>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</si>
  <si>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</si>
  <si>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</si>
  <si>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</si>
  <si>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</si>
  <si>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</si>
  <si>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</si>
  <si>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</si>
  <si>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</si>
  <si>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</si>
  <si>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</si>
  <si>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</si>
  <si>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</si>
  <si>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</si>
  <si>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</si>
  <si>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</si>
  <si>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</si>
  <si>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</si>
  <si>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</si>
  <si>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</si>
  <si>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</si>
  <si>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</si>
  <si>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</si>
  <si>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</si>
  <si>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</si>
  <si>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</si>
  <si>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</si>
  <si>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</si>
  <si>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</si>
  <si>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</si>
  <si>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</si>
  <si>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</si>
  <si>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</si>
  <si>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</si>
  <si>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</si>
  <si>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</si>
  <si>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</si>
  <si>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</si>
  <si>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</si>
  <si>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</si>
  <si>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</si>
  <si>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</si>
  <si>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</si>
  <si>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</si>
  <si>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</si>
  <si>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</si>
  <si>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</si>
  <si>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</si>
  <si>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</si>
  <si>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</si>
  <si>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</si>
  <si>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</si>
  <si>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</si>
  <si>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</si>
  <si>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</si>
  <si>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</si>
  <si>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</si>
  <si>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</si>
  <si>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</si>
  <si>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</si>
  <si>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</si>
  <si>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</si>
  <si>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</si>
  <si>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</si>
  <si>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</si>
  <si>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</si>
  <si>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</si>
  <si>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</si>
  <si>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</si>
  <si>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</si>
  <si>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</si>
  <si>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</si>
  <si>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</si>
  <si>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</si>
  <si>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</si>
  <si>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</si>
  <si>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</si>
  <si>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</si>
  <si>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</si>
  <si>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</si>
  <si>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</si>
  <si>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</si>
  <si>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</si>
  <si>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</si>
  <si>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</si>
  <si>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</si>
  <si>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</si>
  <si>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</si>
  <si>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</si>
  <si>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</si>
  <si>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</si>
  <si>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</si>
  <si>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</si>
  <si>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</si>
  <si>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</si>
  <si>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</si>
  <si>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</si>
  <si>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</si>
  <si>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</si>
  <si>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</si>
  <si>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</si>
  <si>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</si>
  <si>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</si>
  <si>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</si>
  <si>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</si>
  <si>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</si>
  <si>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</si>
  <si>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</si>
  <si>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</si>
  <si>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</si>
  <si>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</si>
  <si>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</si>
  <si>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</si>
  <si>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</si>
  <si>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</si>
  <si>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</si>
  <si>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</si>
  <si>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</si>
  <si>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</si>
  <si>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</si>
  <si>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</si>
  <si>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</si>
  <si>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</si>
  <si>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</si>
  <si>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</si>
  <si>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</si>
  <si>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</si>
  <si>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</si>
  <si>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</si>
  <si>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</si>
  <si>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</si>
  <si>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</si>
  <si>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</si>
  <si>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</si>
  <si>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</si>
  <si>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</si>
  <si>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</si>
  <si>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</si>
  <si>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</si>
  <si>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</si>
  <si>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</si>
  <si>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</si>
  <si>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</si>
  <si>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</si>
  <si>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</si>
  <si>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</si>
  <si>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</si>
  <si>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</si>
  <si>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</si>
  <si>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</si>
  <si>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</si>
  <si>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</si>
  <si>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</si>
  <si>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</si>
  <si>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</si>
  <si>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</si>
  <si>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</si>
  <si>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</si>
  <si>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</si>
  <si>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</si>
  <si>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</si>
  <si>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</si>
  <si>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</si>
  <si>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</si>
  <si>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</si>
  <si>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</si>
  <si>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</si>
  <si>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</si>
  <si>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</si>
  <si>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</si>
  <si>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</si>
  <si>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</si>
  <si>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</si>
  <si>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</si>
  <si>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</si>
  <si>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</si>
  <si>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</si>
  <si>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</si>
  <si>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</si>
  <si>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</si>
  <si>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</si>
  <si>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</si>
  <si>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</si>
  <si>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</si>
  <si>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</si>
  <si>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</si>
  <si>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</si>
  <si>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</si>
  <si>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</si>
  <si>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</si>
  <si>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</si>
  <si>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</si>
  <si>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</si>
  <si>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</si>
  <si>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</si>
  <si>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</si>
  <si>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</si>
  <si>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</si>
  <si>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</si>
  <si>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</si>
  <si>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</si>
  <si>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</si>
  <si>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</si>
  <si>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</si>
  <si>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</si>
  <si>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</si>
  <si>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</si>
  <si>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</si>
  <si>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</si>
  <si>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</si>
  <si>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</si>
  <si>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</si>
  <si>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</si>
  <si>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</si>
  <si>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</si>
  <si>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</si>
  <si>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</si>
  <si>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</si>
  <si>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</si>
  <si>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</si>
  <si>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</si>
  <si>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</si>
  <si>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</si>
  <si>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</si>
  <si>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</si>
  <si>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</si>
  <si>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</si>
  <si>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</si>
  <si>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</si>
  <si>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</si>
  <si>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</si>
  <si>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</si>
  <si>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</si>
  <si>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</si>
  <si>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</si>
  <si>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</si>
  <si>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</si>
  <si>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</si>
  <si>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</si>
  <si>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</si>
  <si>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</si>
  <si>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</si>
  <si>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</si>
  <si>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</si>
  <si>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</si>
  <si>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</si>
  <si>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</si>
  <si>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</si>
  <si>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</si>
  <si>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</si>
  <si>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</si>
  <si>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</si>
  <si>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</si>
  <si>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</si>
  <si>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</si>
  <si>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</si>
  <si>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</si>
  <si>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</si>
  <si>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</si>
  <si>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</si>
  <si>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</si>
  <si>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</si>
  <si>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</si>
  <si>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</si>
  <si>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</si>
  <si>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</si>
  <si>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</si>
  <si>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</si>
  <si>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</si>
  <si>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</si>
  <si>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</si>
  <si>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</si>
  <si>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</si>
  <si>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</si>
  <si>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</si>
  <si>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</si>
  <si>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</si>
  <si>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</si>
  <si>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</si>
  <si>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</si>
  <si>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</si>
  <si>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</si>
  <si>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</si>
  <si>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</si>
  <si>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</si>
  <si>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</si>
  <si>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</si>
  <si>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</si>
  <si>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</si>
  <si>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</si>
  <si>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</si>
  <si>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</si>
  <si>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</si>
  <si>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</si>
  <si>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</si>
  <si>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</si>
  <si>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</si>
  <si>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</si>
  <si>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</si>
  <si>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</si>
  <si>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</si>
  <si>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</si>
  <si>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</si>
  <si>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</si>
  <si>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</si>
  <si>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</si>
  <si>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</si>
  <si>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</si>
  <si>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</si>
  <si>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</si>
  <si>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</si>
  <si>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</si>
  <si>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</si>
  <si>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</si>
  <si>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</si>
  <si>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</si>
  <si>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</si>
  <si>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</si>
  <si>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</si>
  <si>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</si>
  <si>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</si>
  <si>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</si>
  <si>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</si>
  <si>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</si>
  <si>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</si>
  <si>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</si>
  <si>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</si>
  <si>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</si>
  <si>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</si>
  <si>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</si>
  <si>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</si>
  <si>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</si>
  <si>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</si>
  <si>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</si>
  <si>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</si>
  <si>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</si>
  <si>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</si>
  <si>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</si>
  <si>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</si>
  <si>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</si>
  <si>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</si>
  <si>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</si>
  <si>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</si>
  <si>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</si>
  <si>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</si>
  <si>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</si>
  <si>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</si>
  <si>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</si>
  <si>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</si>
  <si>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</si>
  <si>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</si>
  <si>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</si>
  <si>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</si>
  <si>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</si>
  <si>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</si>
  <si>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</si>
  <si>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</si>
  <si>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</si>
  <si>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</si>
  <si>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</si>
  <si>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</si>
  <si>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</si>
  <si>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</si>
  <si>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</si>
  <si>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</si>
  <si>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</si>
  <si>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</si>
  <si>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</si>
  <si>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</si>
  <si>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</si>
  <si>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</si>
  <si>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</si>
  <si>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</si>
  <si>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</si>
  <si>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</si>
  <si>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</si>
  <si>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</si>
  <si>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</si>
  <si>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</si>
  <si>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</si>
  <si>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</si>
  <si>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</si>
  <si>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</si>
  <si>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</si>
  <si>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</si>
  <si>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</si>
  <si>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</si>
  <si>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</si>
  <si>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</si>
  <si>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</si>
  <si>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</si>
  <si>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</si>
  <si>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</si>
  <si>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</si>
  <si>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</si>
  <si>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</si>
  <si>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</si>
  <si>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</si>
  <si>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</si>
  <si>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</si>
  <si>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</si>
  <si>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</si>
  <si>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</si>
  <si>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</si>
  <si>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</si>
  <si>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</si>
  <si>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</si>
  <si>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</si>
  <si>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</si>
  <si>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</si>
  <si>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</si>
  <si>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</si>
  <si>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</si>
  <si>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</si>
  <si>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</si>
  <si>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</si>
  <si>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</si>
  <si>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</si>
  <si>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</si>
  <si>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</si>
  <si>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</si>
  <si>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</si>
  <si>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</si>
  <si>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</si>
  <si>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</si>
  <si>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</si>
  <si>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</si>
  <si>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</si>
  <si>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</si>
  <si>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</si>
  <si>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</si>
  <si>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</si>
  <si>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</si>
  <si>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</si>
  <si>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</si>
  <si>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</si>
  <si>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</si>
  <si>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</si>
  <si>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</si>
  <si>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</si>
  <si>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</si>
  <si>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</si>
  <si>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</si>
  <si>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</si>
  <si>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</si>
  <si>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</si>
  <si>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</si>
  <si>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</si>
  <si>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</si>
  <si>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</si>
  <si>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</si>
  <si>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</si>
  <si>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</si>
  <si>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</si>
  <si>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</si>
  <si>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</si>
  <si>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</si>
  <si>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</si>
  <si>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</si>
  <si>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</si>
  <si>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</si>
  <si>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</si>
  <si>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</si>
  <si>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</si>
  <si>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</si>
  <si>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</si>
  <si>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</si>
  <si>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</si>
  <si>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</si>
  <si>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</si>
  <si>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</si>
  <si>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</si>
  <si>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</si>
  <si>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</si>
  <si>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</si>
  <si>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</si>
  <si>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</si>
  <si>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</si>
  <si>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</si>
  <si>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</si>
  <si>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</si>
  <si>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</si>
  <si>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</si>
  <si>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</si>
  <si>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</si>
  <si>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</si>
  <si>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</si>
  <si>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</si>
  <si>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</si>
  <si>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</si>
  <si>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</si>
  <si>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</si>
  <si>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</si>
  <si>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</si>
  <si>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</si>
  <si>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</si>
  <si>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</si>
  <si>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</si>
  <si>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</si>
  <si>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</si>
  <si>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</si>
  <si>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</si>
  <si>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</si>
  <si>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</si>
  <si>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</si>
  <si>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</si>
  <si>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</si>
  <si>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</si>
  <si>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</si>
  <si>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</si>
  <si>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</si>
  <si>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</si>
  <si>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</si>
  <si>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</si>
  <si>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</si>
  <si>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</si>
  <si>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</si>
  <si>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</si>
  <si>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</si>
  <si>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</si>
  <si>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</si>
  <si>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</si>
  <si>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</si>
  <si>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</si>
  <si>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</si>
  <si>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</si>
  <si>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</si>
  <si>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</si>
  <si>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</si>
  <si>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</si>
  <si>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</si>
  <si>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</si>
  <si>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</si>
  <si>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</si>
  <si>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</si>
  <si>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</si>
  <si>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</si>
  <si>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</si>
  <si>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</si>
  <si>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</si>
  <si>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</si>
  <si>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</si>
  <si>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</si>
  <si>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</si>
  <si>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</si>
  <si>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</si>
  <si>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</si>
  <si>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</si>
  <si>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</si>
  <si>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</si>
  <si>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</si>
  <si>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</si>
  <si>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</si>
  <si>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</si>
  <si>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</si>
  <si>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</si>
  <si>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</si>
  <si>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</si>
  <si>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</si>
  <si>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</si>
  <si>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</si>
  <si>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</si>
  <si>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</si>
  <si>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</si>
  <si>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</si>
  <si>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</si>
  <si>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</si>
  <si>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</si>
  <si>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</si>
  <si>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</si>
  <si>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</si>
  <si>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</si>
  <si>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</si>
  <si>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</si>
  <si>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</si>
  <si>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</si>
  <si>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</si>
  <si>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</si>
  <si>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</si>
  <si>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</si>
  <si>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</si>
  <si>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</si>
  <si>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</si>
  <si>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</si>
  <si>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</si>
  <si>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</si>
  <si>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</si>
  <si>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</si>
  <si>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</si>
  <si>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</si>
  <si>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</si>
  <si>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</si>
  <si>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</si>
  <si>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</si>
  <si>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</si>
  <si>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</si>
  <si>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</si>
  <si>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</si>
  <si>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</si>
  <si>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</si>
  <si>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</si>
  <si>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</si>
  <si>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</si>
  <si>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</si>
  <si>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</si>
  <si>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</si>
  <si>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</si>
  <si>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</si>
  <si>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</si>
  <si>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</si>
  <si>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</si>
  <si>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</si>
  <si>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</si>
  <si>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</si>
  <si>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</si>
  <si>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</si>
  <si>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</si>
  <si>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</si>
  <si>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</si>
  <si>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</si>
  <si>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</si>
  <si>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</si>
  <si>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</si>
  <si>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</si>
  <si>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</si>
  <si>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</si>
  <si>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</si>
  <si>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</si>
  <si>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</si>
  <si>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</si>
  <si>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</si>
  <si>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</si>
  <si>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</si>
  <si>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</si>
  <si>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</si>
  <si>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</si>
  <si>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</si>
  <si>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</si>
  <si>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</si>
  <si>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</si>
  <si>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</si>
  <si>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</si>
  <si>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</si>
  <si>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</si>
  <si>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</si>
  <si>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</si>
  <si>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</si>
  <si>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</si>
  <si>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</si>
  <si>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</si>
  <si>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</si>
  <si>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</si>
  <si>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</si>
  <si>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</si>
  <si>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</si>
  <si>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</si>
  <si>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</si>
  <si>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</si>
  <si>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</si>
  <si>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</si>
  <si>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</si>
  <si>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</si>
  <si>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</si>
  <si>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</si>
  <si>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</si>
  <si>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</si>
  <si>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</si>
  <si>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</si>
  <si>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</si>
  <si>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</si>
  <si>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</si>
  <si>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</si>
  <si>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</si>
  <si>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</si>
  <si>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</si>
  <si>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</si>
  <si>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</si>
  <si>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</si>
  <si>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</si>
  <si>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</si>
  <si>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</si>
  <si>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</si>
  <si>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</si>
  <si>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</si>
  <si>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</si>
  <si>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</si>
  <si>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</si>
  <si>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</si>
  <si>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</si>
  <si>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</si>
  <si>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</si>
  <si>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</si>
  <si>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</si>
  <si>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</si>
  <si>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</si>
  <si>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</si>
  <si>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</si>
  <si>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</si>
  <si>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</si>
  <si>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</si>
  <si>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</si>
  <si>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</si>
  <si>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</si>
  <si>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</si>
  <si>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</si>
  <si>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</si>
  <si>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</si>
  <si>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</si>
  <si>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</si>
  <si>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</si>
  <si>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</si>
  <si>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</si>
  <si>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</si>
  <si>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</si>
  <si>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</si>
  <si>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</si>
  <si>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</si>
  <si>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</si>
  <si>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</si>
  <si>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</si>
  <si>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</si>
  <si>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</si>
  <si>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</si>
  <si>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</si>
  <si>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</si>
  <si>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</si>
  <si>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</si>
  <si>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</si>
  <si>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</si>
  <si>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</si>
  <si>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</si>
  <si>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</si>
  <si>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</si>
  <si>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</si>
  <si>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</si>
  <si>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</si>
  <si>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</si>
  <si>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</si>
  <si>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</si>
  <si>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</si>
  <si>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</si>
  <si>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</si>
  <si>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</si>
  <si>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</si>
  <si>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</si>
  <si>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</si>
  <si>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</si>
  <si>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</si>
  <si>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</si>
  <si>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</si>
  <si>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</si>
  <si>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</si>
  <si>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</si>
  <si>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</si>
  <si>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</si>
  <si>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</si>
  <si>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</si>
  <si>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</si>
  <si>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</si>
  <si>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</si>
  <si>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</si>
  <si>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</si>
  <si>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</si>
  <si>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</si>
  <si>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</si>
  <si>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</si>
  <si>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</si>
  <si>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</si>
  <si>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</si>
  <si>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</si>
  <si>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</si>
  <si>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</si>
  <si>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</si>
  <si>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</si>
  <si>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</si>
  <si>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</si>
  <si>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</si>
  <si>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</si>
  <si>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</si>
  <si>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</si>
  <si>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</si>
  <si>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</si>
  <si>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</si>
  <si>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</si>
  <si>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</si>
  <si>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</si>
  <si>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</si>
  <si>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</si>
  <si>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</si>
  <si>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</si>
  <si>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</si>
  <si>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</si>
  <si>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</si>
  <si>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</si>
  <si>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</si>
  <si>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</si>
  <si>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</si>
  <si>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</si>
  <si>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</si>
  <si>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</si>
  <si>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</si>
  <si>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</si>
  <si>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</si>
  <si>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</si>
  <si>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</si>
  <si>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</si>
  <si>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</si>
  <si>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</si>
  <si>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</si>
  <si>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</si>
  <si>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</si>
  <si>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</si>
  <si>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</si>
  <si>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</si>
  <si>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</si>
  <si>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</si>
  <si>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</si>
  <si>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</si>
  <si>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</si>
  <si>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</si>
  <si>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</si>
  <si>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</si>
  <si>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</si>
  <si>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</si>
  <si>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</si>
  <si>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</si>
  <si>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</si>
  <si>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</si>
  <si>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</si>
  <si>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</si>
  <si>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</si>
  <si>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</si>
  <si>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</si>
  <si>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</si>
  <si>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</si>
  <si>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</si>
  <si>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</si>
  <si>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</si>
  <si>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</si>
  <si>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</si>
  <si>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</si>
  <si>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</si>
  <si>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</si>
  <si>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</si>
  <si>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</si>
  <si>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</si>
  <si>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</si>
  <si>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</si>
  <si>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</si>
  <si>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</si>
  <si>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</si>
  <si>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</si>
  <si>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</si>
  <si>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</si>
  <si>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</si>
  <si>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</si>
  <si>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</si>
  <si>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</si>
  <si>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</si>
  <si>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</si>
  <si>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</si>
  <si>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</si>
  <si>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</si>
  <si>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</si>
  <si>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</si>
  <si>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</si>
  <si>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</si>
  <si>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</si>
  <si>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</si>
  <si>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</si>
  <si>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</si>
  <si>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</si>
  <si>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</si>
  <si>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</si>
  <si>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</si>
  <si>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</si>
  <si>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</si>
  <si>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</si>
  <si>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</si>
  <si>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</si>
  <si>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</si>
  <si>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</si>
  <si>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</si>
  <si>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</si>
  <si>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</si>
  <si>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</si>
  <si>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</si>
  <si>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</si>
  <si>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</si>
  <si>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</si>
  <si>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</si>
  <si>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</si>
  <si>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</si>
  <si>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</si>
  <si>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</si>
  <si>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</si>
  <si>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</si>
  <si>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</si>
  <si>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</si>
  <si>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</si>
  <si>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</si>
  <si>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</si>
  <si>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</si>
  <si>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</si>
  <si>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</si>
  <si>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</si>
  <si>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</si>
  <si>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</si>
  <si>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</si>
  <si>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</si>
  <si>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</si>
  <si>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</si>
  <si>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</si>
  <si>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</si>
  <si>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</si>
  <si>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</si>
  <si>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</si>
  <si>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</si>
  <si>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</si>
  <si>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</si>
  <si>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</si>
  <si>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</si>
  <si>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</si>
  <si>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</si>
  <si>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</si>
  <si>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</si>
  <si>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</si>
  <si>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</si>
  <si>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</si>
  <si>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</si>
  <si>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</si>
  <si>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</si>
  <si>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</si>
  <si>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</si>
  <si>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</si>
  <si>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</si>
  <si>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</si>
  <si>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</si>
  <si>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</si>
  <si>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</si>
  <si>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</si>
  <si>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</si>
  <si>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</si>
  <si>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</si>
  <si>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</si>
  <si>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</si>
  <si>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</si>
  <si>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</si>
  <si>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</si>
  <si>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</si>
  <si>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</si>
  <si>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</si>
  <si>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</si>
  <si>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</si>
  <si>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</si>
  <si>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</si>
  <si>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</si>
  <si>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</si>
  <si>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</si>
  <si>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</si>
  <si>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</si>
  <si>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</si>
  <si>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</si>
  <si>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</si>
  <si>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</si>
  <si>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</si>
  <si>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</si>
  <si>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</si>
  <si>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</si>
  <si>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</si>
  <si>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</si>
  <si>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</si>
  <si>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</si>
  <si>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</si>
  <si>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</si>
  <si>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</si>
  <si>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</si>
  <si>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</si>
  <si>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</si>
  <si>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</si>
  <si>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</si>
  <si>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</si>
  <si>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</si>
  <si>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</si>
  <si>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</si>
  <si>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</si>
  <si>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</si>
  <si>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</si>
  <si>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</si>
  <si>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</si>
  <si>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</si>
  <si>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</si>
  <si>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</si>
  <si>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</si>
  <si>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</si>
  <si>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</si>
  <si>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</si>
  <si>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</si>
  <si>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</si>
  <si>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</si>
  <si>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</si>
  <si>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</si>
  <si>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</si>
  <si>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</si>
  <si>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</si>
  <si>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</si>
  <si>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</si>
  <si>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</si>
  <si>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</si>
  <si>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</si>
  <si>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</si>
  <si>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</si>
  <si>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</si>
  <si>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</si>
  <si>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</si>
  <si>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</si>
  <si>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</si>
  <si>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</si>
  <si>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</si>
  <si>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</si>
  <si>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</si>
  <si>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</si>
  <si>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</si>
  <si>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</si>
  <si>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</si>
  <si>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</si>
  <si>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</si>
  <si>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</si>
  <si>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</si>
  <si>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</si>
  <si>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</si>
  <si>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</si>
  <si>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</si>
  <si>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</si>
  <si>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</si>
  <si>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</si>
  <si>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</si>
  <si>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</si>
  <si>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</si>
  <si>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</si>
  <si>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</si>
  <si>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</si>
  <si>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</si>
  <si>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</si>
  <si>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</si>
  <si>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</si>
  <si>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</si>
  <si>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</si>
  <si>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</si>
  <si>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</si>
  <si>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</si>
  <si>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</si>
  <si>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</si>
  <si>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</si>
  <si>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</si>
  <si>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</si>
  <si>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</si>
  <si>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</si>
  <si>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</si>
  <si>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</si>
  <si>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</si>
  <si>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</si>
  <si>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</si>
  <si>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</si>
  <si>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</si>
  <si>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</si>
  <si>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</si>
  <si>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</si>
  <si>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</si>
  <si>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</si>
  <si>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</si>
  <si>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</si>
  <si>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</si>
  <si>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</si>
  <si>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</si>
  <si>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</si>
  <si>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</si>
  <si>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</si>
  <si>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</si>
  <si>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</si>
  <si>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</si>
  <si>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</si>
  <si>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</si>
  <si>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</si>
  <si>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</si>
  <si>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</si>
  <si>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</si>
  <si>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</si>
  <si>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</si>
  <si>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</si>
  <si>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</si>
  <si>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</si>
  <si>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</si>
  <si>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</si>
  <si>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</si>
  <si>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</si>
  <si>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</si>
  <si>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</si>
  <si>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</si>
  <si>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</si>
  <si>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</si>
  <si>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</si>
  <si>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</si>
  <si>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</si>
  <si>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</si>
  <si>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</si>
  <si>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</si>
  <si>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</si>
  <si>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</si>
  <si>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</si>
  <si>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</si>
  <si>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</si>
  <si>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</si>
  <si>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</si>
  <si>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</si>
  <si>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</si>
  <si>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</si>
  <si>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</si>
  <si>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</si>
  <si>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</si>
  <si>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</si>
  <si>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</si>
  <si>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</si>
  <si>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</si>
  <si>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</si>
  <si>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</si>
  <si>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</si>
  <si>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</si>
  <si>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</si>
  <si>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</si>
  <si>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</si>
  <si>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</si>
  <si>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</si>
  <si>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</si>
  <si>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</si>
  <si>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</si>
  <si>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</si>
  <si>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</si>
  <si>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</si>
  <si>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</si>
  <si>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</si>
  <si>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</si>
  <si>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</si>
  <si>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</si>
  <si>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</si>
  <si>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</si>
  <si>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</si>
  <si>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</si>
  <si>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</si>
  <si>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</si>
  <si>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</si>
  <si>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</si>
  <si>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</si>
  <si>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</si>
  <si>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</si>
  <si>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</si>
  <si>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</si>
  <si>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</si>
  <si>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</si>
  <si>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</si>
  <si>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</si>
  <si>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</si>
  <si>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</si>
  <si>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</si>
  <si>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</si>
  <si>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</si>
  <si>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</si>
  <si>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</si>
  <si>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</si>
  <si>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</si>
  <si>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</si>
  <si>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</si>
  <si>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</si>
  <si>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</si>
  <si>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</si>
  <si>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</si>
  <si>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</si>
  <si>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</si>
  <si>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</si>
  <si>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</si>
  <si>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</si>
  <si>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</si>
  <si>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</si>
  <si>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</si>
  <si>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</si>
  <si>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</si>
  <si>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</si>
  <si>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</si>
  <si>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</si>
  <si>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</si>
  <si>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</si>
  <si>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</si>
  <si>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</si>
  <si>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</si>
  <si>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</si>
  <si>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</si>
  <si>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</si>
  <si>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</si>
  <si>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</si>
  <si>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</si>
  <si>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</si>
  <si>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</si>
  <si>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</si>
  <si>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</si>
  <si>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</si>
  <si>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</si>
  <si>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</si>
  <si>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</si>
  <si>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</si>
  <si>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</si>
  <si>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</si>
  <si>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</si>
  <si>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</si>
  <si>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</si>
  <si>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</si>
  <si>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</si>
  <si>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</si>
  <si>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</si>
  <si>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</si>
  <si>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</si>
  <si>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</si>
  <si>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</si>
  <si>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</si>
  <si>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</si>
  <si>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</si>
  <si>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</si>
  <si>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</si>
  <si>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</si>
  <si>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</si>
  <si>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</si>
  <si>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</si>
  <si>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</si>
  <si>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</si>
  <si>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</si>
  <si>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</si>
  <si>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</si>
  <si>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</si>
  <si>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</si>
  <si>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</si>
  <si>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</si>
  <si>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</si>
  <si>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</si>
  <si>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</si>
  <si>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</si>
  <si>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</si>
  <si>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</si>
  <si>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</si>
  <si>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</si>
  <si>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</si>
  <si>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</si>
  <si>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</si>
  <si>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</si>
  <si>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</si>
  <si>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</si>
  <si>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</si>
  <si>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</si>
  <si>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</si>
  <si>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</si>
  <si>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</si>
  <si>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</si>
  <si>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</si>
  <si>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</si>
  <si>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</si>
  <si>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</si>
  <si>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</si>
  <si>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</si>
  <si>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</si>
  <si>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</si>
  <si>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</si>
  <si>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</si>
  <si>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</si>
  <si>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</si>
  <si>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</si>
  <si>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</si>
  <si>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</si>
  <si>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</si>
  <si>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</si>
  <si>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</si>
  <si>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</si>
  <si>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</si>
  <si>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</si>
  <si>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</si>
  <si>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</si>
  <si>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</si>
  <si>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</si>
  <si>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</si>
  <si>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</si>
  <si>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</si>
  <si>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</si>
  <si>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</si>
  <si>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</si>
  <si>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</si>
  <si>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</si>
  <si>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</si>
  <si>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</si>
  <si>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</si>
  <si>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</si>
  <si>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</si>
  <si>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</si>
  <si>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</si>
  <si>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</si>
  <si>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</si>
  <si>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</si>
  <si>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</si>
  <si>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</si>
  <si>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</si>
  <si>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</si>
  <si>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</si>
  <si>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</si>
  <si>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</si>
  <si>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</si>
  <si>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</si>
  <si>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</si>
  <si>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</si>
  <si>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</si>
  <si>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</si>
  <si>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</si>
  <si>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</si>
  <si>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</si>
  <si>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</si>
  <si>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</si>
  <si>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</si>
  <si>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</si>
  <si>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</si>
  <si>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</si>
  <si>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</si>
  <si>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</si>
  <si>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</si>
  <si>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</si>
  <si>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</si>
  <si>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</si>
  <si>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</si>
  <si>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</si>
  <si>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</si>
  <si>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</si>
  <si>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</si>
  <si>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</si>
  <si>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</si>
  <si>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</si>
  <si>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</si>
  <si>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</si>
  <si>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</si>
  <si>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</si>
  <si>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</si>
  <si>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</si>
  <si>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</si>
  <si>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</si>
  <si>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</si>
  <si>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</si>
  <si>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</si>
  <si>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</si>
  <si>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</si>
  <si>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</si>
  <si>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</si>
  <si>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</si>
  <si>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</si>
  <si>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</si>
  <si>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</si>
  <si>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</si>
  <si>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</si>
  <si>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</si>
  <si>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</si>
  <si>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</si>
  <si>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</si>
  <si>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</si>
  <si>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</si>
  <si>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</si>
  <si>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</si>
  <si>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</si>
  <si>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</si>
  <si>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</si>
  <si>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</si>
  <si>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</si>
  <si>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</si>
  <si>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</si>
  <si>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</si>
  <si>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</si>
  <si>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</si>
  <si>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</si>
  <si>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</si>
  <si>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</si>
  <si>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</si>
  <si>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</si>
  <si>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</si>
  <si>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</si>
  <si>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</si>
  <si>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</si>
  <si>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</si>
  <si>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</si>
  <si>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</si>
  <si>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</si>
  <si>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</si>
  <si>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</si>
  <si>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</si>
  <si>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</si>
  <si>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</si>
  <si>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</si>
  <si>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</si>
  <si>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</si>
  <si>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</si>
  <si>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</si>
  <si>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</si>
  <si>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</si>
  <si>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</si>
  <si>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</si>
  <si>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</si>
  <si>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</si>
  <si>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</si>
  <si>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</si>
  <si>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</si>
  <si>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</si>
  <si>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</si>
  <si>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</si>
  <si>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</si>
  <si>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</si>
  <si>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</si>
  <si>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</si>
  <si>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</si>
  <si>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</si>
  <si>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</si>
  <si>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</si>
  <si>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</si>
  <si>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</si>
  <si>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</si>
  <si>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</si>
  <si>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</si>
  <si>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</si>
  <si>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</si>
  <si>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</si>
  <si>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</si>
  <si>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</si>
  <si>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</si>
  <si>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</si>
  <si>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</si>
  <si>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</si>
  <si>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</si>
  <si>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</si>
  <si>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</si>
  <si>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</si>
  <si>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</si>
  <si>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</si>
  <si>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</si>
  <si>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</si>
  <si>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</si>
  <si>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</si>
  <si>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</si>
  <si>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</si>
  <si>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</si>
  <si>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</si>
  <si>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</si>
  <si>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</si>
  <si>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</si>
  <si>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</si>
  <si>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</si>
  <si>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</si>
  <si>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</si>
  <si>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</si>
  <si>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</si>
  <si>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</si>
  <si>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</si>
  <si>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</si>
  <si>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</si>
  <si>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</si>
  <si>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</si>
  <si>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</si>
  <si>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</si>
  <si>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</si>
  <si>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</si>
  <si>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</si>
  <si>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</si>
  <si>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</si>
  <si>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</si>
  <si>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</si>
  <si>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</si>
  <si>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</si>
  <si>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</si>
  <si>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</si>
  <si>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</si>
  <si>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</si>
  <si>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</si>
  <si>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</si>
  <si>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</si>
  <si>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</si>
  <si>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</si>
  <si>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</si>
  <si>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</si>
  <si>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</si>
  <si>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</si>
  <si>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</si>
  <si>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</si>
  <si>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</si>
  <si>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</si>
  <si>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</si>
  <si>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</si>
  <si>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</si>
  <si>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</si>
  <si>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</si>
  <si>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</si>
  <si>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</si>
  <si>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</si>
  <si>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</si>
  <si>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</si>
  <si>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</si>
  <si>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</si>
  <si>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</si>
  <si>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</si>
  <si>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</si>
  <si>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</si>
  <si>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</si>
  <si>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</si>
  <si>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</si>
  <si>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</si>
  <si>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</si>
  <si>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</si>
  <si>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</si>
  <si>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</si>
  <si>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</si>
  <si>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</si>
  <si>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</si>
  <si>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</si>
  <si>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</si>
  <si>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</si>
  <si>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</si>
  <si>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</si>
  <si>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</si>
  <si>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</si>
  <si>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</si>
  <si>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</si>
  <si>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</si>
  <si>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</si>
  <si>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</si>
  <si>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</si>
  <si>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</si>
  <si>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</si>
  <si>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</si>
  <si>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</si>
  <si>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</si>
  <si>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</si>
  <si>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</si>
  <si>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</si>
  <si>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</si>
  <si>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</si>
  <si>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</si>
  <si>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</si>
  <si>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</si>
  <si>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</si>
  <si>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</si>
  <si>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</si>
  <si>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</si>
  <si>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</si>
  <si>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</si>
  <si>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</si>
  <si>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</si>
  <si>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</si>
  <si>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</si>
  <si>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</si>
  <si>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</si>
  <si>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</si>
  <si>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</si>
  <si>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</si>
  <si>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</si>
  <si>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</si>
  <si>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</si>
  <si>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</si>
  <si>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</si>
  <si>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</si>
  <si>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</si>
  <si>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</si>
  <si>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</si>
  <si>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</si>
  <si>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</si>
  <si>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</si>
  <si>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</si>
  <si>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</si>
  <si>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</si>
  <si>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</si>
  <si>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</si>
  <si>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</si>
  <si>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</si>
  <si>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</si>
  <si>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</si>
  <si>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</si>
  <si>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</si>
  <si>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</si>
  <si>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</si>
  <si>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</si>
  <si>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</si>
  <si>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</si>
  <si>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</si>
  <si>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</si>
  <si>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</si>
  <si>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</si>
  <si>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</si>
  <si>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</si>
  <si>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</si>
  <si>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</si>
  <si>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</si>
  <si>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</si>
  <si>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</si>
  <si>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</si>
  <si>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</si>
  <si>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</si>
  <si>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</si>
  <si>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</si>
  <si>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</si>
  <si>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</si>
  <si>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</si>
  <si>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</si>
  <si>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</si>
  <si>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</si>
  <si>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</si>
  <si>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</si>
  <si>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</si>
  <si>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</si>
  <si>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</si>
  <si>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</si>
  <si>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</si>
  <si>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</si>
  <si>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</si>
  <si>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</si>
  <si>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</si>
  <si>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</si>
  <si>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</si>
  <si>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</si>
  <si>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</si>
  <si>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</si>
  <si>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</si>
  <si>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</si>
  <si>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</si>
  <si>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</si>
  <si>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</si>
  <si>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</si>
  <si>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</si>
  <si>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</si>
  <si>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</si>
  <si>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</si>
  <si>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</si>
  <si>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</si>
  <si>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</si>
  <si>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</si>
  <si>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</si>
  <si>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</si>
  <si>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</si>
  <si>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</si>
  <si>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</si>
  <si>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</si>
  <si>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</si>
  <si>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</si>
  <si>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</si>
  <si>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</si>
  <si>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</si>
  <si>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</si>
  <si>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</si>
  <si>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</si>
  <si>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</si>
  <si>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</si>
  <si>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</si>
  <si>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</si>
  <si>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</si>
  <si>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</si>
  <si>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</si>
  <si>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</si>
  <si>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</si>
  <si>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</si>
  <si>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</si>
  <si>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</si>
  <si>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</si>
  <si>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</si>
  <si>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</si>
  <si>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</si>
  <si>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</si>
  <si>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</si>
  <si>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</si>
  <si>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</si>
  <si>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</si>
  <si>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</si>
  <si>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</si>
  <si>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</si>
  <si>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</si>
  <si>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</si>
  <si>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</si>
  <si>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</si>
  <si>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</si>
  <si>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</si>
  <si>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</si>
  <si>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</si>
  <si>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</si>
  <si>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</si>
  <si>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</si>
  <si>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</si>
  <si>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</si>
  <si>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</si>
  <si>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</si>
  <si>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</si>
  <si>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</si>
  <si>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</si>
  <si>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</si>
  <si>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</si>
  <si>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</si>
  <si>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</si>
  <si>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</si>
  <si>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</si>
  <si>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</si>
  <si>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</si>
  <si>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</si>
  <si>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</si>
  <si>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</si>
  <si>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</si>
  <si>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</si>
  <si>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</si>
  <si>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</si>
  <si>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</si>
  <si>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</si>
  <si>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</si>
  <si>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</si>
  <si>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</si>
  <si>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</si>
  <si>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</si>
  <si>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</si>
  <si>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</si>
  <si>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</si>
  <si>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</si>
  <si>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</si>
  <si>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</si>
  <si>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</si>
  <si>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</si>
  <si>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</si>
  <si>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</si>
  <si>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</si>
  <si>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</si>
  <si>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</si>
  <si>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</si>
  <si>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</si>
  <si>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</si>
  <si>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</si>
  <si>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</si>
  <si>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</si>
  <si>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</si>
  <si>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</si>
  <si>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</si>
  <si>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</si>
  <si>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</si>
  <si>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</si>
  <si>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</si>
  <si>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</si>
  <si>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</si>
  <si>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</si>
  <si>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</si>
  <si>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</si>
  <si>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</si>
  <si>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</si>
  <si>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</si>
  <si>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</si>
  <si>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</si>
  <si>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</si>
  <si>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</si>
  <si>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</si>
  <si>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</si>
  <si>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</si>
  <si>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</si>
  <si>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</si>
  <si>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</si>
  <si>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</si>
  <si>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</si>
  <si>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</si>
  <si>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</si>
  <si>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</si>
  <si>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</si>
  <si>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</si>
  <si>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</si>
  <si>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</si>
  <si>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</si>
  <si>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</si>
  <si>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</si>
  <si>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</si>
  <si>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</si>
  <si>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</si>
  <si>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</si>
  <si>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</si>
  <si>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</si>
  <si>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</si>
  <si>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</si>
  <si>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</si>
  <si>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</si>
  <si>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</si>
  <si>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</si>
  <si>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</si>
  <si>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</si>
  <si>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</si>
  <si>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</si>
  <si>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</si>
  <si>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</si>
  <si>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</si>
  <si>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</si>
  <si>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</si>
  <si>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</si>
  <si>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</si>
  <si>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</si>
  <si>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</si>
  <si>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</si>
  <si>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</si>
  <si>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</si>
  <si>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</si>
  <si>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</si>
  <si>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</si>
  <si>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</si>
  <si>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</si>
  <si>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</si>
  <si>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</si>
  <si>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</si>
  <si>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</si>
  <si>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</si>
  <si>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</si>
  <si>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</si>
  <si>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</si>
  <si>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</si>
  <si>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</si>
  <si>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</si>
  <si>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</si>
  <si>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</si>
  <si>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</si>
  <si>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</si>
  <si>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</si>
  <si>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</si>
  <si>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</si>
  <si>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</si>
  <si>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</si>
  <si>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</si>
  <si>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</si>
  <si>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</si>
  <si>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</si>
  <si>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</si>
  <si>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</si>
  <si>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</si>
  <si>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</si>
  <si>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</si>
  <si>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</si>
  <si>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</si>
  <si>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</si>
  <si>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</si>
  <si>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</si>
  <si>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</si>
  <si>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</si>
  <si>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</si>
  <si>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</si>
  <si>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</si>
  <si>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</si>
  <si>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</si>
  <si>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</si>
  <si>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</si>
  <si>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</si>
  <si>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</si>
  <si>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</si>
  <si>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</si>
  <si>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</si>
  <si>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</si>
  <si>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</si>
  <si>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</si>
  <si>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</si>
  <si>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</si>
  <si>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</si>
  <si>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</si>
  <si>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</si>
  <si>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</si>
  <si>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</si>
  <si>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</si>
  <si>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</si>
  <si>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</si>
  <si>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</si>
  <si>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</si>
  <si>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</si>
  <si>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</si>
  <si>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</si>
  <si>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</si>
  <si>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</si>
  <si>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</si>
  <si>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</si>
  <si>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</si>
  <si>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</si>
  <si>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</si>
  <si>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</si>
  <si>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</si>
  <si>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</si>
  <si>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</si>
  <si>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</si>
  <si>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</si>
  <si>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</si>
  <si>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</si>
  <si>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</si>
  <si>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</si>
  <si>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</si>
  <si>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</si>
  <si>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</si>
  <si>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</si>
  <si>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</si>
  <si>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</si>
  <si>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</si>
  <si>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</si>
  <si>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</si>
  <si>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</si>
  <si>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</si>
  <si>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</si>
  <si>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</si>
  <si>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</si>
  <si>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</si>
  <si>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</si>
  <si>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</si>
  <si>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</si>
  <si>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</si>
  <si>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</si>
  <si>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</si>
  <si>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</si>
  <si>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</si>
  <si>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</si>
  <si>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</si>
  <si>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</si>
  <si>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</si>
  <si>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</si>
  <si>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</si>
  <si>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</si>
  <si>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</si>
  <si>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</si>
  <si>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</si>
  <si>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</si>
  <si>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</si>
  <si>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</si>
  <si>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</si>
  <si>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</si>
  <si>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</si>
  <si>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</si>
  <si>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</si>
  <si>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</si>
  <si>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</si>
  <si>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</si>
  <si>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</si>
  <si>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</si>
  <si>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</si>
  <si>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</si>
  <si>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</si>
  <si>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</si>
  <si>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</si>
  <si>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</si>
  <si>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</si>
  <si>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</si>
  <si>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</si>
  <si>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</si>
  <si>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</si>
  <si>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</si>
  <si>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</si>
  <si>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</si>
  <si>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</si>
  <si>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</si>
  <si>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</si>
  <si>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</si>
  <si>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</si>
  <si>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</si>
  <si>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</si>
  <si>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</si>
  <si>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</si>
  <si>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</si>
  <si>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</si>
  <si>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</si>
  <si>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</si>
  <si>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</si>
  <si>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</si>
  <si>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</si>
  <si>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</si>
  <si>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</si>
  <si>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</si>
  <si>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</si>
  <si>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</si>
  <si>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</si>
  <si>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</si>
  <si>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</si>
  <si>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</si>
  <si>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</si>
  <si>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</si>
  <si>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</si>
  <si>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</si>
  <si>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</si>
  <si>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</si>
  <si>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</si>
  <si>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</si>
  <si>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</si>
  <si>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</si>
  <si>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</si>
  <si>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</si>
  <si>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</si>
  <si>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</si>
  <si>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</si>
  <si>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</si>
  <si>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</si>
  <si>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</si>
  <si>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</si>
  <si>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</si>
  <si>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</si>
  <si>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</si>
  <si>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</si>
  <si>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</si>
  <si>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</si>
  <si>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</si>
  <si>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</si>
  <si>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</si>
  <si>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</si>
  <si>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</si>
  <si>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</si>
  <si>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</si>
  <si>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</si>
  <si>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</si>
  <si>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</si>
  <si>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</si>
  <si>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</si>
  <si>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</si>
  <si>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</si>
  <si>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</si>
  <si>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</si>
  <si>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</si>
  <si>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</si>
  <si>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</si>
  <si>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</si>
  <si>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</si>
  <si>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</si>
  <si>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</si>
  <si>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</si>
  <si>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</si>
  <si>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</si>
  <si>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</si>
  <si>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</si>
  <si>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</si>
  <si>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</si>
  <si>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</si>
  <si>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</si>
  <si>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</si>
  <si>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</si>
  <si>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</si>
  <si>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</si>
  <si>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</si>
  <si>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</si>
  <si>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</si>
  <si>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</si>
  <si>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</si>
  <si>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</si>
  <si>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</si>
  <si>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</si>
  <si>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</si>
  <si>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</si>
  <si>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</si>
  <si>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</si>
  <si>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</si>
  <si>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</si>
  <si>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</si>
  <si>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</si>
  <si>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</si>
  <si>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</si>
  <si>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</si>
  <si>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</si>
  <si>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</si>
  <si>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</si>
  <si>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</si>
  <si>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</si>
  <si>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</si>
  <si>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</si>
  <si>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</si>
  <si>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</si>
  <si>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</si>
  <si>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</si>
  <si>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</si>
  <si>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</si>
  <si>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</si>
  <si>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</si>
  <si>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</si>
  <si>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</si>
  <si>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</si>
  <si>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</si>
  <si>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</si>
  <si>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</si>
  <si>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</si>
  <si>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</si>
  <si>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</si>
  <si>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</si>
  <si>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</si>
  <si>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</si>
  <si>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</si>
  <si>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</si>
  <si>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</si>
  <si>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</si>
  <si>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</si>
  <si>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</si>
  <si>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</si>
  <si>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</si>
  <si>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</si>
  <si>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</si>
  <si>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</si>
  <si>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</si>
  <si>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</si>
  <si>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</si>
  <si>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</si>
  <si>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</si>
  <si>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</si>
  <si>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</si>
  <si>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</si>
  <si>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</si>
  <si>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</si>
  <si>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</si>
  <si>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</si>
  <si>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</si>
  <si>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</si>
  <si>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</si>
  <si>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</si>
  <si>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</si>
  <si>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</si>
  <si>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</si>
  <si>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</si>
  <si>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</si>
  <si>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</si>
  <si>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</si>
  <si>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</si>
  <si>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</si>
  <si>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</si>
  <si>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</si>
  <si>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</si>
  <si>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</si>
  <si>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</si>
  <si>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</si>
  <si>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</si>
  <si>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</si>
  <si>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</si>
  <si>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</si>
  <si>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</si>
  <si>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</si>
  <si>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</si>
  <si>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</si>
  <si>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</si>
  <si>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</si>
  <si>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</si>
  <si>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</si>
  <si>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</si>
  <si>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</si>
  <si>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</si>
  <si>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</si>
  <si>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</si>
  <si>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</si>
  <si>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</si>
  <si>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</si>
  <si>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</si>
  <si>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</si>
  <si>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</si>
  <si>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</si>
  <si>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</si>
  <si>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</si>
  <si>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</si>
  <si>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</si>
  <si>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</si>
  <si>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</si>
  <si>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</si>
  <si>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</si>
  <si>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</si>
  <si>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</si>
  <si>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</si>
  <si>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</si>
  <si>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</si>
  <si>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</si>
  <si>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</si>
  <si>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</si>
  <si>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</si>
  <si>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</si>
  <si>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</si>
  <si>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</si>
  <si>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</si>
  <si>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</si>
  <si>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</si>
  <si>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</si>
  <si>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</si>
  <si>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</si>
  <si>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</si>
  <si>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</si>
  <si>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</si>
  <si>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</si>
  <si>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</si>
  <si>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</si>
  <si>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</si>
  <si>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</si>
  <si>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</si>
  <si>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</si>
  <si>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</si>
  <si>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</si>
  <si>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</si>
  <si>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</si>
  <si>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</si>
  <si>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</si>
  <si>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</si>
  <si>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</si>
  <si>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</si>
  <si>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</si>
  <si>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</si>
  <si>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</si>
  <si>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</si>
  <si>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</si>
  <si>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</si>
  <si>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</si>
  <si>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</si>
  <si>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</si>
  <si>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</si>
  <si>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</si>
  <si>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</si>
  <si>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</si>
  <si>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</si>
  <si>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</si>
  <si>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</si>
  <si>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</si>
  <si>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</si>
  <si>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</si>
  <si>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</si>
  <si>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</si>
  <si>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</si>
  <si>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</si>
  <si>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</si>
  <si>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</si>
  <si>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</si>
  <si>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</si>
  <si>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</si>
  <si>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</si>
  <si>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</si>
  <si>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</si>
  <si>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</si>
  <si>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</si>
  <si>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</si>
  <si>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</si>
  <si>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</si>
  <si>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</si>
  <si>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</si>
  <si>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</si>
  <si>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</si>
  <si>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</si>
  <si>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</si>
  <si>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</si>
  <si>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</si>
  <si>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</si>
  <si>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</si>
  <si>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</si>
  <si>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</si>
  <si>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</si>
  <si>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</si>
  <si>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</si>
  <si>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</si>
  <si>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</si>
  <si>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</si>
  <si>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</si>
  <si>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</si>
  <si>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</si>
  <si>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</si>
  <si>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</si>
  <si>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</si>
  <si>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</si>
  <si>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</si>
  <si>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</si>
  <si>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</si>
  <si>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</si>
  <si>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</si>
  <si>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</si>
  <si>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</si>
  <si>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</si>
  <si>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</si>
  <si>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</si>
  <si>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</si>
  <si>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</si>
  <si>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</si>
  <si>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</si>
  <si>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</si>
  <si>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</si>
  <si>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</si>
  <si>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</si>
  <si>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</si>
  <si>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</si>
  <si>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</si>
  <si>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</si>
  <si>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</si>
  <si>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</si>
  <si>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</si>
  <si>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</si>
  <si>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</si>
  <si>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</si>
  <si>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</si>
  <si>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</si>
  <si>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</si>
  <si>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</si>
  <si>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</si>
  <si>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</si>
  <si>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</si>
  <si>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</si>
  <si>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</si>
  <si>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</si>
  <si>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</si>
  <si>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</si>
  <si>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</si>
  <si>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</si>
  <si>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</si>
  <si>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</si>
  <si>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</si>
  <si>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</si>
  <si>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</si>
  <si>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</si>
  <si>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</si>
  <si>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</si>
  <si>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</si>
  <si>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</si>
  <si>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</si>
  <si>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</si>
  <si>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</si>
  <si>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</si>
  <si>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</si>
  <si>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</si>
  <si>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</si>
  <si>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</si>
  <si>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</si>
  <si>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</si>
  <si>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</si>
  <si>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</si>
  <si>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</si>
  <si>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</si>
  <si>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</si>
  <si>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</si>
  <si>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</si>
  <si>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</si>
  <si>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</si>
  <si>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</si>
  <si>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</si>
  <si>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</si>
  <si>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</si>
  <si>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</si>
  <si>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</si>
  <si>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</si>
  <si>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</si>
  <si>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</si>
  <si>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</si>
  <si>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</si>
  <si>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</si>
  <si>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</si>
  <si>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</si>
  <si>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</si>
  <si>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</si>
  <si>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</si>
  <si>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</si>
  <si>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</si>
  <si>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</si>
  <si>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</si>
  <si>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</si>
  <si>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</si>
  <si>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</si>
  <si>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</si>
  <si>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</si>
  <si>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</si>
  <si>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</si>
  <si>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</si>
  <si>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</si>
  <si>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</si>
  <si>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</si>
  <si>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</si>
  <si>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</si>
  <si>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</si>
  <si>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</si>
  <si>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</si>
  <si>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</si>
  <si>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</si>
  <si>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</si>
  <si>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</si>
  <si>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</si>
  <si>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</si>
  <si>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</si>
  <si>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</si>
  <si>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</si>
  <si>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</si>
  <si>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</si>
  <si>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</si>
  <si>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</si>
  <si>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</si>
  <si>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</si>
  <si>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</si>
  <si>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</si>
  <si>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</si>
  <si>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</si>
  <si>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</si>
  <si>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</si>
  <si>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</si>
  <si>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</si>
  <si>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</si>
  <si>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</si>
  <si>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</si>
  <si>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</si>
  <si>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</si>
  <si>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</si>
  <si>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</si>
  <si>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</si>
  <si>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</si>
  <si>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</si>
  <si>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</si>
  <si>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</si>
  <si>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</si>
  <si>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</si>
  <si>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</si>
  <si>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</si>
  <si>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</si>
  <si>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</si>
  <si>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</si>
  <si>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</si>
  <si>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</si>
  <si>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</si>
  <si>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</si>
  <si>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</si>
  <si>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</si>
  <si>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</si>
  <si>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</si>
  <si>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</si>
  <si>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</si>
  <si>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</si>
  <si>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</si>
  <si>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</si>
  <si>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</si>
  <si>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</si>
  <si>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</si>
  <si>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</si>
  <si>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</si>
  <si>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</si>
  <si>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</si>
  <si>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</si>
  <si>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</si>
  <si>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</si>
  <si>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</si>
  <si>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</si>
  <si>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</si>
  <si>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</si>
  <si>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</si>
  <si>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</si>
  <si>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</si>
  <si>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</si>
  <si>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</si>
  <si>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</si>
  <si>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</si>
  <si>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</si>
  <si>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</si>
  <si>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</si>
  <si>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</si>
  <si>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</si>
  <si>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</si>
  <si>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</si>
  <si>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</si>
  <si>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</si>
  <si>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</si>
  <si>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</si>
  <si>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</si>
  <si>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</si>
  <si>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</si>
  <si>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</si>
  <si>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</si>
  <si>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</si>
  <si>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</si>
  <si>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</si>
  <si>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</si>
  <si>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</si>
  <si>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</si>
  <si>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</si>
  <si>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</si>
  <si>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</si>
  <si>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</si>
  <si>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</si>
  <si>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</si>
  <si>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</si>
  <si>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</si>
  <si>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</si>
  <si>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</si>
  <si>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</si>
  <si>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</si>
  <si>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</si>
  <si>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</si>
  <si>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</si>
  <si>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</si>
  <si>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</si>
  <si>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</si>
  <si>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</si>
  <si>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</si>
  <si>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</si>
  <si>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</si>
  <si>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</si>
  <si>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</si>
  <si>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</si>
  <si>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</si>
  <si>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</si>
  <si>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</si>
  <si>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</si>
  <si>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</si>
  <si>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</si>
  <si>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</si>
  <si>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</si>
  <si>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</si>
  <si>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</si>
  <si>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</si>
  <si>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</si>
  <si>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</si>
  <si>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</si>
  <si>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</si>
  <si>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</si>
  <si>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</si>
  <si>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</si>
  <si>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</si>
  <si>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</si>
  <si>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</si>
  <si>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</si>
  <si>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</si>
  <si>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</si>
  <si>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</si>
  <si>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</si>
  <si>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</si>
  <si>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</si>
  <si>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</si>
  <si>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</si>
  <si>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</si>
  <si>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</si>
  <si>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</si>
  <si>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</si>
  <si>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</si>
  <si>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</si>
  <si>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</si>
  <si>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</si>
  <si>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</si>
  <si>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</si>
  <si>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</si>
  <si>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</si>
  <si>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</si>
  <si>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</si>
  <si>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</si>
  <si>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</si>
  <si>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</si>
  <si>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</si>
  <si>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</si>
  <si>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</si>
  <si>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</si>
  <si>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</si>
  <si>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</si>
  <si>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</si>
  <si>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</si>
  <si>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</si>
  <si>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</si>
  <si>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</si>
  <si>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</si>
  <si>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</si>
  <si>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</si>
  <si>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</si>
  <si>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</si>
  <si>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</si>
  <si>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</si>
  <si>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</si>
  <si>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</si>
  <si>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</si>
  <si>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</si>
  <si>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</si>
  <si>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</si>
  <si>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</si>
  <si>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</si>
  <si>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</si>
  <si>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</si>
  <si>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</si>
  <si>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</si>
  <si>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</si>
  <si>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</si>
  <si>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</si>
  <si>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</si>
  <si>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</si>
  <si>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</si>
  <si>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</si>
  <si>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</si>
  <si>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</si>
  <si>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</si>
  <si>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</si>
  <si>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</si>
  <si>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</si>
  <si>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</si>
  <si>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</si>
  <si>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</si>
  <si>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</si>
  <si>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</si>
  <si>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</si>
  <si>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</si>
  <si>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</si>
  <si>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</si>
  <si>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</si>
  <si>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</si>
  <si>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</si>
  <si>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</si>
  <si>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</si>
  <si>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</si>
  <si>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</si>
  <si>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</si>
  <si>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</si>
  <si>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</si>
  <si>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</si>
  <si>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</si>
  <si>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</si>
  <si>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</si>
  <si>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</si>
  <si>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</si>
  <si>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</si>
  <si>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</si>
  <si>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</si>
  <si>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</si>
  <si>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</si>
  <si>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</si>
  <si>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</si>
  <si>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</si>
  <si>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</si>
  <si>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</si>
  <si>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</si>
  <si>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</si>
  <si>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</si>
  <si>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</si>
  <si>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</si>
  <si>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</si>
  <si>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</si>
  <si>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</si>
  <si>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</si>
  <si>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</si>
  <si>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</si>
  <si>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</si>
  <si>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</si>
  <si>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</si>
  <si>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</si>
  <si>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</si>
  <si>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</si>
  <si>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</si>
  <si>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</si>
  <si>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</si>
  <si>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</si>
  <si>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</si>
  <si>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</si>
  <si>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</si>
  <si>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</si>
  <si>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</si>
  <si>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</si>
  <si>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</si>
  <si>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</si>
  <si>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</si>
  <si>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</si>
  <si>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</si>
  <si>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</si>
  <si>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</si>
  <si>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</si>
  <si>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</si>
  <si>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</si>
  <si>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</si>
  <si>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</si>
  <si>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</si>
  <si>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</si>
  <si>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</si>
  <si>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</si>
  <si>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</si>
  <si>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</si>
  <si>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</si>
  <si>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</si>
  <si>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</si>
  <si>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</si>
  <si>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</si>
  <si>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</si>
  <si>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</si>
  <si>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</si>
  <si>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</si>
  <si>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</si>
  <si>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</si>
  <si>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</si>
  <si>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</si>
  <si>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</si>
  <si>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</si>
  <si>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</si>
  <si>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</si>
  <si>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</si>
  <si>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</si>
  <si>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</si>
  <si>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</si>
  <si>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</si>
  <si>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</si>
  <si>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</si>
  <si>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</si>
  <si>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</si>
  <si>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</si>
  <si>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</si>
  <si>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</si>
  <si>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</si>
  <si>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</si>
  <si>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</si>
  <si>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</si>
  <si>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</si>
  <si>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</si>
  <si>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</si>
  <si>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</si>
  <si>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</si>
  <si>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</si>
  <si>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</si>
  <si>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</si>
  <si>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</si>
  <si>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</si>
  <si>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</si>
  <si>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</si>
  <si>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</si>
  <si>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</si>
  <si>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</si>
  <si>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</si>
  <si>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</si>
  <si>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</si>
  <si>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</si>
  <si>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</si>
  <si>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</si>
  <si>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</si>
  <si>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</si>
  <si>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</si>
  <si>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</si>
  <si>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</si>
  <si>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</si>
  <si>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</si>
  <si>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</si>
  <si>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</si>
  <si>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</si>
  <si>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</si>
  <si>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</si>
  <si>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</si>
  <si>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</si>
  <si>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</si>
  <si>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</si>
  <si>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</si>
  <si>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</si>
  <si>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</si>
  <si>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</si>
  <si>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</si>
  <si>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</si>
  <si>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</si>
  <si>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</si>
  <si>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</si>
  <si>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</si>
  <si>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</si>
  <si>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</si>
  <si>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</si>
  <si>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</si>
  <si>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</si>
  <si>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</si>
  <si>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</si>
  <si>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</si>
  <si>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</si>
  <si>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</si>
  <si>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</si>
  <si>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</si>
  <si>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</si>
  <si>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</si>
  <si>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</si>
  <si>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</si>
  <si>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</si>
  <si>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</si>
  <si>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</si>
  <si>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</si>
  <si>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</si>
  <si>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</si>
  <si>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</si>
  <si>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</si>
  <si>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</si>
  <si>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</si>
  <si>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</si>
  <si>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</si>
  <si>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</si>
  <si>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</si>
  <si>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</si>
  <si>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</si>
  <si>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</si>
  <si>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</si>
  <si>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</si>
  <si>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</si>
  <si>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</si>
  <si>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</si>
  <si>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</si>
  <si>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</si>
  <si>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</si>
  <si>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</si>
  <si>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</si>
  <si>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</si>
  <si>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</si>
  <si>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</si>
  <si>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</si>
  <si>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</si>
  <si>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</si>
  <si>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</si>
  <si>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</si>
  <si>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</si>
  <si>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</si>
  <si>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</si>
  <si>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</si>
  <si>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</si>
  <si>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</si>
  <si>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</si>
  <si>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</si>
  <si>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</si>
  <si>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</si>
  <si>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</si>
  <si>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</si>
  <si>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</si>
  <si>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</si>
  <si>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</si>
  <si>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</si>
  <si>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</si>
  <si>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</si>
  <si>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</si>
  <si>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</si>
  <si>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</si>
  <si>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</si>
  <si>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</si>
  <si>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</si>
  <si>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</si>
  <si>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</si>
  <si>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</si>
  <si>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</si>
  <si>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</si>
  <si>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</si>
  <si>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</si>
  <si>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</si>
  <si>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</si>
  <si>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</si>
  <si>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</si>
  <si>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</si>
  <si>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</si>
  <si>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</si>
  <si>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</si>
  <si>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</si>
  <si>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</si>
  <si>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</si>
  <si>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</si>
  <si>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</si>
  <si>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</si>
  <si>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</si>
  <si>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</si>
  <si>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</si>
  <si>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</si>
  <si>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</si>
  <si>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</si>
  <si>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</si>
  <si>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</si>
  <si>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</si>
  <si>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</si>
  <si>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</si>
  <si>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</si>
  <si>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</si>
  <si>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</si>
  <si>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</si>
  <si>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</si>
  <si>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</si>
  <si>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</si>
  <si>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</si>
  <si>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</si>
  <si>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</si>
  <si>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</si>
  <si>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</si>
  <si>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</si>
  <si>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</si>
  <si>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</si>
  <si>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</si>
  <si>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</si>
  <si>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</si>
  <si>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</si>
  <si>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</si>
  <si>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</si>
  <si>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</si>
  <si>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</si>
  <si>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</si>
  <si>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</si>
  <si>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</si>
  <si>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</si>
  <si>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</si>
  <si>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</si>
  <si>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</si>
  <si>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</si>
  <si>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</si>
  <si>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</si>
  <si>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</si>
  <si>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</si>
  <si>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</si>
  <si>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</si>
  <si>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</si>
  <si>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</si>
  <si>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</si>
  <si>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</si>
  <si>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</si>
  <si>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</si>
  <si>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</si>
  <si>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</si>
  <si>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</si>
  <si>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</si>
  <si>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</si>
  <si>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</si>
  <si>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</si>
  <si>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</si>
  <si>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</si>
  <si>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</si>
  <si>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</si>
  <si>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</si>
  <si>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</si>
  <si>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</si>
  <si>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</si>
  <si>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</si>
  <si>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</si>
  <si>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</si>
  <si>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</si>
  <si>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</si>
  <si>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</si>
  <si>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</si>
  <si>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</si>
  <si>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</si>
  <si>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</si>
  <si>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</si>
  <si>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</si>
  <si>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</si>
  <si>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</si>
  <si>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</si>
  <si>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</si>
  <si>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</si>
  <si>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</si>
  <si>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</si>
  <si>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</si>
  <si>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</si>
  <si>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</si>
  <si>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</si>
  <si>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</si>
  <si>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</si>
  <si>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</si>
  <si>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</si>
  <si>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</si>
  <si>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</si>
  <si>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</si>
  <si>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</si>
  <si>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</si>
  <si>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</si>
  <si>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</si>
  <si>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</si>
  <si>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</si>
  <si>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</si>
  <si>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</si>
  <si>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</si>
  <si>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</si>
  <si>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</si>
  <si>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</si>
  <si>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</si>
  <si>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</si>
  <si>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</si>
  <si>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</si>
  <si>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</si>
  <si>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</si>
  <si>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</si>
  <si>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</si>
  <si>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</si>
  <si>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</si>
  <si>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</si>
  <si>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</si>
  <si>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</si>
  <si>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</si>
  <si>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</si>
  <si>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</si>
  <si>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</si>
  <si>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</si>
  <si>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</si>
  <si>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</si>
  <si>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</si>
  <si>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</si>
  <si>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</si>
  <si>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</si>
  <si>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</si>
  <si>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</si>
  <si>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</si>
  <si>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</si>
  <si>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</si>
  <si>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</si>
  <si>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</si>
  <si>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</si>
  <si>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</si>
  <si>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</si>
  <si>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</si>
  <si>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</si>
  <si>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</si>
  <si>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</si>
  <si>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</si>
  <si>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</si>
  <si>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</si>
  <si>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</si>
  <si>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</si>
  <si>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</si>
  <si>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</si>
  <si>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</si>
  <si>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</si>
  <si>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</si>
  <si>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</si>
  <si>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</si>
  <si>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</si>
  <si>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</si>
  <si>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</si>
  <si>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</si>
  <si>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</si>
  <si>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</si>
  <si>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</si>
  <si>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</si>
  <si>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</si>
  <si>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</si>
  <si>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</si>
  <si>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</si>
  <si>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</si>
  <si>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</si>
  <si>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</si>
  <si>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</si>
  <si>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</si>
  <si>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</si>
  <si>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</si>
  <si>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</si>
  <si>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</si>
  <si>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</si>
  <si>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</si>
  <si>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</si>
  <si>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</si>
  <si>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</si>
  <si>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</si>
  <si>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</si>
  <si>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</si>
  <si>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</si>
  <si>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</si>
  <si>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</si>
  <si>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</si>
  <si>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</si>
  <si>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</si>
  <si>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</si>
  <si>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</si>
  <si>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</si>
  <si>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</si>
  <si>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</si>
  <si>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</si>
  <si>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</si>
  <si>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</si>
  <si>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</si>
  <si>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</si>
  <si>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</si>
  <si>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</si>
  <si>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</si>
  <si>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</si>
  <si>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</si>
  <si>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</si>
  <si>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</si>
  <si>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</si>
  <si>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</si>
  <si>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</si>
  <si>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</si>
  <si>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</si>
  <si>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</si>
  <si>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</si>
  <si>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</si>
  <si>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</si>
  <si>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</si>
  <si>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</si>
  <si>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</si>
  <si>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</si>
  <si>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</si>
  <si>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</si>
  <si>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</si>
  <si>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</si>
  <si>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</si>
  <si>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</si>
  <si>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</si>
  <si>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</si>
  <si>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</si>
  <si>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</si>
  <si>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</si>
  <si>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</si>
  <si>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</si>
  <si>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</si>
  <si>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</si>
  <si>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</si>
  <si>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</si>
  <si>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</si>
  <si>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</si>
  <si>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</si>
  <si>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</si>
  <si>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</si>
  <si>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</si>
  <si>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</si>
  <si>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</si>
  <si>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</si>
  <si>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</si>
  <si>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</si>
  <si>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</si>
  <si>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</si>
  <si>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</si>
  <si>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</si>
  <si>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</si>
  <si>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</si>
  <si>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</si>
  <si>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</si>
  <si>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</si>
  <si>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</si>
  <si>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</si>
  <si>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</si>
  <si>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</si>
  <si>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</si>
  <si>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</si>
  <si>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</si>
  <si>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</si>
  <si>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</si>
  <si>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</si>
  <si>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</si>
  <si>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</si>
  <si>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</si>
  <si>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</si>
  <si>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</si>
  <si>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</si>
  <si>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</si>
  <si>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</si>
  <si>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</si>
  <si>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</si>
  <si>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</si>
  <si>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</si>
  <si>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</si>
  <si>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</si>
  <si>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</si>
  <si>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</si>
  <si>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</si>
  <si>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</si>
  <si>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</si>
  <si>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</si>
  <si>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</si>
  <si>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</si>
  <si>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</si>
  <si>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</si>
  <si>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</si>
  <si>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</si>
  <si>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</si>
  <si>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</si>
  <si>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</si>
  <si>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</si>
  <si>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</si>
  <si>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</si>
  <si>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</si>
  <si>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</si>
  <si>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</si>
  <si>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</si>
  <si>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</si>
  <si>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</si>
  <si>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</si>
  <si>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</si>
  <si>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</si>
  <si>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</si>
  <si>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</si>
  <si>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</si>
  <si>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</si>
  <si>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</si>
  <si>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</si>
  <si>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</si>
  <si>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</si>
  <si>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</si>
  <si>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</si>
  <si>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</si>
  <si>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</si>
  <si>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</si>
  <si>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</si>
  <si>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</si>
  <si>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</si>
  <si>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</si>
  <si>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</si>
  <si>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</si>
  <si>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</si>
  <si>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</si>
  <si>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</si>
  <si>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</si>
  <si>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</si>
  <si>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</si>
  <si>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</si>
  <si>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</si>
  <si>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</si>
  <si>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</si>
  <si>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</si>
  <si>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</si>
  <si>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</si>
  <si>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</si>
  <si>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</si>
  <si>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</si>
  <si>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</si>
  <si>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</si>
  <si>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</si>
  <si>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</si>
  <si>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</si>
  <si>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</si>
  <si>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</si>
  <si>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</si>
  <si>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</si>
  <si>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</si>
  <si>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</si>
  <si>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</si>
  <si>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</si>
  <si>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</si>
  <si>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</si>
  <si>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</si>
  <si>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</si>
  <si>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</si>
  <si>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</si>
  <si>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</si>
  <si>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</si>
  <si>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</si>
  <si>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</si>
  <si>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</si>
  <si>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</si>
  <si>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</si>
  <si>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</si>
  <si>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</si>
  <si>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</si>
  <si>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</si>
  <si>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</si>
  <si>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</si>
  <si>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</si>
  <si>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</si>
  <si>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</si>
  <si>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</si>
  <si>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</si>
  <si>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</si>
  <si>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</si>
  <si>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</si>
  <si>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</si>
  <si>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</si>
  <si>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</si>
  <si>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</si>
  <si>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</si>
  <si>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</si>
  <si>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</si>
  <si>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</si>
  <si>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</si>
  <si>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</si>
  <si>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</si>
  <si>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</si>
  <si>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</si>
  <si>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</si>
  <si>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</si>
  <si>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</si>
  <si>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</si>
  <si>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</si>
  <si>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</si>
  <si>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</si>
  <si>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</si>
  <si>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</si>
  <si>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</si>
  <si>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</si>
  <si>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</si>
  <si>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</si>
  <si>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</si>
  <si>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</si>
  <si>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</si>
  <si>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</si>
  <si>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</si>
  <si>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</si>
  <si>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</si>
  <si>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</si>
  <si>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</si>
  <si>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</si>
  <si>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</si>
  <si>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</si>
  <si>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</si>
  <si>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</si>
  <si>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</si>
  <si>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</si>
  <si>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</si>
  <si>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</si>
  <si>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</si>
  <si>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</si>
  <si>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</si>
  <si>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</si>
  <si>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</si>
  <si>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</si>
  <si>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</si>
  <si>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</si>
  <si>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</si>
  <si>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</si>
  <si>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</si>
  <si>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</si>
  <si>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</si>
  <si>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</si>
  <si>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</si>
  <si>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</si>
  <si>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</si>
  <si>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</si>
  <si>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</si>
  <si>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</si>
  <si>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</si>
  <si>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</si>
  <si>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</si>
  <si>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</si>
  <si>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</si>
  <si>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</si>
  <si>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</si>
  <si>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</si>
  <si>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</si>
  <si>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</si>
  <si>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</si>
  <si>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</si>
  <si>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</si>
  <si>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</si>
  <si>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</si>
  <si>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</si>
  <si>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</si>
  <si>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</si>
  <si>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</si>
  <si>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</si>
  <si>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</si>
  <si>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</si>
  <si>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</si>
  <si>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</si>
  <si>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</si>
  <si>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</si>
  <si>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</si>
  <si>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</si>
  <si>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</si>
  <si>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</si>
  <si>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</si>
  <si>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</si>
  <si>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</si>
  <si>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</si>
  <si>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</si>
  <si>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</si>
  <si>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</si>
  <si>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</si>
  <si>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</si>
  <si>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</si>
  <si>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</si>
  <si>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</si>
  <si>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</si>
  <si>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</si>
  <si>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</si>
  <si>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</si>
  <si>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</si>
  <si>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</si>
  <si>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</si>
  <si>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</si>
  <si>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</si>
  <si>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</si>
  <si>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</si>
  <si>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</si>
  <si>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</si>
  <si>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</si>
  <si>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</si>
  <si>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</si>
  <si>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</si>
  <si>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</si>
  <si>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</si>
  <si>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</si>
  <si>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</si>
  <si>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</si>
  <si>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</si>
  <si>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</si>
  <si>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</si>
  <si>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</si>
  <si>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</si>
  <si>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</si>
  <si>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</si>
  <si>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</si>
  <si>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</si>
  <si>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</si>
  <si>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</si>
  <si>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</si>
  <si>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</si>
  <si>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</si>
  <si>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</si>
  <si>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</si>
  <si>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</si>
  <si>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</si>
  <si>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</si>
  <si>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</si>
  <si>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</si>
  <si>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</si>
  <si>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</si>
  <si>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</si>
  <si>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</si>
  <si>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</si>
  <si>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</si>
  <si>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</si>
  <si>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</si>
  <si>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</si>
  <si>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</si>
  <si>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</si>
  <si>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</si>
  <si>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</si>
  <si>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</si>
  <si>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</si>
  <si>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</si>
  <si>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</si>
  <si>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</si>
  <si>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</si>
  <si>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</si>
  <si>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</si>
  <si>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</si>
  <si>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</si>
  <si>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</si>
  <si>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</si>
  <si>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</si>
  <si>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</si>
  <si>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</si>
  <si>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</si>
  <si>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</si>
  <si>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</si>
  <si>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</si>
  <si>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</si>
  <si>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</si>
  <si>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</si>
  <si>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</si>
  <si>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</si>
  <si>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</si>
  <si>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</si>
  <si>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</si>
  <si>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</si>
  <si>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</si>
  <si>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</si>
  <si>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</si>
  <si>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</si>
  <si>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</si>
  <si>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</si>
  <si>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</si>
  <si>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</si>
  <si>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</si>
  <si>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</si>
  <si>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</si>
  <si>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</si>
  <si>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</si>
  <si>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</si>
  <si>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</si>
  <si>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</si>
  <si>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</si>
  <si>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</si>
  <si>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</si>
  <si>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</si>
  <si>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</si>
  <si>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</si>
  <si>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</si>
  <si>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</si>
  <si>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</si>
  <si>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</si>
  <si>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</si>
  <si>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</si>
  <si>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</si>
  <si>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</si>
  <si>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</si>
  <si>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</si>
  <si>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</si>
  <si>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</si>
  <si>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</si>
  <si>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</si>
  <si>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</si>
  <si>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</si>
  <si>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</si>
  <si>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</si>
  <si>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</si>
  <si>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</si>
  <si>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</si>
  <si>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</si>
  <si>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</si>
  <si>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</si>
  <si>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</si>
  <si>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</si>
  <si>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</si>
  <si>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</si>
  <si>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</si>
  <si>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</si>
  <si>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</si>
  <si>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</si>
  <si>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</si>
  <si>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</si>
  <si>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</si>
  <si>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</si>
  <si>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</si>
  <si>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</si>
  <si>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</si>
  <si>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</si>
  <si>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</si>
  <si>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</si>
  <si>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</si>
  <si>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</si>
  <si>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</si>
  <si>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</si>
  <si>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</si>
  <si>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</si>
  <si>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</si>
  <si>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</si>
  <si>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</si>
  <si>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</si>
  <si>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</si>
  <si>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</si>
  <si>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</si>
  <si>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</si>
  <si>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</si>
  <si>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</si>
  <si>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</si>
  <si>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</si>
  <si>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</si>
  <si>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</si>
  <si>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</si>
  <si>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</si>
  <si>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</si>
  <si>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</si>
  <si>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</si>
  <si>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</si>
  <si>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</si>
  <si>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</si>
  <si>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</si>
  <si>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</si>
  <si>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</si>
  <si>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</si>
  <si>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</si>
  <si>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</si>
  <si>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</si>
  <si>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</si>
  <si>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</si>
  <si>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</si>
  <si>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</si>
  <si>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</si>
  <si>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</si>
  <si>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</si>
  <si>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</si>
  <si>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</si>
  <si>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</si>
  <si>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</si>
  <si>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</si>
  <si>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</si>
  <si>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</si>
  <si>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</si>
  <si>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</si>
  <si>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</si>
  <si>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</si>
  <si>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</si>
  <si>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</si>
  <si>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</si>
  <si>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</si>
  <si>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</si>
  <si>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</si>
  <si>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</si>
  <si>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</si>
  <si>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</si>
  <si>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</si>
  <si>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</si>
  <si>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</si>
  <si>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</si>
  <si>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</si>
  <si>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</si>
  <si>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</si>
  <si>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</si>
  <si>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</si>
  <si>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</si>
  <si>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</si>
  <si>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</si>
  <si>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</si>
  <si>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</si>
  <si>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</si>
  <si>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</si>
  <si>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</si>
  <si>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</si>
  <si>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</si>
  <si>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</si>
  <si>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</si>
  <si>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</si>
  <si>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</si>
  <si>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</si>
  <si>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</si>
  <si>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</si>
  <si>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</si>
  <si>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</si>
  <si>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</si>
  <si>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</si>
  <si>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</si>
  <si>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</si>
  <si>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</si>
  <si>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</si>
  <si>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</si>
  <si>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</si>
  <si>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</si>
  <si>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</si>
  <si>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</si>
  <si>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</si>
  <si>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</si>
  <si>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</si>
  <si>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</si>
  <si>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</si>
  <si>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</si>
  <si>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</si>
  <si>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</si>
  <si>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</si>
  <si>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</si>
  <si>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</si>
  <si>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</si>
  <si>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</si>
  <si>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</si>
  <si>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</si>
  <si>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</si>
  <si>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</si>
  <si>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</si>
  <si>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</si>
  <si>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</si>
  <si>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</si>
  <si>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</si>
  <si>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</si>
  <si>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</si>
  <si>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</si>
  <si>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</si>
  <si>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</si>
  <si>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</si>
  <si>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</si>
  <si>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</si>
  <si>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</si>
  <si>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</si>
  <si>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</si>
  <si>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</si>
  <si>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</si>
  <si>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</si>
  <si>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</si>
  <si>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</si>
  <si>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</si>
  <si>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</si>
  <si>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</si>
  <si>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</si>
  <si>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</si>
  <si>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</si>
  <si>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</si>
  <si>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</si>
  <si>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</si>
  <si>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</si>
  <si>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</si>
  <si>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</si>
  <si>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</si>
  <si>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</si>
  <si>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</si>
  <si>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</si>
  <si>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</si>
  <si>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</si>
  <si>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</si>
  <si>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</si>
  <si>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</si>
  <si>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</si>
  <si>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</si>
  <si>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</si>
  <si>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</si>
  <si>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</si>
  <si>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</si>
  <si>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</si>
  <si>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</si>
  <si>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</si>
  <si>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</si>
  <si>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</si>
  <si>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</si>
  <si>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</si>
  <si>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</si>
  <si>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</si>
  <si>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</si>
  <si>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</si>
  <si>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</si>
  <si>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</si>
  <si>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</si>
  <si>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</si>
  <si>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</si>
  <si>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</si>
  <si>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</si>
  <si>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</si>
  <si>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</si>
  <si>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</si>
  <si>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</si>
  <si>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</si>
  <si>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</si>
  <si>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</si>
  <si>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</si>
  <si>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</si>
  <si>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</si>
  <si>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</si>
  <si>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</si>
  <si>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</si>
  <si>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</si>
  <si>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</si>
  <si>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</si>
  <si>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</si>
  <si>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</si>
  <si>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</si>
  <si>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</si>
  <si>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</si>
  <si>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</si>
  <si>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</si>
  <si>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</si>
  <si>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</si>
  <si>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</si>
  <si>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</si>
  <si>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</si>
  <si>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</si>
  <si>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</si>
  <si>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</si>
  <si>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</si>
  <si>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</si>
  <si>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</si>
  <si>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</si>
  <si>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</si>
  <si>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</si>
  <si>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</si>
  <si>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</si>
  <si>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</si>
  <si>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</si>
  <si>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</si>
  <si>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</si>
  <si>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</si>
  <si>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</si>
  <si>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</si>
  <si>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</si>
  <si>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</si>
  <si>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</si>
  <si>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</si>
  <si>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</si>
  <si>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</si>
  <si>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</si>
  <si>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</si>
  <si>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</si>
  <si>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</si>
  <si>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</si>
  <si>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</si>
  <si>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</si>
  <si>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</si>
  <si>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</si>
  <si>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</si>
  <si>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</si>
  <si>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</si>
  <si>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</si>
  <si>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</si>
  <si>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</si>
  <si>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</si>
  <si>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</si>
  <si>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</si>
  <si>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</si>
  <si>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</si>
  <si>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</si>
  <si>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</si>
  <si>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</si>
  <si>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</si>
  <si>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</si>
  <si>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</si>
  <si>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</si>
  <si>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</si>
  <si>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</si>
  <si>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</si>
  <si>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</si>
  <si>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</si>
  <si>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</si>
  <si>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</si>
  <si>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</si>
  <si>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</si>
  <si>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</si>
  <si>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</si>
  <si>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</si>
  <si>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</si>
  <si>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</si>
  <si>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</si>
  <si>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</si>
  <si>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</si>
  <si>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</si>
  <si>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</si>
  <si>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</si>
  <si>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</si>
  <si>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</si>
  <si>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</si>
  <si>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</si>
  <si>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</si>
  <si>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</si>
  <si>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</si>
  <si>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</si>
  <si>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</si>
  <si>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</si>
  <si>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</si>
  <si>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</si>
  <si>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</si>
  <si>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</si>
  <si>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</si>
  <si>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</si>
  <si>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</si>
  <si>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</si>
  <si>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</si>
  <si>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</si>
  <si>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</si>
  <si>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</si>
  <si>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</si>
  <si>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</si>
  <si>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</si>
  <si>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</si>
  <si>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</si>
  <si>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</si>
  <si>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</si>
  <si>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</si>
  <si>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</si>
  <si>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</si>
  <si>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</si>
  <si>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</si>
  <si>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</si>
  <si>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</si>
  <si>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</si>
  <si>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</si>
  <si>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</si>
  <si>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</si>
  <si>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</si>
  <si>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</si>
  <si>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</si>
  <si>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</si>
  <si>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</si>
  <si>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</si>
  <si>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</si>
  <si>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</si>
  <si>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</si>
  <si>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</si>
  <si>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</si>
  <si>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</si>
  <si>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</si>
  <si>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</si>
  <si>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</si>
  <si>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</si>
  <si>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</si>
  <si>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</si>
  <si>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</si>
  <si>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</si>
  <si>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</si>
  <si>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</si>
  <si>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</si>
  <si>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</si>
  <si>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</si>
  <si>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</si>
  <si>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</si>
  <si>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</si>
  <si>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</si>
  <si>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</si>
  <si>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</si>
  <si>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</si>
  <si>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</si>
  <si>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</si>
  <si>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</si>
  <si>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</si>
  <si>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</si>
  <si>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</si>
  <si>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</si>
  <si>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</si>
  <si>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</si>
  <si>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</si>
  <si>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</si>
  <si>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</si>
  <si>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</si>
  <si>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</si>
  <si>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</si>
  <si>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</si>
  <si>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</si>
  <si>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</si>
  <si>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</si>
  <si>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</si>
  <si>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</si>
  <si>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</si>
  <si>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</si>
  <si>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</si>
  <si>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</si>
  <si>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</si>
  <si>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</si>
  <si>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</si>
  <si>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</si>
  <si>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</si>
  <si>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</si>
  <si>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</si>
  <si>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</si>
  <si>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</si>
  <si>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</si>
  <si>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</si>
  <si>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</si>
  <si>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</si>
  <si>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</si>
  <si>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</si>
  <si>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</si>
  <si>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</si>
  <si>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</si>
  <si>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</si>
  <si>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</si>
  <si>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</si>
  <si>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</si>
  <si>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</si>
  <si>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</si>
  <si>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</si>
  <si>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</si>
  <si>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</si>
  <si>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</si>
  <si>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</si>
  <si>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</si>
  <si>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</si>
  <si>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</si>
  <si>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</si>
  <si>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</si>
  <si>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</si>
  <si>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</si>
  <si>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</si>
  <si>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</si>
  <si>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</si>
  <si>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</si>
  <si>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</si>
  <si>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</si>
  <si>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</si>
  <si>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</si>
  <si>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</si>
  <si>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</si>
  <si>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</si>
  <si>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</si>
  <si>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</si>
  <si>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</si>
  <si>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</si>
  <si>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</si>
  <si>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</si>
  <si>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</si>
  <si>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</si>
  <si>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</si>
  <si>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</si>
  <si>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</si>
  <si>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</si>
  <si>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</si>
  <si>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</si>
  <si>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</si>
  <si>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</si>
  <si>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</si>
  <si>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</si>
  <si>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</si>
  <si>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</si>
  <si>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</si>
  <si>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</si>
  <si>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</si>
  <si>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</si>
  <si>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</si>
  <si>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</si>
  <si>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</si>
  <si>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</si>
  <si>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</si>
  <si>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</si>
  <si>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</si>
  <si>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</si>
  <si>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</si>
  <si>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</si>
  <si>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</si>
  <si>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</si>
  <si>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</si>
  <si>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</si>
  <si>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</si>
  <si>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</si>
  <si>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</si>
  <si>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</si>
  <si>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</si>
  <si>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</si>
  <si>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</si>
  <si>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</si>
  <si>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</si>
  <si>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</si>
  <si>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</si>
  <si>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</si>
  <si>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</si>
  <si>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</si>
  <si>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</si>
  <si>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</si>
  <si>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</si>
  <si>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</si>
  <si>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</si>
  <si>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</si>
  <si>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</si>
  <si>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</si>
  <si>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</si>
  <si>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</si>
  <si>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</si>
  <si>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</si>
  <si>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</si>
  <si>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</si>
  <si>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</si>
  <si>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</si>
  <si>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</si>
  <si>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</si>
  <si>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</si>
  <si>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</si>
  <si>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</si>
  <si>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</si>
  <si>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</si>
  <si>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</si>
  <si>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</si>
  <si>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</si>
  <si>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</si>
  <si>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</si>
  <si>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</si>
  <si>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</si>
  <si>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</si>
  <si>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</si>
  <si>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</si>
  <si>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</si>
  <si>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</si>
  <si>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</si>
  <si>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</si>
  <si>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</si>
  <si>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</si>
  <si>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</si>
  <si>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</si>
  <si>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</si>
  <si>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</si>
  <si>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</si>
  <si>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</si>
  <si>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</si>
  <si>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</si>
  <si>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</si>
  <si>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</si>
  <si>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</si>
  <si>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</si>
  <si>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</si>
  <si>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</si>
  <si>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</si>
  <si>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</si>
  <si>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</si>
  <si>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</si>
  <si>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</si>
  <si>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</si>
  <si>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</si>
  <si>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</si>
  <si>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</si>
  <si>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</si>
  <si>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</si>
  <si>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</si>
  <si>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</si>
  <si>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</si>
  <si>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</si>
  <si>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</si>
  <si>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</si>
  <si>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</si>
  <si>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</si>
  <si>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</si>
  <si>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</si>
  <si>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</si>
  <si>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</si>
  <si>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</si>
  <si>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</si>
  <si>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</si>
  <si>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</si>
  <si>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</si>
  <si>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</si>
  <si>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</si>
  <si>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</si>
  <si>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</si>
  <si>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</si>
  <si>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</si>
  <si>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</si>
  <si>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</si>
  <si>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</si>
  <si>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</si>
  <si>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</si>
  <si>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</si>
  <si>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</si>
  <si>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</si>
  <si>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</si>
  <si>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</si>
  <si>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</si>
  <si>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</si>
  <si>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</si>
  <si>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</si>
  <si>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</si>
  <si>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</si>
  <si>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</si>
  <si>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</si>
  <si>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</si>
  <si>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</si>
  <si>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</si>
  <si>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</si>
  <si>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</si>
  <si>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</si>
  <si>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</si>
  <si>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</si>
  <si>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</si>
  <si>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</si>
  <si>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</si>
  <si>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</si>
  <si>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</si>
  <si>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</si>
  <si>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</si>
  <si>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</si>
  <si>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</si>
  <si>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</si>
  <si>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</si>
  <si>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</si>
  <si>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</si>
  <si>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</si>
  <si>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</si>
  <si>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</si>
  <si>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</si>
  <si>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</si>
  <si>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</si>
  <si>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</si>
  <si>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</si>
  <si>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</si>
  <si>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</si>
  <si>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</si>
  <si>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</si>
  <si>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</si>
  <si>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</si>
  <si>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</si>
  <si>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</si>
  <si>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</si>
  <si>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</si>
  <si>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</si>
  <si>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</si>
  <si>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</si>
  <si>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</si>
  <si>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</si>
  <si>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</si>
  <si>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</si>
  <si>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</si>
  <si>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</si>
  <si>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</si>
  <si>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</si>
  <si>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</si>
  <si>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</si>
  <si>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</si>
  <si>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</si>
  <si>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</si>
  <si>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</si>
  <si>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</si>
  <si>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</si>
  <si>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</si>
  <si>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</si>
  <si>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</si>
  <si>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</si>
  <si>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</si>
  <si>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</si>
  <si>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</si>
  <si>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</si>
  <si>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</si>
  <si>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</si>
  <si>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</si>
  <si>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</si>
  <si>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</si>
  <si>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</si>
  <si>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</si>
  <si>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</si>
  <si>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</si>
  <si>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</si>
  <si>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</si>
  <si>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</si>
  <si>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</si>
  <si>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</si>
  <si>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</si>
  <si>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</si>
  <si>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</si>
  <si>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</si>
  <si>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</si>
  <si>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</si>
  <si>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</si>
  <si>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</si>
  <si>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</si>
  <si>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</si>
  <si>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</si>
  <si>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</si>
  <si>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</si>
  <si>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</si>
  <si>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</si>
  <si>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</si>
  <si>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</si>
  <si>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</si>
  <si>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</si>
  <si>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</si>
  <si>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</si>
  <si>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</si>
  <si>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</si>
  <si>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</si>
  <si>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</si>
  <si>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</si>
  <si>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</si>
  <si>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</si>
  <si>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</si>
  <si>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</si>
  <si>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</si>
  <si>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</si>
  <si>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</si>
  <si>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</si>
  <si>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</si>
  <si>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</si>
  <si>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</si>
  <si>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</si>
  <si>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</si>
  <si>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</si>
  <si>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</si>
  <si>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</si>
  <si>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</si>
  <si>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</si>
  <si>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</si>
  <si>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</si>
  <si>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</si>
  <si>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</si>
  <si>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</si>
  <si>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</si>
  <si>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</si>
  <si>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</si>
  <si>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</si>
  <si>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</si>
  <si>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</si>
  <si>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</si>
  <si>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</si>
  <si>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</si>
  <si>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</si>
  <si>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</si>
  <si>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</si>
  <si>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</si>
  <si>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</si>
  <si>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</si>
  <si>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</si>
  <si>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</si>
  <si>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</si>
  <si>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</si>
  <si>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</si>
  <si>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</si>
  <si>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</si>
  <si>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</si>
  <si>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</si>
  <si>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</si>
  <si>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</si>
  <si>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</si>
  <si>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</si>
  <si>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</si>
  <si>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</si>
  <si>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</si>
  <si>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</si>
  <si>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</si>
  <si>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</si>
  <si>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</si>
  <si>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</si>
  <si>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</si>
  <si>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</si>
  <si>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</si>
  <si>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</si>
  <si>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</si>
  <si>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</si>
  <si>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</si>
  <si>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</si>
  <si>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</si>
  <si>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</si>
  <si>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</si>
  <si>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</si>
  <si>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</si>
  <si>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</si>
  <si>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</si>
  <si>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</si>
  <si>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</si>
  <si>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</si>
  <si>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</si>
  <si>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</si>
  <si>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</si>
  <si>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</si>
  <si>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</si>
  <si>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</si>
  <si>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</si>
  <si>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</si>
  <si>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</si>
  <si>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</si>
  <si>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</si>
  <si>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</si>
  <si>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</si>
  <si>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</si>
  <si>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</si>
  <si>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</si>
  <si>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</si>
  <si>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</si>
  <si>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</si>
  <si>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</si>
  <si>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</si>
  <si>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</si>
  <si>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</si>
  <si>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</si>
  <si>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</si>
  <si>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</si>
  <si>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</si>
  <si>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</si>
  <si>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</si>
  <si>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</si>
  <si>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</si>
  <si>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</si>
  <si>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</si>
  <si>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</si>
  <si>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</si>
  <si>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</si>
  <si>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</si>
  <si>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</si>
  <si>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</si>
  <si>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</si>
  <si>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</si>
  <si>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</si>
  <si>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</si>
  <si>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</si>
  <si>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</si>
  <si>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</si>
  <si>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</si>
  <si>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</si>
  <si>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</si>
  <si>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</si>
  <si>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</si>
  <si>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</si>
  <si>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</si>
  <si>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</si>
  <si>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</si>
  <si>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</si>
  <si>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</si>
  <si>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</si>
  <si>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</si>
  <si>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</si>
  <si>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</si>
  <si>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</si>
  <si>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</si>
  <si>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</si>
  <si>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</si>
  <si>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</si>
  <si>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</si>
  <si>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</si>
  <si>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</si>
  <si>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</si>
  <si>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</si>
  <si>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</si>
  <si>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</si>
  <si>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</si>
  <si>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</si>
  <si>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</si>
  <si>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</si>
  <si>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</si>
  <si>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</si>
  <si>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</si>
  <si>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</si>
  <si>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</si>
  <si>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</si>
  <si>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</si>
  <si>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</si>
  <si>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</si>
  <si>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</si>
  <si>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</si>
  <si>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</si>
  <si>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</si>
  <si>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</si>
  <si>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</si>
  <si>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</si>
  <si>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</si>
  <si>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</si>
  <si>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</si>
  <si>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</si>
  <si>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</si>
  <si>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</si>
  <si>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</si>
  <si>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</si>
  <si>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</si>
  <si>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</si>
  <si>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</si>
  <si>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</si>
  <si>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</si>
  <si>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</si>
  <si>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</si>
  <si>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</si>
  <si>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</si>
  <si>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</si>
  <si>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</si>
  <si>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</si>
  <si>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</si>
  <si>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</si>
  <si>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</si>
  <si>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</si>
  <si>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</si>
  <si>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</si>
  <si>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</si>
  <si>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</si>
  <si>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</si>
  <si>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</si>
  <si>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</si>
  <si>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</si>
  <si>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</si>
  <si>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</si>
  <si>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</si>
  <si>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</si>
  <si>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</si>
  <si>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</si>
  <si>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</si>
  <si>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</si>
  <si>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</si>
  <si>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</si>
  <si>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</si>
  <si>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</si>
  <si>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</si>
  <si>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</si>
  <si>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</si>
  <si>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</si>
  <si>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</si>
  <si>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</si>
  <si>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</si>
  <si>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</si>
  <si>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</si>
  <si>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</si>
  <si>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</si>
  <si>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</si>
  <si>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</si>
  <si>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</si>
  <si>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</si>
  <si>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</si>
  <si>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</si>
  <si>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</si>
  <si>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</si>
  <si>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</si>
  <si>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</si>
  <si>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</si>
  <si>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</si>
  <si>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</si>
  <si>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</si>
  <si>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</si>
  <si>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</si>
  <si>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</si>
  <si>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</si>
  <si>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</si>
  <si>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</si>
  <si>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</si>
  <si>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</si>
  <si>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</si>
  <si>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</si>
  <si>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</si>
  <si>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</si>
  <si>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</si>
  <si>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</si>
  <si>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</si>
  <si>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</si>
  <si>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</si>
  <si>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</si>
  <si>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</si>
  <si>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</si>
  <si>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</si>
  <si>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</si>
  <si>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</si>
  <si>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</si>
  <si>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</si>
  <si>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</si>
  <si>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</si>
  <si>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</si>
  <si>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</si>
  <si>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</si>
  <si>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</si>
  <si>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</si>
  <si>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</si>
  <si>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</si>
  <si>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</si>
  <si>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</si>
  <si>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</si>
  <si>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</si>
  <si>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</si>
  <si>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</si>
  <si>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</si>
  <si>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</si>
  <si>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</si>
  <si>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</si>
  <si>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</si>
  <si>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</si>
  <si>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</si>
  <si>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</si>
  <si>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</si>
  <si>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</si>
  <si>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</si>
  <si>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</si>
  <si>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</si>
  <si>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</si>
  <si>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</si>
  <si>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</si>
  <si>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</si>
  <si>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</si>
  <si>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</si>
  <si>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</si>
  <si>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</si>
  <si>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</si>
  <si>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</si>
  <si>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</si>
  <si>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</si>
  <si>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</si>
  <si>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</si>
  <si>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</si>
  <si>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</si>
  <si>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</si>
  <si>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</si>
  <si>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</si>
  <si>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</si>
  <si>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</si>
  <si>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</si>
  <si>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</si>
  <si>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</si>
  <si>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</si>
  <si>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</si>
  <si>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</si>
  <si>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</si>
  <si>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</si>
  <si>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</si>
  <si>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</si>
  <si>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</si>
  <si>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</si>
  <si>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</si>
  <si>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</si>
  <si>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</si>
  <si>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</si>
  <si>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</si>
  <si>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</si>
  <si>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</si>
  <si>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</si>
  <si>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</si>
  <si>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</si>
  <si>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</si>
  <si>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</si>
  <si>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</si>
  <si>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</si>
  <si>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</si>
  <si>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</si>
  <si>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</si>
  <si>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</si>
  <si>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</si>
  <si>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</si>
  <si>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</si>
  <si>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</si>
  <si>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</si>
  <si>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</si>
  <si>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</si>
  <si>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</si>
  <si>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</si>
  <si>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</si>
  <si>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</si>
  <si>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</si>
  <si>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</si>
  <si>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</si>
  <si>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</si>
  <si>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</si>
  <si>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</si>
  <si>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</si>
  <si>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</si>
  <si>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</si>
  <si>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</si>
  <si>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</si>
  <si>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</si>
  <si>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</si>
  <si>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</si>
  <si>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</si>
  <si>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</si>
  <si>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</si>
  <si>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</si>
  <si>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</si>
  <si>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</si>
  <si>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</si>
  <si>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</si>
  <si>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</si>
  <si>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</si>
  <si>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</si>
  <si>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</si>
  <si>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</si>
  <si>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</si>
  <si>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</si>
  <si>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</si>
  <si>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</si>
  <si>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</si>
  <si>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</si>
  <si>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</si>
  <si>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</si>
  <si>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</si>
  <si>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</si>
  <si>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</si>
  <si>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</si>
  <si>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</si>
  <si>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</si>
  <si>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</si>
  <si>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</si>
  <si>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</si>
  <si>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</si>
  <si>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</si>
  <si>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</si>
  <si>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</si>
  <si>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</si>
  <si>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</si>
  <si>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</si>
  <si>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</si>
  <si>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</si>
  <si>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</si>
  <si>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</si>
  <si>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</si>
  <si>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</si>
  <si>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</si>
  <si>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</si>
  <si>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</si>
  <si>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</si>
  <si>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</si>
  <si>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</si>
  <si>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</si>
  <si>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</si>
  <si>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</si>
  <si>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</si>
  <si>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</si>
  <si>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</si>
  <si>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</si>
  <si>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</si>
  <si>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</si>
  <si>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</si>
  <si>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</si>
  <si>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</si>
  <si>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</si>
  <si>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</si>
  <si>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</si>
  <si>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</si>
  <si>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</si>
  <si>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</si>
  <si>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</si>
  <si>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</si>
  <si>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</si>
  <si>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</si>
  <si>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</si>
  <si>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</si>
  <si>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</si>
  <si>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</si>
  <si>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</si>
  <si>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</si>
  <si>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</si>
  <si>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</si>
  <si>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</si>
  <si>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</si>
  <si>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</si>
  <si>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</si>
  <si>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</si>
  <si>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</si>
  <si>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</si>
  <si>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</si>
  <si>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</si>
  <si>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</si>
  <si>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</si>
  <si>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</si>
  <si>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</si>
  <si>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</si>
  <si>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</si>
  <si>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</si>
  <si>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</si>
  <si>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</si>
  <si>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</si>
  <si>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</si>
  <si>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</si>
  <si>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</si>
  <si>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</si>
  <si>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</si>
  <si>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</si>
  <si>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</si>
  <si>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</si>
  <si>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</si>
  <si>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</si>
  <si>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</si>
  <si>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</si>
  <si>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</si>
  <si>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</si>
  <si>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</si>
  <si>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</si>
  <si>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</si>
  <si>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</si>
  <si>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</si>
  <si>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</si>
  <si>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</si>
  <si>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</si>
  <si>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</si>
  <si>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</si>
  <si>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</si>
  <si>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</si>
  <si>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</si>
  <si>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</si>
  <si>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</si>
  <si>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</si>
  <si>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</si>
  <si>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</si>
  <si>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</si>
  <si>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</si>
  <si>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</si>
  <si>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</si>
  <si>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</si>
  <si>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</si>
  <si>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</si>
  <si>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</si>
  <si>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</si>
  <si>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</si>
  <si>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</si>
  <si>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</si>
  <si>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</si>
  <si>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</si>
  <si>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</si>
  <si>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</si>
  <si>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</si>
  <si>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</si>
  <si>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</si>
  <si>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</si>
  <si>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</si>
  <si>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</si>
  <si>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</si>
  <si>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</si>
  <si>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</si>
  <si>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</si>
  <si>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</si>
  <si>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</si>
  <si>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</si>
  <si>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</si>
  <si>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</si>
  <si>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</si>
  <si>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</si>
  <si>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</si>
  <si>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</si>
  <si>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</si>
  <si>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</si>
  <si>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</si>
  <si>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</si>
  <si>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</si>
  <si>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</si>
  <si>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</si>
  <si>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</si>
  <si>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</si>
  <si>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</si>
  <si>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</si>
  <si>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</si>
  <si>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</si>
  <si>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</si>
  <si>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</si>
  <si>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</si>
  <si>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</si>
  <si>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</si>
  <si>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</si>
  <si>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</si>
  <si>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</si>
  <si>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</si>
  <si>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</si>
  <si>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</si>
  <si>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</si>
  <si>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</si>
  <si>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</si>
  <si>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</si>
  <si>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</si>
  <si>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</si>
  <si>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</si>
  <si>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</si>
  <si>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</si>
  <si>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</si>
  <si>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</si>
  <si>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</si>
  <si>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</si>
  <si>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</si>
  <si>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</si>
  <si>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</si>
  <si>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</si>
  <si>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</si>
  <si>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</si>
  <si>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</si>
  <si>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</si>
  <si>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</si>
  <si>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</si>
  <si>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</si>
  <si>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</si>
  <si>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</si>
  <si>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</si>
  <si>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</si>
  <si>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</si>
  <si>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</si>
  <si>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</si>
  <si>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</si>
  <si>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</si>
  <si>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</si>
  <si>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</si>
  <si>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</si>
  <si>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</si>
  <si>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</si>
  <si>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</si>
  <si>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</si>
  <si>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</si>
  <si>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</si>
  <si>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</si>
  <si>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</si>
  <si>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</si>
  <si>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</si>
  <si>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</si>
  <si>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</si>
  <si>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</si>
  <si>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</si>
  <si>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</si>
  <si>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</si>
  <si>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</si>
  <si>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</si>
  <si>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</si>
  <si>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</si>
  <si>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</si>
  <si>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</si>
  <si>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</si>
  <si>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</si>
  <si>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</si>
  <si>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</si>
  <si>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</si>
  <si>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</si>
  <si>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</si>
  <si>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</si>
  <si>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</si>
  <si>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</si>
  <si>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</si>
  <si>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</si>
  <si>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</si>
  <si>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</si>
  <si>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</si>
  <si>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</si>
  <si>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</si>
  <si>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</si>
  <si>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</si>
  <si>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</si>
  <si>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</si>
  <si>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</si>
  <si>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</si>
  <si>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</si>
  <si>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</si>
  <si>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</si>
  <si>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</si>
  <si>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</si>
  <si>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</si>
  <si>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</si>
  <si>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</si>
  <si>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</si>
  <si>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</si>
  <si>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</si>
  <si>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</si>
  <si>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</si>
  <si>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</si>
  <si>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</si>
  <si>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</si>
  <si>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</si>
  <si>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</si>
  <si>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</si>
  <si>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</si>
  <si>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</si>
  <si>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</si>
  <si>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</si>
  <si>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</si>
  <si>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</si>
  <si>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</si>
  <si>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</si>
  <si>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</si>
  <si>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</si>
  <si>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</si>
  <si>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</si>
  <si>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</si>
  <si>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</si>
  <si>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</si>
  <si>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</si>
  <si>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</si>
  <si>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</si>
  <si>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</si>
  <si>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</si>
  <si>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</si>
  <si>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</si>
  <si>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</si>
  <si>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</si>
  <si>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</si>
  <si>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</si>
  <si>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</si>
  <si>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</si>
  <si>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</si>
  <si>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</si>
  <si>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</si>
  <si>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</si>
  <si>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</si>
  <si>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</si>
  <si>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</si>
  <si>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</si>
  <si>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</si>
  <si>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</si>
  <si>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</si>
  <si>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</si>
  <si>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</si>
  <si>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</si>
  <si>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</si>
  <si>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</si>
  <si>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</si>
  <si>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</si>
  <si>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</si>
  <si>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</si>
  <si>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</si>
  <si>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</si>
  <si>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</si>
  <si>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</si>
  <si>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</si>
  <si>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</si>
  <si>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</si>
  <si>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</si>
  <si>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</si>
  <si>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</si>
  <si>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</si>
  <si>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</si>
  <si>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</si>
  <si>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</si>
  <si>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</si>
  <si>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</si>
  <si>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</si>
  <si>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</si>
  <si>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</si>
  <si>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</si>
  <si>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</si>
  <si>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</si>
  <si>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</si>
  <si>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</si>
  <si>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</si>
  <si>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</si>
  <si>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</si>
  <si>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</si>
  <si>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</si>
  <si>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</si>
  <si>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</si>
  <si>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</si>
  <si>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</si>
  <si>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</si>
  <si>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</si>
  <si>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</si>
  <si>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</si>
  <si>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</si>
  <si>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</si>
  <si>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</si>
  <si>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</si>
  <si>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</si>
  <si>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</si>
  <si>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</si>
  <si>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</si>
  <si>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</si>
  <si>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</si>
  <si>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</si>
  <si>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</si>
  <si>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</si>
  <si>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</si>
  <si>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</si>
  <si>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</si>
  <si>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</si>
  <si>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</si>
  <si>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</si>
  <si>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</si>
  <si>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</si>
  <si>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</si>
  <si>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</si>
  <si>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</si>
  <si>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</si>
  <si>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</si>
  <si>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</si>
  <si>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</si>
  <si>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</si>
  <si>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</si>
  <si>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</si>
  <si>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</si>
  <si>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</si>
  <si>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</si>
  <si>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</si>
  <si>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</si>
  <si>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</si>
  <si>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</si>
  <si>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</si>
  <si>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</si>
  <si>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</si>
  <si>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</si>
  <si>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</si>
  <si>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</si>
  <si>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</si>
  <si>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</si>
  <si>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</si>
  <si>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</si>
  <si>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</si>
  <si>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</si>
  <si>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</si>
  <si>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</si>
  <si>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</si>
  <si>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</si>
  <si>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</si>
  <si>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</si>
  <si>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</si>
  <si>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</si>
  <si>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</si>
  <si>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</si>
  <si>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</si>
  <si>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</si>
  <si>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</si>
  <si>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</si>
  <si>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</si>
  <si>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</si>
  <si>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</si>
  <si>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</si>
  <si>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</si>
  <si>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</si>
  <si>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</si>
  <si>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</si>
  <si>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</si>
  <si>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</si>
  <si>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</si>
  <si>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</si>
  <si>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</si>
  <si>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</si>
  <si>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</si>
  <si>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</si>
  <si>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</si>
  <si>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</si>
  <si>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</si>
  <si>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</si>
  <si>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</si>
  <si>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</si>
  <si>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</si>
  <si>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</si>
  <si>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</si>
  <si>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</si>
  <si>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</si>
  <si>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</si>
  <si>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</si>
  <si>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</si>
  <si>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</si>
  <si>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</si>
  <si>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</si>
  <si>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</si>
  <si>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</si>
  <si>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</si>
  <si>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</si>
  <si>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</si>
  <si>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</si>
  <si>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</si>
  <si>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</si>
  <si>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</si>
  <si>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</si>
  <si>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</si>
  <si>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</si>
  <si>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</si>
  <si>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</si>
  <si>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</si>
  <si>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</si>
  <si>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</si>
  <si>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</si>
  <si>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</si>
  <si>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</si>
  <si>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</si>
  <si>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</si>
  <si>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</si>
  <si>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</si>
  <si>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</si>
  <si>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</si>
  <si>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</si>
  <si>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</si>
  <si>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</si>
  <si>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</si>
  <si>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</si>
  <si>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</si>
  <si>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</si>
  <si>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</si>
  <si>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</si>
  <si>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</si>
  <si>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</si>
  <si>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</si>
  <si>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</si>
  <si>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</si>
  <si>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</si>
  <si>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</si>
  <si>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</si>
  <si>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</si>
  <si>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</si>
  <si>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</si>
  <si>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</si>
  <si>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</si>
  <si>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</si>
  <si>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</si>
  <si>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</si>
  <si>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</si>
  <si>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</si>
  <si>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</si>
  <si>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</si>
  <si>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</si>
  <si>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</si>
  <si>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</si>
  <si>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</si>
  <si>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</si>
  <si>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</si>
  <si>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</si>
  <si>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</si>
  <si>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</si>
  <si>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</si>
  <si>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</si>
  <si>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</si>
  <si>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</si>
  <si>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</si>
  <si>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</si>
  <si>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</si>
  <si>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</si>
  <si>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</si>
  <si>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</si>
  <si>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</si>
  <si>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</si>
  <si>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</si>
  <si>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</si>
  <si>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</si>
  <si>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</si>
  <si>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</si>
  <si>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</si>
  <si>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</si>
  <si>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</si>
  <si>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</si>
  <si>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</si>
  <si>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</si>
  <si>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</si>
  <si>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</si>
  <si>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</si>
  <si>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</si>
  <si>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</si>
  <si>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</si>
  <si>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</si>
  <si>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</si>
  <si>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</si>
  <si>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</si>
  <si>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</si>
  <si>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</si>
  <si>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</si>
  <si>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</si>
  <si>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</si>
  <si>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</si>
  <si>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</si>
  <si>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</si>
  <si>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</si>
  <si>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</si>
  <si>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</si>
  <si>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</si>
  <si>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</si>
  <si>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</si>
  <si>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</si>
  <si>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</si>
  <si>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</si>
  <si>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</si>
  <si>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</si>
  <si>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</si>
  <si>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</si>
  <si>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</si>
  <si>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</si>
  <si>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</si>
  <si>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</si>
  <si>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</si>
  <si>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</si>
  <si>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</si>
  <si>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</si>
  <si>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</si>
  <si>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</si>
  <si>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</si>
  <si>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</si>
  <si>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</si>
  <si>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</si>
  <si>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</si>
  <si>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</si>
  <si>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</si>
  <si>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</si>
  <si>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</si>
  <si>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</si>
  <si>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</si>
  <si>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</si>
  <si>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</si>
  <si>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</si>
  <si>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</si>
  <si>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</si>
  <si>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</si>
  <si>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</si>
  <si>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</si>
  <si>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</si>
  <si>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</si>
  <si>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</si>
  <si>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</si>
  <si>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</si>
  <si>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</si>
  <si>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</si>
  <si>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</si>
  <si>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</si>
  <si>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</si>
  <si>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</si>
  <si>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</si>
  <si>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</si>
  <si>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</si>
  <si>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</si>
  <si>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</si>
  <si>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</si>
  <si>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</si>
  <si>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</si>
  <si>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</si>
  <si>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</si>
  <si>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</si>
  <si>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</si>
  <si>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</si>
  <si>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</si>
  <si>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</si>
  <si>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</si>
  <si>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</si>
  <si>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</si>
  <si>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</si>
  <si>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</si>
  <si>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</si>
  <si>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</si>
  <si>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</si>
  <si>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</si>
  <si>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</si>
  <si>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</si>
  <si>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</si>
  <si>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</si>
  <si>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</si>
  <si>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</si>
  <si>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</si>
  <si>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</si>
  <si>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</si>
  <si>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</si>
  <si>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</si>
  <si>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</si>
  <si>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</si>
  <si>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</si>
  <si>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</si>
  <si>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</si>
  <si>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</si>
  <si>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</si>
  <si>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</si>
  <si>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</si>
  <si>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</si>
  <si>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</si>
  <si>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</si>
  <si>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</si>
  <si>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</si>
  <si>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</si>
  <si>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</si>
  <si>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</si>
  <si>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</si>
  <si>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</si>
  <si>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</si>
  <si>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</si>
  <si>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</si>
  <si>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</si>
  <si>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</si>
  <si>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</si>
  <si>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</si>
  <si>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</si>
  <si>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</si>
  <si>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</si>
  <si>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</si>
  <si>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</si>
  <si>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</si>
  <si>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</si>
  <si>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</si>
  <si>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</si>
  <si>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</si>
  <si>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</si>
  <si>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</si>
  <si>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</si>
  <si>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</si>
  <si>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</si>
  <si>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</si>
  <si>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</si>
  <si>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</si>
  <si>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</si>
  <si>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</si>
  <si>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</si>
  <si>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</si>
  <si>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</si>
  <si>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</si>
  <si>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</si>
  <si>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</si>
  <si>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</si>
  <si>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</si>
  <si>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</si>
  <si>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</si>
  <si>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</si>
  <si>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</si>
  <si>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</si>
  <si>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</si>
  <si>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</si>
  <si>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</si>
  <si>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</si>
  <si>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</si>
  <si>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</si>
  <si>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</si>
  <si>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</si>
  <si>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</si>
  <si>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</si>
  <si>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</si>
  <si>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</si>
  <si>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</si>
  <si>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</si>
  <si>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</si>
  <si>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</si>
  <si>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</si>
  <si>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</si>
  <si>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</si>
  <si>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</si>
  <si>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</si>
  <si>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</si>
  <si>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</si>
  <si>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</si>
  <si>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</si>
  <si>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</si>
  <si>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</si>
  <si>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</si>
  <si>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</si>
  <si>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</si>
  <si>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</si>
  <si>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</si>
  <si>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</si>
  <si>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</si>
  <si>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</si>
  <si>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</si>
  <si>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</si>
  <si>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</si>
  <si>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</si>
  <si>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</si>
  <si>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</si>
  <si>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</si>
  <si>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</si>
  <si>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</si>
  <si>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</si>
  <si>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</si>
  <si>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</si>
  <si>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</si>
  <si>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</si>
  <si>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</si>
  <si>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</si>
  <si>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</si>
  <si>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</si>
  <si>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</si>
  <si>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</si>
  <si>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</si>
  <si>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</si>
  <si>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</si>
  <si>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</si>
  <si>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</si>
  <si>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</si>
  <si>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</si>
  <si>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</si>
  <si>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</si>
  <si>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</si>
  <si>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</si>
  <si>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</si>
  <si>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</si>
  <si>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</si>
  <si>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</si>
  <si>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</si>
  <si>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</si>
  <si>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</si>
  <si>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</si>
  <si>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</si>
  <si>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</si>
  <si>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</si>
  <si>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</si>
  <si>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</si>
  <si>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</si>
  <si>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</si>
  <si>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</si>
  <si>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</si>
  <si>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</si>
  <si>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</si>
  <si>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</si>
  <si>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</si>
  <si>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</si>
  <si>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</si>
  <si>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</si>
  <si>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</si>
  <si>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</si>
  <si>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</si>
  <si>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</si>
  <si>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</si>
  <si>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</si>
  <si>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</si>
  <si>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</si>
  <si>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</si>
  <si>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</si>
  <si>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</si>
  <si>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</si>
  <si>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</si>
  <si>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</si>
  <si>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</si>
  <si>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</si>
  <si>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</si>
  <si>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</si>
  <si>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</si>
  <si>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</si>
  <si>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</si>
  <si>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</si>
  <si>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</si>
  <si>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</si>
  <si>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</si>
  <si>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</si>
  <si>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</si>
  <si>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</si>
  <si>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</si>
  <si>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</si>
  <si>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</si>
  <si>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</si>
  <si>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</si>
  <si>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</si>
  <si>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</si>
  <si>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</si>
  <si>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</si>
  <si>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</si>
  <si>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</si>
  <si>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</si>
  <si>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</si>
  <si>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</si>
  <si>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</si>
  <si>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</si>
  <si>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</si>
  <si>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</si>
  <si>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</si>
  <si>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</si>
  <si>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</si>
  <si>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</si>
  <si>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</si>
  <si>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</si>
  <si>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</si>
  <si>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</si>
  <si>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</si>
  <si>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</si>
  <si>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</si>
  <si>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</si>
  <si>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</si>
  <si>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</si>
  <si>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</si>
  <si>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</si>
  <si>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</si>
  <si>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</si>
  <si>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</si>
  <si>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</si>
  <si>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</si>
  <si>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</si>
  <si>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</si>
  <si>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</si>
  <si>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</si>
  <si>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</si>
  <si>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</si>
  <si>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</si>
  <si>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</si>
  <si>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</si>
  <si>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</si>
  <si>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</si>
  <si>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</si>
  <si>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</si>
  <si>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</si>
  <si>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</si>
  <si>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</si>
  <si>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</si>
  <si>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</si>
  <si>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</si>
  <si>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</si>
  <si>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</si>
  <si>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</si>
  <si>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</si>
  <si>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</si>
  <si>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</si>
  <si>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</si>
  <si>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</si>
  <si>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</si>
  <si>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</si>
  <si>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</si>
  <si>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</si>
  <si>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</si>
  <si>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</si>
  <si>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</si>
  <si>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</si>
  <si>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</si>
  <si>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</si>
  <si>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</si>
  <si>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</si>
  <si>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</si>
  <si>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</si>
  <si>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</si>
  <si>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</si>
  <si>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</si>
  <si>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</si>
  <si>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</si>
  <si>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</si>
  <si>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</si>
  <si>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</si>
  <si>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</si>
  <si>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</si>
  <si>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</si>
  <si>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</si>
  <si>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</si>
  <si>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</si>
  <si>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</si>
  <si>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</si>
  <si>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</si>
  <si>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</si>
  <si>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</si>
  <si>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</si>
  <si>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</si>
  <si>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</si>
  <si>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</si>
  <si>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</si>
  <si>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</si>
  <si>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</si>
  <si>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</si>
  <si>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</si>
  <si>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</si>
  <si>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</si>
  <si>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</si>
  <si>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</si>
  <si>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</si>
  <si>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</si>
  <si>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</si>
  <si>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</si>
  <si>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</si>
  <si>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</si>
  <si>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</si>
  <si>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</si>
  <si>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</si>
  <si>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</si>
  <si>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</si>
  <si>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</si>
  <si>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</si>
  <si>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</si>
  <si>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</si>
  <si>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</si>
  <si>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</si>
  <si>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</si>
  <si>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</si>
  <si>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</si>
  <si>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</si>
  <si>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</si>
  <si>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</si>
  <si>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</si>
  <si>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</si>
  <si>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</si>
  <si>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</si>
  <si>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</si>
  <si>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</si>
  <si>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</si>
  <si>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</si>
  <si>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</si>
  <si>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</si>
  <si>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</si>
  <si>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</si>
  <si>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</si>
  <si>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</si>
  <si>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</si>
  <si>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</si>
  <si>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</si>
  <si>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</si>
  <si>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</si>
  <si>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</si>
  <si>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</si>
  <si>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</si>
  <si>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</si>
  <si>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</si>
  <si>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</si>
  <si>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</si>
  <si>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</si>
  <si>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</si>
  <si>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</si>
  <si>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</si>
  <si>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</si>
  <si>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</si>
  <si>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</si>
  <si>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</si>
  <si>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</si>
  <si>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</si>
  <si>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</si>
  <si>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</si>
  <si>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</si>
  <si>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</si>
  <si>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</si>
  <si>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</si>
  <si>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</si>
  <si>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</si>
  <si>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</si>
  <si>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</si>
  <si>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</si>
  <si>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</si>
  <si>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</si>
  <si>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</si>
  <si>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</si>
  <si>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</si>
  <si>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</si>
  <si>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</si>
  <si>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</si>
  <si>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</si>
  <si>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</si>
  <si>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</si>
  <si>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</si>
  <si>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</si>
  <si>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</si>
  <si>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</si>
  <si>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</si>
  <si>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</si>
  <si>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</si>
  <si>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</si>
  <si>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</si>
  <si>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</si>
  <si>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</si>
  <si>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</si>
  <si>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</si>
  <si>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</si>
  <si>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</si>
  <si>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</si>
  <si>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</si>
  <si>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</si>
  <si>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</si>
  <si>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</si>
  <si>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</si>
  <si>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</si>
  <si>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</si>
  <si>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</si>
  <si>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</si>
  <si>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</si>
  <si>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</si>
  <si>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</si>
  <si>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</si>
  <si>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</si>
  <si>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</si>
  <si>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</si>
  <si>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</si>
  <si>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</si>
  <si>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</si>
  <si>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</si>
  <si>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</si>
  <si>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</si>
  <si>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</si>
  <si>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</si>
  <si>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</si>
  <si>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</si>
  <si>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</si>
  <si>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</si>
  <si>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</si>
  <si>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</si>
  <si>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</si>
  <si>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</si>
  <si>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</si>
  <si>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</si>
  <si>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</si>
  <si>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</si>
  <si>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</si>
  <si>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</si>
  <si>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</si>
  <si>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</si>
  <si>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</si>
  <si>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</si>
  <si>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</si>
  <si>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</si>
  <si>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</si>
  <si>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</si>
  <si>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</si>
  <si>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</si>
  <si>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</si>
  <si>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</si>
  <si>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</si>
  <si>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</si>
  <si>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</si>
  <si>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</si>
  <si>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</si>
  <si>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</si>
  <si>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</si>
  <si>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</si>
  <si>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</si>
  <si>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</si>
  <si>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</si>
  <si>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</si>
  <si>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</si>
  <si>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</si>
  <si>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</si>
  <si>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</si>
  <si>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</si>
  <si>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</si>
  <si>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</si>
  <si>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</si>
  <si>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</si>
  <si>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</si>
  <si>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</si>
  <si>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</si>
  <si>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</si>
  <si>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</si>
  <si>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</si>
  <si>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</si>
  <si>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</si>
  <si>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</si>
  <si>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</si>
  <si>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</si>
  <si>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</si>
  <si>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</si>
  <si>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</si>
  <si>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</si>
  <si>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</si>
  <si>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</si>
  <si>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</si>
  <si>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</si>
  <si>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</si>
  <si>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</si>
  <si>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</si>
  <si>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</si>
  <si>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</si>
  <si>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</si>
  <si>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</si>
  <si>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</si>
  <si>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</si>
  <si>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</si>
  <si>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</si>
  <si>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</si>
  <si>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</si>
  <si>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</si>
  <si>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</si>
  <si>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</si>
  <si>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</si>
  <si>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</si>
  <si>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</si>
  <si>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</si>
  <si>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</si>
  <si>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</si>
  <si>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</si>
  <si>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</si>
  <si>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</si>
  <si>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</si>
  <si>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</si>
  <si>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</si>
  <si>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</si>
  <si>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</si>
  <si>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</si>
  <si>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</si>
  <si>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</si>
  <si>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</si>
  <si>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</si>
  <si>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</si>
  <si>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</si>
  <si>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</si>
  <si>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</si>
  <si>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</si>
  <si>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</si>
  <si>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</si>
  <si>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</si>
  <si>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</si>
  <si>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</si>
  <si>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</si>
  <si>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</si>
  <si>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</si>
  <si>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</si>
  <si>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</si>
  <si>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</si>
  <si>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</si>
  <si>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</si>
  <si>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</si>
  <si>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</si>
  <si>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</si>
  <si>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</si>
  <si>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</si>
  <si>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</si>
  <si>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</si>
  <si>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</si>
  <si>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</si>
  <si>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</si>
  <si>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</si>
  <si>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</si>
  <si>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</si>
  <si>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</si>
  <si>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</si>
  <si>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</si>
  <si>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</si>
  <si>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</si>
  <si>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</si>
  <si>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</si>
  <si>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</si>
  <si>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</si>
  <si>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</si>
  <si>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</si>
  <si>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</si>
  <si>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</si>
  <si>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</si>
  <si>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</si>
  <si>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</si>
  <si>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</si>
  <si>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</si>
  <si>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</si>
  <si>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</si>
  <si>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</si>
  <si>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</si>
  <si>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</si>
  <si>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</si>
  <si>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</si>
  <si>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</si>
  <si>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</si>
  <si>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</si>
  <si>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</si>
  <si>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</si>
  <si>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</si>
  <si>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</si>
  <si>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</si>
  <si>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</si>
  <si>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</si>
  <si>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</si>
  <si>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</si>
  <si>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</si>
  <si>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</si>
  <si>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</si>
  <si>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</si>
  <si>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</si>
  <si>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</si>
  <si>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</si>
  <si>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</si>
  <si>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</si>
  <si>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</si>
  <si>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</si>
  <si>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</si>
  <si>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</si>
  <si>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</si>
  <si>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</si>
  <si>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</si>
  <si>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</si>
  <si>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</si>
  <si>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</si>
  <si>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</si>
  <si>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</si>
  <si>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</si>
  <si>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</si>
  <si>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</si>
  <si>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</si>
  <si>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</si>
  <si>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</si>
  <si>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</si>
  <si>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</si>
  <si>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</si>
  <si>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</si>
  <si>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</si>
  <si>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</si>
  <si>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</si>
  <si>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</si>
  <si>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</si>
  <si>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</si>
  <si>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</si>
  <si>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</si>
  <si>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</si>
  <si>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</si>
  <si>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</si>
  <si>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</si>
  <si>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</si>
  <si>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</si>
  <si>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</si>
  <si>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</si>
  <si>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</si>
  <si>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</si>
  <si>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</si>
  <si>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</si>
  <si>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</si>
  <si>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</si>
  <si>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</si>
  <si>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</si>
  <si>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</si>
  <si>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</si>
  <si>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</si>
  <si>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</si>
  <si>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</si>
  <si>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</si>
  <si>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</si>
  <si>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</si>
  <si>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</si>
  <si>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</si>
  <si>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Upper Quartile of Pledge</t>
  </si>
  <si>
    <t>Lower Quartile of Pledge</t>
  </si>
  <si>
    <t>IQR of Pledge</t>
  </si>
  <si>
    <t>Standard Deviaton of Goal</t>
  </si>
  <si>
    <t>Standard Deviaton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</si>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</sst>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202554491184228"/>
          <c:y val="5.8224641252249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B-4E9D-B69B-D6369516F916}"/>
            </c:ext>
          </c:extLst>
        </c:ser>
        <c:ser>
          <c:idx val="1"/>
          <c:order val="1"/>
          <c:tx>
            <c:strRef>
              <c:f>'Parentcategory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7B-4E9D-B69B-D6369516F916}"/>
            </c:ext>
          </c:extLst>
        </c:ser>
        <c:ser>
          <c:idx val="2"/>
          <c:order val="2"/>
          <c:tx>
            <c:strRef>
              <c:f>'Parentcategory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7B-4E9D-B69B-D6369516F916}"/>
            </c:ext>
          </c:extLst>
        </c:ser>
        <c:ser>
          <c:idx val="3"/>
          <c:order val="3"/>
          <c:tx>
            <c:strRef>
              <c:f>'Parentcategory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7B-4E9D-B69B-D6369516F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6226096"/>
        <c:axId val="566224176"/>
      </c:barChart>
      <c:catAx>
        <c:axId val="56622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24176"/>
        <c:crosses val="autoZero"/>
        <c:auto val="1"/>
        <c:lblAlgn val="ctr"/>
        <c:lblOffset val="100"/>
        <c:noMultiLvlLbl val="0"/>
      </c:catAx>
      <c:valAx>
        <c:axId val="56622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2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0-4238-B40C-BAC84785583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0-4238-B40C-BAC84785583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10-4238-B40C-BAC847855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4249136"/>
        <c:axId val="554247536"/>
      </c:barChart>
      <c:catAx>
        <c:axId val="55424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47536"/>
        <c:crosses val="autoZero"/>
        <c:auto val="1"/>
        <c:lblAlgn val="ctr"/>
        <c:lblOffset val="100"/>
        <c:noMultiLvlLbl val="0"/>
      </c:catAx>
      <c:valAx>
        <c:axId val="55424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4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67-4694-AC82-DA7605D2F5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67-4694-AC82-DA7605D2F5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67-4694-AC82-DA7605D2F5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67-4694-AC82-DA7605D2F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713208"/>
        <c:axId val="549715768"/>
      </c:lineChart>
      <c:catAx>
        <c:axId val="54971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715768"/>
        <c:crosses val="autoZero"/>
        <c:auto val="1"/>
        <c:lblAlgn val="ctr"/>
        <c:lblOffset val="100"/>
        <c:noMultiLvlLbl val="0"/>
      </c:catAx>
      <c:valAx>
        <c:axId val="54971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71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299038059389377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2-409A-9448-484DEE97886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02-409A-9448-484DEE97886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02-409A-9448-484DEE978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665848"/>
        <c:axId val="621664888"/>
      </c:lineChart>
      <c:catAx>
        <c:axId val="621665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664888"/>
        <c:crosses val="autoZero"/>
        <c:auto val="1"/>
        <c:lblAlgn val="ctr"/>
        <c:lblOffset val="100"/>
        <c:noMultiLvlLbl val="0"/>
      </c:catAx>
      <c:valAx>
        <c:axId val="62166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66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73-4765-BE48-146AC8815C0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73-4765-BE48-146AC8815C0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73-4765-BE48-146AC8815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572344"/>
        <c:axId val="620572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188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973-4765-BE48-146AC8815C0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4973-4765-BE48-146AC8815C0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973-4765-BE48-146AC8815C0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4973-4765-BE48-146AC8815C0F}"/>
                  </c:ext>
                </c:extLst>
              </c15:ser>
            </c15:filteredLineSeries>
          </c:ext>
        </c:extLst>
      </c:lineChart>
      <c:catAx>
        <c:axId val="620572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572024"/>
        <c:crosses val="autoZero"/>
        <c:auto val="1"/>
        <c:lblAlgn val="ctr"/>
        <c:lblOffset val="100"/>
        <c:noMultiLvlLbl val="0"/>
      </c:catAx>
      <c:valAx>
        <c:axId val="62057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57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272415</xdr:colOff>
      <xdr:row>1</xdr:row>
      <xdr:rowOff>132397</xdr:rowOff>
    </xdr:from>
    <xdr:to>
      <xdr:col>13</xdr:col>
      <xdr:colOff>579120</xdr:colOff>
      <xdr:row>16</xdr:row>
      <xdr:rowOff>159067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0EC20-BFCC-4999-8634-37F008511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2</xdr:row>
      <xdr:rowOff>94297</xdr:rowOff>
    </xdr:from>
    <xdr:to>
      <xdr:col>17</xdr:col>
      <xdr:colOff>314325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8E71B-ED1D-4EC4-9248-30791EE8D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262890</xdr:colOff>
      <xdr:row>0</xdr:row>
      <xdr:rowOff>0</xdr:rowOff>
    </xdr:from>
    <xdr:to>
      <xdr:col>13</xdr:col>
      <xdr:colOff>569595</xdr:colOff>
      <xdr:row>15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16367-4DE3-4630-AB0F-CC7BA0679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3</xdr:row>
      <xdr:rowOff>4762</xdr:rowOff>
    </xdr:from>
    <xdr:to>
      <xdr:col>9</xdr:col>
      <xdr:colOff>76200</xdr:colOff>
      <xdr:row>18</xdr:row>
      <xdr:rowOff>31432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A10A0-1A03-488F-8DF7-045B9E177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979170</xdr:colOff>
      <xdr:row>14</xdr:row>
      <xdr:rowOff>113347</xdr:rowOff>
    </xdr:from>
    <xdr:to>
      <xdr:col>7</xdr:col>
      <xdr:colOff>1188720</xdr:colOff>
      <xdr:row>29</xdr:row>
      <xdr:rowOff>141922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0119F-2334-45F2-8E17-5A4D955558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h" refreshedDate="44310.466657175923" createdVersion="7" refreshedVersion="7" minRefreshableVersion="3" recordCount="4114" xr:uid="{AA21A7C4-2488-49DA-AA16-676DEAE9F7C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h" refreshedDate="44310.477205208335" createdVersion="7" refreshedVersion="7" minRefreshableVersion="3" recordCount="4114" xr:uid="{49BDB307-9FE0-4DD5-8B37-07A6131E89A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9-28T20:41:53"/>
        <d v="2014-07-12T16:08:40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1-11-08T18:21:44"/>
        <d v="2015-08-17T16:07:19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2-02-10T23:36:27"/>
        <d v="2016-06-15T20:42:26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11-28T19:25:15"/>
        <d v="2016-07-28T17:00:09"/>
        <d v="2016-03-20T08:12:01"/>
        <d v="2015-04-12T15:59:04"/>
        <d v="2014-11-03T05:34:20"/>
        <d v="2014-08-15T15:22:32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8-16T01:16:29"/>
        <d v="2015-05-31T03:06:42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2-08-28T19:06:20"/>
        <d v="2013-10-28T21:08:31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7-23T18:36:01"/>
        <d v="2014-08-27T21:52:38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5-03-24T21:05:38"/>
        <d v="2014-07-23T15:57:03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7-03-10T00:49:08"/>
        <d v="2015-03-31T02:25:39"/>
        <d v="2014-11-30T17:46:05"/>
        <d v="2015-07-07T19:35:23"/>
        <d v="2015-04-21T15:45:25"/>
        <d v="2014-07-16T20:20:34"/>
        <d v="2015-02-26T02:46:48"/>
        <d v="2016-02-08T17:09:20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4-30T21:26:11"/>
        <d v="2015-06-17T19:35:39"/>
        <d v="2015-12-02T08:38:51"/>
        <d v="2015-02-28T17:19:25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4-07-09T23:10:22"/>
        <d v="2013-04-09T13:54:44"/>
        <d v="2017-01-17T20:17:27"/>
        <d v="2014-06-19T18:05:47"/>
        <d v="2015-12-20T16:26:13"/>
        <d v="2012-01-13T02:49:26"/>
        <d v="2014-08-07T19:48:38"/>
        <d v="2016-05-22T15:02:31"/>
        <d v="2014-05-08T14:05:25"/>
        <d v="2014-07-12T02:04:23"/>
        <d v="2014-01-13T17:49:11"/>
        <d v="2012-04-19T17:05:05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6-09-19T10:38:27"/>
        <d v="2015-05-20T18:28:03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6-03-31T14:39:09"/>
        <d v="2015-03-15T23:56:12"/>
        <d v="2015-04-28T16:04:54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2-13T04:21:58"/>
        <d v="2015-01-27T03:19:55"/>
        <d v="2014-10-02T02:12:42"/>
        <d v="2015-04-29T15:34:19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5-08-16T03:36:14"/>
        <d v="2012-05-25T20:20:48"/>
        <d v="2015-04-02T22:02:16"/>
        <d v="2014-06-15T21:29:10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1-06T19:58:17"/>
        <d v="2015-02-20T14:25:26"/>
        <d v="2013-11-27T04:01:29"/>
        <d v="2015-07-02T06:45:37"/>
        <d v="2016-06-07T21:35:08"/>
        <d v="2015-04-16T07:50:03"/>
        <d v="2014-07-05T18:59:22"/>
        <d v="2016-07-04T16:46:11"/>
        <d v="2014-07-06T14:52:09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2-03-03T00:03:42"/>
        <d v="2016-03-11T08:54:24"/>
        <d v="2016-10-19T18:03:10"/>
        <d v="2015-11-30T14:46:10"/>
        <d v="2012-10-02T04:00:40"/>
        <d v="2012-05-01T07:00:31"/>
        <d v="2016-09-14T22:55:21"/>
        <d v="2014-06-11T17:04:38"/>
        <d v="2013-09-17T13:38:05"/>
        <d v="2012-11-17T18:33:17"/>
        <d v="2017-02-17T12:18:59"/>
        <d v="2015-12-04T20:17:36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6-01-28T06:45:36"/>
        <d v="2014-08-25T10:24:30"/>
        <d v="2014-08-11T18:16:53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6-09T14:46:50"/>
        <d v="2015-01-30T18:07:20"/>
        <d v="2015-07-15T06:16:59"/>
        <d v="2012-12-04T01:31:33"/>
        <d v="2014-11-09T02:12:08"/>
        <d v="2014-08-25T16:24:24"/>
        <d v="2015-03-26T17:22:37"/>
        <d v="2014-09-29T15:46:42"/>
        <d v="2015-06-15T10:43:42"/>
        <d v="2017-01-18T16:17:25"/>
        <d v="2014-08-18T12:49:51"/>
        <d v="2014-09-30T22:22:42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5-06-29T04:27:37"/>
        <d v="2015-06-24T15:40:52"/>
        <d v="2014-10-07T03:22:37"/>
        <d v="2014-11-02T00:54:25"/>
        <d v="2011-11-30T06:01:26"/>
        <d v="2012-10-12T02:37:27"/>
        <d v="2014-06-12T22:38:50"/>
        <d v="2011-05-19T21:14:06"/>
        <d v="2015-09-11T07:07:49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6-16T17:32:54"/>
        <d v="2015-01-17T07:13:43"/>
        <d v="2016-01-13T21:45:24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2-29T20:23:22"/>
        <d v="2016-05-06T06:21:33"/>
        <d v="2014-04-16T21:23:30"/>
        <d v="2016-07-08T11:22:34"/>
        <d v="2014-12-22T02:01:04"/>
        <d v="2013-07-01T23:32:57"/>
        <d v="2012-12-07T00:37:18"/>
        <d v="2016-01-13T03:08:24"/>
        <d v="2014-07-11T17:49:52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12-02T20:20:12"/>
        <d v="2012-03-13T19:15:46"/>
        <d v="2014-07-01T09:46:21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7-25T20:48:11"/>
        <d v="2015-10-20T10:23:27"/>
        <d v="2015-09-11T18:43:40"/>
        <d v="2014-08-26T21:43:11"/>
        <d v="2014-11-27T02:02:28"/>
        <d v="2017-02-09T04:08:52"/>
        <d v="2014-07-18T12:52:58"/>
        <d v="2016-04-03T20:48:00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2-02T22:43:4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6-01-27T21:52:52"/>
        <d v="2014-07-18T19:58:18"/>
        <d v="2014-12-01T16:54:50"/>
        <d v="2014-10-15T01:37:23"/>
        <d v="2014-08-13T01:10:22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6-06-04T15:46:00"/>
        <d v="2014-12-09T21:42:1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10-30T00:49:04"/>
        <d v="2014-07-15T23:27:00"/>
        <d v="2011-08-27T03:58:22"/>
        <d v="2015-11-17T10:46:30"/>
        <d v="2015-01-15T18:28:00"/>
        <d v="2016-03-24T10:16:40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10-30T04:32:33"/>
        <d v="2016-06-03T16:01:26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4-01-08T15:10:27"/>
        <d v="2015-03-03T17:36:22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h" refreshedDate="44317.400810995372" createdVersion="7" refreshedVersion="7" minRefreshableVersion="3" recordCount="4114" xr:uid="{125CEA45-81B6-485D-9B96-F729D96B3B3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9-28T20:41:53"/>
        <d v="2014-07-12T16:08:40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1-11-08T18:21:44"/>
        <d v="2015-08-17T16:07:19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2-02-10T23:36:27"/>
        <d v="2016-06-15T20:42:26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11-28T19:25:15"/>
        <d v="2016-07-28T17:00:09"/>
        <d v="2016-03-20T08:12:01"/>
        <d v="2015-04-12T15:59:04"/>
        <d v="2014-11-03T05:34:20"/>
        <d v="2014-08-15T15:22:32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8-16T01:16:29"/>
        <d v="2015-05-31T03:06:42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2-08-28T19:06:20"/>
        <d v="2013-10-28T21:08:31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7-23T18:36:01"/>
        <d v="2014-08-27T21:52:38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5-03-24T21:05:38"/>
        <d v="2014-07-23T15:57:03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7-03-10T00:49:08"/>
        <d v="2015-03-31T02:25:39"/>
        <d v="2014-11-30T17:46:05"/>
        <d v="2015-07-07T19:35:23"/>
        <d v="2015-04-21T15:45:25"/>
        <d v="2014-07-16T20:20:34"/>
        <d v="2015-02-26T02:46:48"/>
        <d v="2016-02-08T17:09:20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4-30T21:26:11"/>
        <d v="2015-06-17T19:35:39"/>
        <d v="2015-12-02T08:38:51"/>
        <d v="2015-02-28T17:19:25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4-07-09T23:10:22"/>
        <d v="2013-04-09T13:54:44"/>
        <d v="2017-01-17T20:17:27"/>
        <d v="2014-06-19T18:05:47"/>
        <d v="2015-12-20T16:26:13"/>
        <d v="2012-01-13T02:49:26"/>
        <d v="2014-08-07T19:48:38"/>
        <d v="2016-05-22T15:02:31"/>
        <d v="2014-05-08T14:05:25"/>
        <d v="2014-07-12T02:04:23"/>
        <d v="2014-01-13T17:49:11"/>
        <d v="2012-04-19T17:05:05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6-09-19T10:38:27"/>
        <d v="2015-05-20T18:28:03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6-03-31T14:39:09"/>
        <d v="2015-03-15T23:56:12"/>
        <d v="2015-04-28T16:04:54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2-13T04:21:58"/>
        <d v="2015-01-27T03:19:55"/>
        <d v="2014-10-02T02:12:42"/>
        <d v="2015-04-29T15:34:19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5-08-16T03:36:14"/>
        <d v="2012-05-25T20:20:48"/>
        <d v="2015-04-02T22:02:16"/>
        <d v="2014-06-15T21:29:10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1-06T19:58:17"/>
        <d v="2015-02-20T14:25:26"/>
        <d v="2013-11-27T04:01:29"/>
        <d v="2015-07-02T06:45:37"/>
        <d v="2016-06-07T21:35:08"/>
        <d v="2015-04-16T07:50:03"/>
        <d v="2014-07-05T18:59:22"/>
        <d v="2016-07-04T16:46:11"/>
        <d v="2014-07-06T14:52:09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2-03-03T00:03:42"/>
        <d v="2016-03-11T08:54:24"/>
        <d v="2016-10-19T18:03:10"/>
        <d v="2015-11-30T14:46:10"/>
        <d v="2012-10-02T04:00:40"/>
        <d v="2012-05-01T07:00:31"/>
        <d v="2016-09-14T22:55:21"/>
        <d v="2014-06-11T17:04:38"/>
        <d v="2013-09-17T13:38:05"/>
        <d v="2012-11-17T18:33:17"/>
        <d v="2017-02-17T12:18:59"/>
        <d v="2015-12-04T20:17:36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6-01-28T06:45:36"/>
        <d v="2014-08-25T10:24:30"/>
        <d v="2014-08-11T18:16:53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6-09T14:46:50"/>
        <d v="2015-01-30T18:07:20"/>
        <d v="2015-07-15T06:16:59"/>
        <d v="2012-12-04T01:31:33"/>
        <d v="2014-11-09T02:12:08"/>
        <d v="2014-08-25T16:24:24"/>
        <d v="2015-03-26T17:22:37"/>
        <d v="2014-09-29T15:46:42"/>
        <d v="2015-06-15T10:43:42"/>
        <d v="2017-01-18T16:17:25"/>
        <d v="2014-08-18T12:49:51"/>
        <d v="2014-09-30T22:22:42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5-06-29T04:27:37"/>
        <d v="2015-06-24T15:40:52"/>
        <d v="2014-10-07T03:22:37"/>
        <d v="2014-11-02T00:54:25"/>
        <d v="2011-11-30T06:01:26"/>
        <d v="2012-10-12T02:37:27"/>
        <d v="2014-06-12T22:38:50"/>
        <d v="2011-05-19T21:14:06"/>
        <d v="2015-09-11T07:07:49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6-16T17:32:54"/>
        <d v="2015-01-17T07:13:43"/>
        <d v="2016-01-13T21:45:24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2-29T20:23:22"/>
        <d v="2016-05-06T06:21:33"/>
        <d v="2014-04-16T21:23:30"/>
        <d v="2016-07-08T11:22:34"/>
        <d v="2014-12-22T02:01:04"/>
        <d v="2013-07-01T23:32:57"/>
        <d v="2012-12-07T00:37:18"/>
        <d v="2016-01-13T03:08:24"/>
        <d v="2014-07-11T17:49:52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12-02T20:20:12"/>
        <d v="2012-03-13T19:15:46"/>
        <d v="2014-07-01T09:46:21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7-25T20:48:11"/>
        <d v="2015-10-20T10:23:27"/>
        <d v="2015-09-11T18:43:40"/>
        <d v="2014-08-26T21:43:11"/>
        <d v="2014-11-27T02:02:28"/>
        <d v="2017-02-09T04:08:52"/>
        <d v="2014-07-18T12:52:58"/>
        <d v="2016-04-03T20:48:00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2-02T22:43:4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6-01-27T21:52:52"/>
        <d v="2014-07-18T19:58:18"/>
        <d v="2014-12-01T16:54:50"/>
        <d v="2014-10-15T01:37:23"/>
        <d v="2014-08-13T01:10:22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6-06-04T15:46:00"/>
        <d v="2014-12-09T21:42:1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10-30T00:49:04"/>
        <d v="2014-07-15T23:27:00"/>
        <d v="2011-08-27T03:58:22"/>
        <d v="2015-11-17T10:46:30"/>
        <d v="2015-01-15T18:28:00"/>
        <d v="2016-03-24T10:16:40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10-30T04:32:33"/>
        <d v="2016-06-03T16:01:26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4-01-08T15:10:27"/>
        <d v="2015-03-03T17:36:22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5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6"/>
    <d v="2014-09-05T13:39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5"/>
    <d v="2015-10-01T13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4"/>
    <d v="2016-05-19T08:12: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6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7"/>
    <d v="2014-09-16T03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49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0"/>
    <d v="2015-06-30T03:06:4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6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0"/>
    <d v="2014-10-26T21:52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8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9"/>
    <d v="2014-08-04T16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7"/>
    <d v="2015-05-21T15:45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8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0"/>
    <d v="2016-03-09T17:09:2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6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7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9"/>
    <d v="2015-04-14T16:19:2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1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2"/>
    <d v="2013-05-24T13:54:4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69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0"/>
    <d v="2014-08-16T02:04: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1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2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4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6"/>
    <d v="2015-05-28T15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09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0"/>
    <d v="2015-05-29T15:34: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3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4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6"/>
    <d v="2014-07-10T21:29: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6"/>
    <d v="2015-04-21T13:25:2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7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0"/>
    <d v="2015-05-16T0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2"/>
    <d v="2016-08-02T23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7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8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79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0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1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82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83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4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6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7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8"/>
    <d v="2016-08-01T00:36:2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9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0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1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2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3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4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6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7"/>
    <d v="2016-09-02T20:24:3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0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1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2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3"/>
    <d v="2016-01-29T14:46:1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7"/>
    <d v="2014-07-24T02:59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8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9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0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1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3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1"/>
    <d v="2014-10-20T19:23:0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0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1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3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5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7"/>
    <d v="2015-07-15T10:43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8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60"/>
    <d v="2014-10-30T22:22:4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7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8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80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1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2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399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0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1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2"/>
    <d v="2014-09-01T20:09:3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8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09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1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2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1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1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7"/>
    <d v="2016-05-19T00:56:2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5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9"/>
    <d v="2016-04-08T18:35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2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3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4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5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6"/>
    <d v="2015-01-20T19:16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8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9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2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3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5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6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7"/>
    <d v="2015-04-05T03:40:4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8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9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60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2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3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5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7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8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9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0"/>
    <d v="2016-04-17T20:43:3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1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17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1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3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2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2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27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28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29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3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3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32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3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5"/>
    <d v="2015-03-24T03:59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36"/>
    <d v="2015-03-16T16:1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37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8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9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0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41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2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3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4"/>
    <d v="2015-08-31T16:04:5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5"/>
    <d v="2014-12-31T16:54:5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3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4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5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6"/>
    <d v="2016-03-14T14:35:2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7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7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7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0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1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8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86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8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2"/>
    <d v="2016-06-19T22:32:0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3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4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5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6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7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7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8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9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0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1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0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2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3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4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5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7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28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9"/>
    <d v="2016-02-16T18:33:0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5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6"/>
    <d v="2014-09-05T13:39:00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3"/>
    <d v="2015-10-11T15:29:05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4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5"/>
    <d v="2015-10-01T13:00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09"/>
    <d v="2015-09-28T06:35:34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10"/>
    <d v="2012-04-10T22:36:2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1"/>
    <d v="2016-07-15T20:42:26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1"/>
    <d v="2013-08-10T13:15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2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3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4"/>
    <d v="2016-05-19T08:12:01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5"/>
    <d v="2015-05-31T09:29:00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6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07"/>
    <d v="2014-09-16T03:00:0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49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0"/>
    <d v="2015-06-30T03:06:4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68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69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0"/>
    <d v="2014-10-26T21:52:38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78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79"/>
    <d v="2014-08-04T16:00:0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6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7"/>
    <d v="2015-05-21T15:45:25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8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9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10"/>
    <d v="2016-03-09T17:09:20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5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26"/>
    <d v="2015-05-30T21:26:1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27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28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29"/>
    <d v="2015-04-14T16:19:25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  <x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1"/>
    <d v="2014-08-30T15:30:00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2"/>
    <d v="2013-05-24T13:54:44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69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0"/>
    <d v="2014-08-16T02:04:23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71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2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  <d v="2016-07-08T17:32:14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4"/>
    <d v="2016-05-14T04:59:0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5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196"/>
    <d v="2015-05-28T15:59:00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  <d v="2015-02-26T03:19:55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09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0"/>
    <d v="2015-05-29T15:34:1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2"/>
    <d v="2014-06-24T18:57:09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3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4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5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6"/>
    <d v="2014-07-10T21:29: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5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66"/>
    <d v="2015-04-21T13:25:26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7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0"/>
    <d v="2015-05-16T03:00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71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2"/>
    <d v="2016-08-02T23:00:00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75"/>
    <d v="2016-03-08T13:51:0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6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7"/>
    <d v="2015-12-13T06:47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78"/>
    <d v="2014-01-07T00:39: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79"/>
    <d v="2015-04-29T01:16:39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0"/>
    <d v="2016-01-02T16:27:01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81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82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83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84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85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86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87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288"/>
    <d v="2016-08-01T00:36:2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9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90"/>
    <d v="2015-04-15T21:54:53"/>
    <x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91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92"/>
    <d v="2016-07-22T04:37:55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3"/>
    <d v="2016-12-11T16:20:0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4"/>
    <d v="2016-09-01T15:59:5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295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296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297"/>
    <d v="2016-09-02T20:24:3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0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1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2"/>
    <d v="2016-11-18T19:03:1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3"/>
    <d v="2016-01-29T14:46:10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4"/>
    <d v="2012-11-11T05:00:4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15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16"/>
    <d v="2016-10-14T22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17"/>
    <d v="2014-07-24T02:59:00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8"/>
    <d v="2013-10-17T13:38:0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9"/>
    <d v="2013-01-16T18:33:17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20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21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1"/>
    <d v="2015-09-16T22:00:0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  <d v="2016-02-27T06:45:36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3"/>
    <d v="2014-10-24T04:00:00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34"/>
    <d v="2014-10-02T03:59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5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6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7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9"/>
    <d v="2014-11-27T22:24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40"/>
    <d v="2014-08-13T03:19:26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1"/>
    <d v="2014-10-20T19:23:05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49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0"/>
    <d v="2015-03-01T18:07:2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1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  <d v="2013-01-03T01:31:33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3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4"/>
    <d v="2014-09-25T16:24:24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5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56"/>
    <d v="2014-10-20T02:07:00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57"/>
    <d v="2015-07-15T10:43:4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8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60"/>
    <d v="2014-10-30T22:22:42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76"/>
    <d v="2014-11-06T04:22:37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7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8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9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80"/>
    <d v="2014-07-14T02:3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81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2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8"/>
    <d v="2016-06-28T23:15: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399"/>
    <d v="2015-08-04T04:27:54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0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1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2"/>
    <d v="2014-09-01T20:09:38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5"/>
    <d v="2016-03-13T20:45:24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08"/>
    <d v="2012-09-02T11:30:48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09"/>
    <d v="2014-11-13T20:18:47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0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1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12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3"/>
    <d v="2015-03-31T18:04:0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14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15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16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17"/>
    <d v="2016-05-19T00:56:28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18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9"/>
    <d v="2015-05-13T20:04: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20"/>
    <d v="2012-04-16T16:00:00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1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3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4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5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6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27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28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29"/>
    <d v="2016-04-08T18:35:0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1"/>
    <d v="2015-11-08T21:40:33"/>
    <x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2"/>
    <d v="2016-03-30T19:23:22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3"/>
    <d v="2016-06-05T06:21:33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4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5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46"/>
    <d v="2015-01-20T19:16:0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7"/>
    <d v="2013-07-31T23:32:57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8"/>
    <d v="2013-01-06T00:37:18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9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50"/>
    <d v="2014-08-09T03:00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1"/>
    <d v="2015-08-16T14:06:41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2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3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4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5"/>
    <d v="2014-11-25T19:4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56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57"/>
    <d v="2015-04-05T03:40:47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8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9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60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2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3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4"/>
    <d v="2015-10-11T18:43:4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5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76"/>
    <d v="2014-12-27T02:02:28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7"/>
    <d v="2017-03-06T04:08:52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8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9"/>
    <d v="2016-04-24T21:59:0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8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499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0"/>
    <d v="2016-04-17T20:43:31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501"/>
    <d v="2016-03-23T03:29:0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09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10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1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12"/>
    <d v="2016-01-30T19:46:42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13"/>
    <d v="2013-10-09T08:18:07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14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15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16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17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18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19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20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21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22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3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24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25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26"/>
    <d v="2015-07-17T16:03:24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27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28"/>
    <d v="2017-02-19T00:45:1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29"/>
    <d v="2017-04-21T07:24:20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30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31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32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33"/>
    <d v="2016-05-07T14:29:18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3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35"/>
    <d v="2015-03-24T03:59:00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36"/>
    <d v="2015-03-16T16:11:56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37"/>
    <d v="2011-10-16T23:09:01"/>
    <x v="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38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9"/>
    <d v="2016-08-06T15:45:32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40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41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42"/>
    <d v="2017-04-18T19:13:39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43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4"/>
    <d v="2015-08-31T16:04:57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4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5"/>
    <d v="2014-12-31T16:54:5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7"/>
    <d v="2014-09-02T01:10:2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2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3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4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5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6"/>
    <d v="2016-03-14T14:35:29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7"/>
    <d v="2016-07-04T15:46: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  <d v="2013-03-23T12:19:23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2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3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74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5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76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77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78"/>
    <d v="2016-08-05T00:10:3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79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0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81"/>
    <d v="2015-03-24T19:34:04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2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3"/>
    <d v="2016-03-23T11:52:07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84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85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86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87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88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1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2"/>
    <d v="2016-06-19T22:32:01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93"/>
    <d v="2015-11-29T01:49:0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94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95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96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97"/>
    <d v="2015-03-16T17:28:00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98"/>
    <d v="2016-04-23T10:16:40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5"/>
    <d v="2016-10-02T18:04:4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6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7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8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09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0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1"/>
    <d v="2015-05-13T20:45:12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14"/>
    <d v="2016-06-28T16:01:26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d v="2015-02-18T03:26:31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0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1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2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3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4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5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6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7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28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29"/>
    <d v="2016-02-16T18:33:07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31"/>
    <d v="2015-04-02T16:36:22"/>
    <x v="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24B5C9-344A-4407-80EC-3DF4BC30A555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9C5EB4-992A-4DCC-A143-96D94F2F4F7E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5EC9F-A55E-4147-B18C-1A78B8EAC631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BBA4C6-01AC-493A-A1C1-0EC1F40E20F8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U2" sqref="U2:U4115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" customWidth="1"/>
    <col min="16" max="16" width="16.6640625" bestFit="1" customWidth="1"/>
    <col min="17" max="17" width="41.109375" customWidth="1"/>
    <col min="18" max="18" width="11.5546875" customWidth="1"/>
    <col min="19" max="19" width="21.88671875" bestFit="1" customWidth="1"/>
    <col min="20" max="20" width="21.664062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8379</v>
      </c>
    </row>
    <row r="2" spans="1:21" ht="43.2" x14ac:dyDescent="0.3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57.6" x14ac:dyDescent="0.3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57.6" x14ac:dyDescent="0.3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57.6" x14ac:dyDescent="0.3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57.6" x14ac:dyDescent="0.3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57.6" x14ac:dyDescent="0.3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57.6" x14ac:dyDescent="0.3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57.6" x14ac:dyDescent="0.3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57.6" x14ac:dyDescent="0.3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43.2" x14ac:dyDescent="0.3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57.6" x14ac:dyDescent="0.3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57.6" x14ac:dyDescent="0.3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3.2" x14ac:dyDescent="0.3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57.6" x14ac:dyDescent="0.3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57.6" x14ac:dyDescent="0.3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1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43.2" x14ac:dyDescent="0.3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57.6" x14ac:dyDescent="0.3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43.2" x14ac:dyDescent="0.3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57.6" x14ac:dyDescent="0.3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57.6" x14ac:dyDescent="0.3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57.6" x14ac:dyDescent="0.3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43.2" x14ac:dyDescent="0.3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57.6" x14ac:dyDescent="0.3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43.2" x14ac:dyDescent="0.3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1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43.2" x14ac:dyDescent="0.3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57.6" x14ac:dyDescent="0.3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43.2" x14ac:dyDescent="0.3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57.6" x14ac:dyDescent="0.3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57.6" x14ac:dyDescent="0.3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57.6" x14ac:dyDescent="0.3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43.2" x14ac:dyDescent="0.3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1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57.6" x14ac:dyDescent="0.3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57.6" x14ac:dyDescent="0.3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57.6" x14ac:dyDescent="0.3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57.6" x14ac:dyDescent="0.3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57.6" x14ac:dyDescent="0.3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57.6" x14ac:dyDescent="0.3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57.6" x14ac:dyDescent="0.3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57.6" x14ac:dyDescent="0.3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43.2" x14ac:dyDescent="0.3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1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57.6" x14ac:dyDescent="0.3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57.6" x14ac:dyDescent="0.3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x14ac:dyDescent="0.3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57.6" x14ac:dyDescent="0.3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43.2" x14ac:dyDescent="0.3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3.2" x14ac:dyDescent="0.3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57.6" x14ac:dyDescent="0.3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57.6" x14ac:dyDescent="0.3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1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x14ac:dyDescent="0.3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57.6" x14ac:dyDescent="0.3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x14ac:dyDescent="0.3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43.2" x14ac:dyDescent="0.3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57.6" x14ac:dyDescent="0.3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1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x14ac:dyDescent="0.3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57.6" x14ac:dyDescent="0.3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57.6" x14ac:dyDescent="0.3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57.6" x14ac:dyDescent="0.3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57.6" x14ac:dyDescent="0.3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43.2" x14ac:dyDescent="0.3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57.6" x14ac:dyDescent="0.3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57.6" x14ac:dyDescent="0.3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1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57.6" x14ac:dyDescent="0.3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57.6" x14ac:dyDescent="0.3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57.6" x14ac:dyDescent="0.3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1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57.6" x14ac:dyDescent="0.3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57.6" x14ac:dyDescent="0.3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57.6" x14ac:dyDescent="0.3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57.6" x14ac:dyDescent="0.3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3.2" x14ac:dyDescent="0.3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3.2" x14ac:dyDescent="0.3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x14ac:dyDescent="0.3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57.6" x14ac:dyDescent="0.3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1" t="s">
        <v>8323</v>
      </c>
      <c r="R608" t="s">
        <v>8326</v>
      </c>
      <c r="S608" s="16">
        <f t="shared" si="47"/>
        <v>41850.400937500002</v>
      </c>
      <c r="T608" s="16">
        <f t="shared" si="48"/>
        <v>41895.400937500002</v>
      </c>
      <c r="U608">
        <f t="shared" si="49"/>
        <v>2014</v>
      </c>
    </row>
    <row r="609" spans="1:21" ht="57.6" x14ac:dyDescent="0.3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1" t="s">
        <v>8321</v>
      </c>
      <c r="R609" t="s">
        <v>8322</v>
      </c>
      <c r="S609" s="16">
        <f t="shared" si="47"/>
        <v>41837.210543981484</v>
      </c>
      <c r="T609" s="16">
        <f t="shared" si="48"/>
        <v>41859</v>
      </c>
      <c r="U609">
        <f t="shared" si="49"/>
        <v>2014</v>
      </c>
    </row>
    <row r="610" spans="1:21" ht="72" x14ac:dyDescent="0.3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x14ac:dyDescent="0.3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57.6" x14ac:dyDescent="0.3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28.8" x14ac:dyDescent="0.3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57.6" x14ac:dyDescent="0.3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57.6" x14ac:dyDescent="0.3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57.6" x14ac:dyDescent="0.3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57.6" x14ac:dyDescent="0.3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1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57.6" x14ac:dyDescent="0.3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57.6" x14ac:dyDescent="0.3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57.6" x14ac:dyDescent="0.3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57.6" x14ac:dyDescent="0.3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43.2" x14ac:dyDescent="0.3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57.6" x14ac:dyDescent="0.3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3.2" x14ac:dyDescent="0.3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3.2" x14ac:dyDescent="0.3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x14ac:dyDescent="0.3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28.8" x14ac:dyDescent="0.3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1" t="s">
        <v>8327</v>
      </c>
      <c r="R702" t="s">
        <v>8331</v>
      </c>
      <c r="S702" s="16">
        <f t="shared" si="52"/>
        <v>41546.664212962962</v>
      </c>
      <c r="T702" s="16">
        <f t="shared" si="53"/>
        <v>41579.791666666664</v>
      </c>
      <c r="U702">
        <f t="shared" si="54"/>
        <v>2013</v>
      </c>
    </row>
    <row r="703" spans="1:21" ht="43.2" x14ac:dyDescent="0.3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1" t="s">
        <v>8311</v>
      </c>
      <c r="R703" t="s">
        <v>8333</v>
      </c>
      <c r="S703" s="16">
        <f t="shared" si="52"/>
        <v>42317.33258101852</v>
      </c>
      <c r="T703" s="16">
        <f t="shared" si="53"/>
        <v>42354.290972222225</v>
      </c>
      <c r="U703">
        <f t="shared" si="54"/>
        <v>2015</v>
      </c>
    </row>
    <row r="704" spans="1:21" ht="43.2" x14ac:dyDescent="0.3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57.6" x14ac:dyDescent="0.3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s="11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x14ac:dyDescent="0.3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57.6" x14ac:dyDescent="0.3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57.6" x14ac:dyDescent="0.3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43.2" x14ac:dyDescent="0.3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57.6" x14ac:dyDescent="0.3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28.8" x14ac:dyDescent="0.3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57.6" x14ac:dyDescent="0.3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43.2" x14ac:dyDescent="0.3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43.2" x14ac:dyDescent="0.3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43.2" x14ac:dyDescent="0.3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43.2" x14ac:dyDescent="0.3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x14ac:dyDescent="0.3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43.2" x14ac:dyDescent="0.3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3.2" x14ac:dyDescent="0.3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3.2" x14ac:dyDescent="0.3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57.6" x14ac:dyDescent="0.3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1" t="s">
        <v>8327</v>
      </c>
      <c r="R755" t="s">
        <v>8328</v>
      </c>
      <c r="S755" s="16">
        <f t="shared" si="57"/>
        <v>42267.746782407412</v>
      </c>
      <c r="T755" s="16">
        <f t="shared" si="58"/>
        <v>42297.746782407412</v>
      </c>
      <c r="U755">
        <f t="shared" si="59"/>
        <v>2015</v>
      </c>
    </row>
    <row r="756" spans="1:21" ht="43.2" x14ac:dyDescent="0.3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1" t="s">
        <v>8321</v>
      </c>
      <c r="R756" t="s">
        <v>8322</v>
      </c>
      <c r="S756" s="16">
        <f t="shared" si="57"/>
        <v>40266.662708333337</v>
      </c>
      <c r="T756" s="16">
        <f t="shared" si="58"/>
        <v>40330.165972222225</v>
      </c>
      <c r="U756">
        <f t="shared" si="59"/>
        <v>2010</v>
      </c>
    </row>
    <row r="757" spans="1:21" ht="43.2" x14ac:dyDescent="0.3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43.2" x14ac:dyDescent="0.3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3.2" x14ac:dyDescent="0.3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57.6" x14ac:dyDescent="0.3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57.6" x14ac:dyDescent="0.3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43.2" x14ac:dyDescent="0.3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57.6" x14ac:dyDescent="0.3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1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x14ac:dyDescent="0.3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43.2" x14ac:dyDescent="0.3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57.6" x14ac:dyDescent="0.3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57.6" x14ac:dyDescent="0.3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28.8" x14ac:dyDescent="0.3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3.2" x14ac:dyDescent="0.3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57.6" x14ac:dyDescent="0.3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28.8" x14ac:dyDescent="0.3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57.6" x14ac:dyDescent="0.3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x14ac:dyDescent="0.3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3.2" x14ac:dyDescent="0.3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43.2" x14ac:dyDescent="0.3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3.2" x14ac:dyDescent="0.3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43.2" x14ac:dyDescent="0.3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43.2" x14ac:dyDescent="0.3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x14ac:dyDescent="0.3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3.2" x14ac:dyDescent="0.3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57.6" x14ac:dyDescent="0.3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3.2" x14ac:dyDescent="0.3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28.8" x14ac:dyDescent="0.3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1"/>
        <v>74.23</v>
      </c>
      <c r="Q834" s="11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ref="P835:P898" si="66">IFERROR(ROUND(E835/L835,2),0)</f>
        <v>104.99</v>
      </c>
      <c r="Q835" s="11" t="s">
        <v>8323</v>
      </c>
      <c r="R835" t="s">
        <v>8326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x14ac:dyDescent="0.3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28.8" x14ac:dyDescent="0.3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3.2" x14ac:dyDescent="0.3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3.2" x14ac:dyDescent="0.3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43.2" x14ac:dyDescent="0.3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3.2" x14ac:dyDescent="0.3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43.2" x14ac:dyDescent="0.3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43.2" x14ac:dyDescent="0.3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3.2" x14ac:dyDescent="0.3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43.2" x14ac:dyDescent="0.3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57.6" x14ac:dyDescent="0.3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43.2" x14ac:dyDescent="0.3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57.6" x14ac:dyDescent="0.3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si="66"/>
        <v>98.2</v>
      </c>
      <c r="Q898" s="11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3.2" x14ac:dyDescent="0.3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1">IFERROR(ROUND(E899/L899,2),0)</f>
        <v>43.98</v>
      </c>
      <c r="Q899" s="11" t="s">
        <v>8316</v>
      </c>
      <c r="R899" t="s">
        <v>8334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x14ac:dyDescent="0.3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3.2" x14ac:dyDescent="0.3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57.6" x14ac:dyDescent="0.3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3.2" x14ac:dyDescent="0.3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1" t="s">
        <v>8323</v>
      </c>
      <c r="R912" t="s">
        <v>8326</v>
      </c>
      <c r="S912" s="16">
        <f t="shared" si="72"/>
        <v>41920.787534722222</v>
      </c>
      <c r="T912" s="16">
        <f t="shared" si="73"/>
        <v>41941.787534722222</v>
      </c>
      <c r="U912">
        <f t="shared" si="74"/>
        <v>2014</v>
      </c>
    </row>
    <row r="913" spans="1:21" ht="43.2" x14ac:dyDescent="0.3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1" t="s">
        <v>8327</v>
      </c>
      <c r="R913" t="s">
        <v>8331</v>
      </c>
      <c r="S913" s="16">
        <f t="shared" si="72"/>
        <v>40983.055949074071</v>
      </c>
      <c r="T913" s="16">
        <f t="shared" si="73"/>
        <v>41040.657638888886</v>
      </c>
      <c r="U913">
        <f t="shared" si="74"/>
        <v>2012</v>
      </c>
    </row>
    <row r="914" spans="1:21" ht="57.6" x14ac:dyDescent="0.3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57.6" x14ac:dyDescent="0.3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3.2" x14ac:dyDescent="0.3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57.6" x14ac:dyDescent="0.3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3.2" x14ac:dyDescent="0.3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57.6" x14ac:dyDescent="0.3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28.8" x14ac:dyDescent="0.3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57.6" x14ac:dyDescent="0.3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57.6" x14ac:dyDescent="0.3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3.2" x14ac:dyDescent="0.3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x14ac:dyDescent="0.3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57.6" x14ac:dyDescent="0.3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57.6" x14ac:dyDescent="0.3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57.6" x14ac:dyDescent="0.3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57.6" x14ac:dyDescent="0.3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57.6" x14ac:dyDescent="0.3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3.2" x14ac:dyDescent="0.3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1"/>
        <v>108.05</v>
      </c>
      <c r="Q962" s="11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28.8" x14ac:dyDescent="0.3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6">IFERROR(ROUND(E963/L963,2),0)</f>
        <v>108.02</v>
      </c>
      <c r="Q963" s="11" t="s">
        <v>8327</v>
      </c>
      <c r="R963" t="s">
        <v>8331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3.2" x14ac:dyDescent="0.3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3.2" x14ac:dyDescent="0.3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57.6" x14ac:dyDescent="0.3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3.2" x14ac:dyDescent="0.3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3.2" x14ac:dyDescent="0.3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43.2" x14ac:dyDescent="0.3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x14ac:dyDescent="0.3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3.2" x14ac:dyDescent="0.3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57.6" x14ac:dyDescent="0.3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3.2" x14ac:dyDescent="0.3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3.2" x14ac:dyDescent="0.3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3.2" x14ac:dyDescent="0.3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3.2" x14ac:dyDescent="0.3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57.6" x14ac:dyDescent="0.3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3.2" x14ac:dyDescent="0.3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43.2" x14ac:dyDescent="0.3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57.6" x14ac:dyDescent="0.3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43.2" x14ac:dyDescent="0.3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1" t="s">
        <v>8313</v>
      </c>
      <c r="R1008" t="s">
        <v>8314</v>
      </c>
      <c r="S1008" s="16">
        <f t="shared" si="77"/>
        <v>42586.925636574073</v>
      </c>
      <c r="T1008" s="16">
        <f t="shared" si="78"/>
        <v>42609.165972222225</v>
      </c>
      <c r="U1008">
        <f t="shared" si="79"/>
        <v>2016</v>
      </c>
    </row>
    <row r="1009" spans="1:21" ht="57.6" x14ac:dyDescent="0.3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1" t="s">
        <v>8321</v>
      </c>
      <c r="R1009" t="s">
        <v>8332</v>
      </c>
      <c r="S1009" s="16">
        <f t="shared" si="77"/>
        <v>42572.778495370367</v>
      </c>
      <c r="T1009" s="16">
        <f t="shared" si="78"/>
        <v>42604.125</v>
      </c>
      <c r="U1009">
        <f t="shared" si="79"/>
        <v>2016</v>
      </c>
    </row>
    <row r="1010" spans="1:21" ht="43.2" x14ac:dyDescent="0.3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3.2" x14ac:dyDescent="0.3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57.6" x14ac:dyDescent="0.3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3.2" x14ac:dyDescent="0.3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28.8" x14ac:dyDescent="0.3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1" t="s">
        <v>8327</v>
      </c>
      <c r="R1016" t="s">
        <v>8328</v>
      </c>
      <c r="S1016" s="16">
        <f t="shared" si="77"/>
        <v>41327.996435185189</v>
      </c>
      <c r="T1016" s="16">
        <f t="shared" si="78"/>
        <v>41362.954768518517</v>
      </c>
      <c r="U1016">
        <f t="shared" si="79"/>
        <v>2013</v>
      </c>
    </row>
    <row r="1017" spans="1:21" ht="57.6" x14ac:dyDescent="0.3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1" t="s">
        <v>8323</v>
      </c>
      <c r="R1017" t="s">
        <v>8326</v>
      </c>
      <c r="S1017" s="16">
        <f t="shared" si="77"/>
        <v>42060.683935185181</v>
      </c>
      <c r="T1017" s="16">
        <f t="shared" si="78"/>
        <v>42090.642268518524</v>
      </c>
      <c r="U1017">
        <f t="shared" si="79"/>
        <v>2015</v>
      </c>
    </row>
    <row r="1018" spans="1:21" ht="43.2" x14ac:dyDescent="0.3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1" t="s">
        <v>8323</v>
      </c>
      <c r="R1018" t="s">
        <v>8326</v>
      </c>
      <c r="S1018" s="16">
        <f t="shared" si="77"/>
        <v>41809.860300925924</v>
      </c>
      <c r="T1018" s="16">
        <f t="shared" si="78"/>
        <v>41839.860300925924</v>
      </c>
      <c r="U1018">
        <f t="shared" si="79"/>
        <v>2014</v>
      </c>
    </row>
    <row r="1019" spans="1:21" ht="43.2" x14ac:dyDescent="0.3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1" t="s">
        <v>8321</v>
      </c>
      <c r="R1019" t="s">
        <v>8332</v>
      </c>
      <c r="S1019" s="16">
        <f t="shared" si="77"/>
        <v>42457.623923611114</v>
      </c>
      <c r="T1019" s="16">
        <f t="shared" si="78"/>
        <v>42487.623923611114</v>
      </c>
      <c r="U1019">
        <f t="shared" si="79"/>
        <v>2016</v>
      </c>
    </row>
    <row r="1020" spans="1:21" ht="28.8" x14ac:dyDescent="0.3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1" t="s">
        <v>8321</v>
      </c>
      <c r="R1020" t="s">
        <v>8322</v>
      </c>
      <c r="S1020" s="16">
        <f t="shared" si="77"/>
        <v>40555.24800925926</v>
      </c>
      <c r="T1020" s="16">
        <f t="shared" si="78"/>
        <v>40600.24800925926</v>
      </c>
      <c r="U1020">
        <f t="shared" si="79"/>
        <v>2011</v>
      </c>
    </row>
    <row r="1021" spans="1:21" ht="43.2" x14ac:dyDescent="0.3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3.2" x14ac:dyDescent="0.3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6"/>
        <v>95.23</v>
      </c>
      <c r="Q1026" s="11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1">IFERROR(ROUND(E1027/L1027,2),0)</f>
        <v>42.16</v>
      </c>
      <c r="Q1027" s="11" t="s">
        <v>8313</v>
      </c>
      <c r="R1027" t="s">
        <v>8314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43.2" x14ac:dyDescent="0.3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x14ac:dyDescent="0.3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3.2" x14ac:dyDescent="0.3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57.6" x14ac:dyDescent="0.3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3.2" x14ac:dyDescent="0.3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3.2" x14ac:dyDescent="0.3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57.6" x14ac:dyDescent="0.3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3.2" x14ac:dyDescent="0.3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57.6" x14ac:dyDescent="0.3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57.6" x14ac:dyDescent="0.3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43.2" x14ac:dyDescent="0.3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57.6" x14ac:dyDescent="0.3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3.2" x14ac:dyDescent="0.3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57.6" x14ac:dyDescent="0.3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57.6" x14ac:dyDescent="0.3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3.2" x14ac:dyDescent="0.3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3.2" x14ac:dyDescent="0.3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28.8" x14ac:dyDescent="0.3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57.6" x14ac:dyDescent="0.3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1" t="s">
        <v>8319</v>
      </c>
      <c r="R1073" t="s">
        <v>8320</v>
      </c>
      <c r="S1073" s="16">
        <f t="shared" si="82"/>
        <v>42495.871736111112</v>
      </c>
      <c r="T1073" s="16">
        <f t="shared" si="83"/>
        <v>42530.791666666672</v>
      </c>
      <c r="U1073">
        <f t="shared" si="84"/>
        <v>2016</v>
      </c>
    </row>
    <row r="1074" spans="1:21" ht="43.2" x14ac:dyDescent="0.3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1" t="s">
        <v>8316</v>
      </c>
      <c r="R1074" t="s">
        <v>8317</v>
      </c>
      <c r="S1074" s="16">
        <f t="shared" si="82"/>
        <v>42781.549097222218</v>
      </c>
      <c r="T1074" s="16">
        <f t="shared" si="83"/>
        <v>42806.507430555561</v>
      </c>
      <c r="U1074">
        <f t="shared" si="84"/>
        <v>2017</v>
      </c>
    </row>
    <row r="1075" spans="1:21" ht="43.2" x14ac:dyDescent="0.3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43.2" x14ac:dyDescent="0.3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28.8" x14ac:dyDescent="0.3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3.2" x14ac:dyDescent="0.3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57.6" x14ac:dyDescent="0.3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28.8" x14ac:dyDescent="0.3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57.6" x14ac:dyDescent="0.3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si="81"/>
        <v>54.3</v>
      </c>
      <c r="Q1090" s="11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57.6" x14ac:dyDescent="0.3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6">IFERROR(ROUND(E1091/L1091,2),0)</f>
        <v>71.34</v>
      </c>
      <c r="Q1091" s="11" t="s">
        <v>8313</v>
      </c>
      <c r="R1091" t="s">
        <v>8314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x14ac:dyDescent="0.3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28.8" x14ac:dyDescent="0.3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1" t="s">
        <v>8323</v>
      </c>
      <c r="R1093" t="s">
        <v>8335</v>
      </c>
      <c r="S1093" s="16">
        <f t="shared" si="87"/>
        <v>42656.005173611105</v>
      </c>
      <c r="T1093" s="16">
        <f t="shared" si="88"/>
        <v>42689.088888888888</v>
      </c>
      <c r="U1093">
        <f t="shared" si="89"/>
        <v>2016</v>
      </c>
    </row>
    <row r="1094" spans="1:21" ht="43.2" x14ac:dyDescent="0.3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1" t="s">
        <v>8321</v>
      </c>
      <c r="R1094" t="s">
        <v>8343</v>
      </c>
      <c r="S1094" s="16">
        <f t="shared" si="87"/>
        <v>42125.333182870367</v>
      </c>
      <c r="T1094" s="16">
        <f t="shared" si="88"/>
        <v>42155.333182870367</v>
      </c>
      <c r="U1094">
        <f t="shared" si="89"/>
        <v>2015</v>
      </c>
    </row>
    <row r="1095" spans="1:21" ht="43.2" x14ac:dyDescent="0.3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57.6" x14ac:dyDescent="0.3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57.6" x14ac:dyDescent="0.3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28.8" x14ac:dyDescent="0.3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43.2" x14ac:dyDescent="0.3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3.2" x14ac:dyDescent="0.3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57.6" x14ac:dyDescent="0.3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3.2" x14ac:dyDescent="0.3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3.2" x14ac:dyDescent="0.3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43.2" x14ac:dyDescent="0.3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1" t="s">
        <v>8323</v>
      </c>
      <c r="R1132" t="s">
        <v>8326</v>
      </c>
      <c r="S1132" s="16">
        <f t="shared" si="87"/>
        <v>42248.697754629626</v>
      </c>
      <c r="T1132" s="16">
        <f t="shared" si="88"/>
        <v>42283.697754629626</v>
      </c>
      <c r="U1132">
        <f t="shared" si="89"/>
        <v>2015</v>
      </c>
    </row>
    <row r="1133" spans="1:21" ht="43.2" x14ac:dyDescent="0.3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1" t="s">
        <v>8311</v>
      </c>
      <c r="R1133" t="s">
        <v>8333</v>
      </c>
      <c r="S1133" s="16">
        <f t="shared" si="87"/>
        <v>41111.185891203706</v>
      </c>
      <c r="T1133" s="16">
        <f t="shared" si="88"/>
        <v>41171.185891203706</v>
      </c>
      <c r="U1133">
        <f t="shared" si="89"/>
        <v>2012</v>
      </c>
    </row>
    <row r="1134" spans="1:21" ht="43.2" x14ac:dyDescent="0.3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3.2" x14ac:dyDescent="0.3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43.2" x14ac:dyDescent="0.3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43.2" x14ac:dyDescent="0.3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57.6" x14ac:dyDescent="0.3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43.2" x14ac:dyDescent="0.3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57.6" x14ac:dyDescent="0.3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3.2" x14ac:dyDescent="0.3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43.2" x14ac:dyDescent="0.3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si="86"/>
        <v>82.26</v>
      </c>
      <c r="Q1154" s="11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3.2" x14ac:dyDescent="0.3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1">IFERROR(ROUND(E1155/L1155,2),0)</f>
        <v>51.47</v>
      </c>
      <c r="Q1155" s="11" t="s">
        <v>8311</v>
      </c>
      <c r="R1155" t="s">
        <v>8333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x14ac:dyDescent="0.3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43.2" x14ac:dyDescent="0.3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43.2" x14ac:dyDescent="0.3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3.2" x14ac:dyDescent="0.3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3.2" x14ac:dyDescent="0.3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x14ac:dyDescent="0.3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3.2" x14ac:dyDescent="0.3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x14ac:dyDescent="0.3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57.6" x14ac:dyDescent="0.3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43.2" x14ac:dyDescent="0.3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72" x14ac:dyDescent="0.3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43.2" x14ac:dyDescent="0.3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28.8" x14ac:dyDescent="0.3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43.2" x14ac:dyDescent="0.3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57.6" x14ac:dyDescent="0.3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28.8" x14ac:dyDescent="0.3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3.2" x14ac:dyDescent="0.3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57.6" x14ac:dyDescent="0.3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3.2" x14ac:dyDescent="0.3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3.2" x14ac:dyDescent="0.3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3.2" x14ac:dyDescent="0.3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3.2" x14ac:dyDescent="0.3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57.6" x14ac:dyDescent="0.3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3.2" x14ac:dyDescent="0.3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43.2" x14ac:dyDescent="0.3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5">ROUND(E1218/D1218*100,0)</f>
        <v>4</v>
      </c>
      <c r="P1218">
        <f t="shared" si="91"/>
        <v>125.27</v>
      </c>
      <c r="Q1218" s="11" t="s">
        <v>8323</v>
      </c>
      <c r="R1218" t="s">
        <v>8324</v>
      </c>
      <c r="S1218" s="16">
        <f t="shared" si="92"/>
        <v>42081.731273148151</v>
      </c>
      <c r="T1218" s="16">
        <f t="shared" si="93"/>
        <v>42111.731273148151</v>
      </c>
      <c r="U1218">
        <f t="shared" si="94"/>
        <v>2015</v>
      </c>
    </row>
    <row r="1219" spans="1:21" ht="43.2" x14ac:dyDescent="0.3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95"/>
        <v>31</v>
      </c>
      <c r="P1219">
        <f t="shared" ref="P1219:P1282" si="96">IFERROR(ROUND(E1219/L1219,2),0)</f>
        <v>231.75</v>
      </c>
      <c r="Q1219" s="11" t="s">
        <v>8327</v>
      </c>
      <c r="R1219" t="s">
        <v>8350</v>
      </c>
      <c r="S1219" s="16">
        <f t="shared" ref="S1219:S1282" si="97">(((J1219/60)/60)/24)+DATE(1970,1,1)</f>
        <v>40847.171018518515</v>
      </c>
      <c r="T1219" s="16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3.2" x14ac:dyDescent="0.3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43.2" x14ac:dyDescent="0.3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57.6" x14ac:dyDescent="0.3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57.6" x14ac:dyDescent="0.3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1" t="s">
        <v>8327</v>
      </c>
      <c r="R1235" t="s">
        <v>8341</v>
      </c>
      <c r="S1235" s="16">
        <f t="shared" si="97"/>
        <v>42208.680023148147</v>
      </c>
      <c r="T1235" s="16">
        <f t="shared" si="98"/>
        <v>42231.165972222225</v>
      </c>
      <c r="U1235">
        <f t="shared" si="99"/>
        <v>2015</v>
      </c>
    </row>
    <row r="1236" spans="1:21" ht="43.2" x14ac:dyDescent="0.3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1" t="s">
        <v>8327</v>
      </c>
      <c r="R1236" t="s">
        <v>8341</v>
      </c>
      <c r="S1236" s="16">
        <f t="shared" si="97"/>
        <v>41953.091134259259</v>
      </c>
      <c r="T1236" s="16">
        <f t="shared" si="98"/>
        <v>41981.207638888889</v>
      </c>
      <c r="U1236">
        <f t="shared" si="99"/>
        <v>2014</v>
      </c>
    </row>
    <row r="1237" spans="1:21" ht="43.2" x14ac:dyDescent="0.3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3.2" x14ac:dyDescent="0.3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43.2" x14ac:dyDescent="0.3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x14ac:dyDescent="0.3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3.2" x14ac:dyDescent="0.3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3.2" x14ac:dyDescent="0.3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3.2" x14ac:dyDescent="0.3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3.2" x14ac:dyDescent="0.3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28.8" x14ac:dyDescent="0.3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28.8" x14ac:dyDescent="0.3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43.2" x14ac:dyDescent="0.3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3.2" x14ac:dyDescent="0.3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57.6" x14ac:dyDescent="0.3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57.6" x14ac:dyDescent="0.3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43.2" x14ac:dyDescent="0.3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6"/>
        <v>42.72</v>
      </c>
      <c r="Q1282" s="11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1">IFERROR(ROUND(E1283/L1283,2),0)</f>
        <v>44.96</v>
      </c>
      <c r="Q1283" s="11" t="s">
        <v>8327</v>
      </c>
      <c r="R1283" t="s">
        <v>8338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x14ac:dyDescent="0.3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3.2" x14ac:dyDescent="0.3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1" t="s">
        <v>8323</v>
      </c>
      <c r="R1285" t="s">
        <v>8335</v>
      </c>
      <c r="S1285" s="16">
        <f t="shared" si="102"/>
        <v>41968.938993055555</v>
      </c>
      <c r="T1285" s="16">
        <f t="shared" si="103"/>
        <v>41989.938993055555</v>
      </c>
      <c r="U1285">
        <f t="shared" si="104"/>
        <v>2014</v>
      </c>
    </row>
    <row r="1286" spans="1:21" ht="43.2" x14ac:dyDescent="0.3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1" t="s">
        <v>8323</v>
      </c>
      <c r="R1286" t="s">
        <v>8326</v>
      </c>
      <c r="S1286" s="16">
        <f t="shared" si="102"/>
        <v>41772.685393518521</v>
      </c>
      <c r="T1286" s="16">
        <f t="shared" si="103"/>
        <v>41806.290972222225</v>
      </c>
      <c r="U1286">
        <f t="shared" si="104"/>
        <v>2014</v>
      </c>
    </row>
    <row r="1287" spans="1:21" ht="57.6" x14ac:dyDescent="0.3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57.6" x14ac:dyDescent="0.3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43.2" x14ac:dyDescent="0.3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43.2" x14ac:dyDescent="0.3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57.6" x14ac:dyDescent="0.3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57.6" x14ac:dyDescent="0.3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57.6" x14ac:dyDescent="0.3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3.2" x14ac:dyDescent="0.3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3.2" x14ac:dyDescent="0.3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x14ac:dyDescent="0.3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43.2" x14ac:dyDescent="0.3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3.2" x14ac:dyDescent="0.3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3.2" x14ac:dyDescent="0.3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1" t="s">
        <v>8323</v>
      </c>
      <c r="R1312" t="s">
        <v>8326</v>
      </c>
      <c r="S1312" s="16">
        <f t="shared" si="102"/>
        <v>41964.716319444444</v>
      </c>
      <c r="T1312" s="16">
        <f t="shared" si="103"/>
        <v>41994.716319444444</v>
      </c>
      <c r="U1312">
        <f t="shared" si="104"/>
        <v>2014</v>
      </c>
    </row>
    <row r="1313" spans="1:21" ht="43.2" x14ac:dyDescent="0.3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1" t="s">
        <v>8323</v>
      </c>
      <c r="R1313" t="s">
        <v>8326</v>
      </c>
      <c r="S1313" s="16">
        <f t="shared" si="102"/>
        <v>42483.675208333334</v>
      </c>
      <c r="T1313" s="16">
        <f t="shared" si="103"/>
        <v>42522.789583333331</v>
      </c>
      <c r="U1313">
        <f t="shared" si="104"/>
        <v>2016</v>
      </c>
    </row>
    <row r="1314" spans="1:21" ht="43.2" x14ac:dyDescent="0.3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28.8" x14ac:dyDescent="0.3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1" t="s">
        <v>8323</v>
      </c>
      <c r="R1315" t="s">
        <v>8326</v>
      </c>
      <c r="S1315" s="16">
        <f t="shared" si="102"/>
        <v>41829.788252314815</v>
      </c>
      <c r="T1315" s="16">
        <f t="shared" si="103"/>
        <v>41839.208333333336</v>
      </c>
      <c r="U1315">
        <f t="shared" si="104"/>
        <v>2014</v>
      </c>
    </row>
    <row r="1316" spans="1:21" ht="43.2" x14ac:dyDescent="0.3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1" t="s">
        <v>8321</v>
      </c>
      <c r="R1316" t="s">
        <v>8343</v>
      </c>
      <c r="S1316" s="16">
        <f t="shared" si="102"/>
        <v>41357.209166666667</v>
      </c>
      <c r="T1316" s="16">
        <f t="shared" si="103"/>
        <v>41387.209166666667</v>
      </c>
      <c r="U1316">
        <f t="shared" si="104"/>
        <v>2013</v>
      </c>
    </row>
    <row r="1317" spans="1:21" ht="28.8" x14ac:dyDescent="0.3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3.2" x14ac:dyDescent="0.3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3.2" x14ac:dyDescent="0.3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3.2" x14ac:dyDescent="0.3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43.2" x14ac:dyDescent="0.3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43.2" x14ac:dyDescent="0.3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1" t="s">
        <v>8323</v>
      </c>
      <c r="R1332" t="s">
        <v>8326</v>
      </c>
      <c r="S1332" s="16">
        <f t="shared" si="102"/>
        <v>41794.817523148151</v>
      </c>
      <c r="T1332" s="16">
        <f t="shared" si="103"/>
        <v>41824.458333333336</v>
      </c>
      <c r="U1332">
        <f t="shared" si="104"/>
        <v>2014</v>
      </c>
    </row>
    <row r="1333" spans="1:21" ht="57.6" x14ac:dyDescent="0.3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1" t="s">
        <v>8323</v>
      </c>
      <c r="R1333" t="s">
        <v>8324</v>
      </c>
      <c r="S1333" s="16">
        <f t="shared" si="102"/>
        <v>42139.014525462961</v>
      </c>
      <c r="T1333" s="16">
        <f t="shared" si="103"/>
        <v>42169.014525462961</v>
      </c>
      <c r="U1333">
        <f t="shared" si="104"/>
        <v>2015</v>
      </c>
    </row>
    <row r="1334" spans="1:21" ht="43.2" x14ac:dyDescent="0.3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57.6" x14ac:dyDescent="0.3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x14ac:dyDescent="0.3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28.8" x14ac:dyDescent="0.3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3.2" x14ac:dyDescent="0.3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x14ac:dyDescent="0.3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3.2" x14ac:dyDescent="0.3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3.2" x14ac:dyDescent="0.3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si="101"/>
        <v>105.54</v>
      </c>
      <c r="Q1346" s="11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ref="P1347:P1410" si="106">IFERROR(ROUND(E1347/L1347,2),0)</f>
        <v>100.06</v>
      </c>
      <c r="Q1347" s="11" t="s">
        <v>8323</v>
      </c>
      <c r="R1347" t="s">
        <v>8326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43.2" x14ac:dyDescent="0.3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43.2" x14ac:dyDescent="0.3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57.6" x14ac:dyDescent="0.3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43.2" x14ac:dyDescent="0.3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3.2" x14ac:dyDescent="0.3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57.6" x14ac:dyDescent="0.3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43.2" x14ac:dyDescent="0.3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3.2" x14ac:dyDescent="0.3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43.2" x14ac:dyDescent="0.3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43.2" x14ac:dyDescent="0.3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3.2" x14ac:dyDescent="0.3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3.2" x14ac:dyDescent="0.3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43.2" x14ac:dyDescent="0.3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3.2" x14ac:dyDescent="0.3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43.2" x14ac:dyDescent="0.3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1" t="s">
        <v>8323</v>
      </c>
      <c r="R1396" t="s">
        <v>8326</v>
      </c>
      <c r="S1396" s="16">
        <f t="shared" si="107"/>
        <v>42053.049375000002</v>
      </c>
      <c r="T1396" s="16">
        <f t="shared" si="108"/>
        <v>42096.041666666672</v>
      </c>
      <c r="U1396">
        <f t="shared" si="109"/>
        <v>2015</v>
      </c>
    </row>
    <row r="1397" spans="1:21" ht="43.2" x14ac:dyDescent="0.3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1" t="s">
        <v>8323</v>
      </c>
      <c r="R1397" t="s">
        <v>8326</v>
      </c>
      <c r="S1397" s="16">
        <f t="shared" si="107"/>
        <v>41820.62809027778</v>
      </c>
      <c r="T1397" s="16">
        <f t="shared" si="108"/>
        <v>41841.165972222225</v>
      </c>
      <c r="U1397">
        <f t="shared" si="109"/>
        <v>2014</v>
      </c>
    </row>
    <row r="1398" spans="1:21" ht="43.2" x14ac:dyDescent="0.3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3.2" x14ac:dyDescent="0.3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3.2" x14ac:dyDescent="0.3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28.8" x14ac:dyDescent="0.3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43.2" x14ac:dyDescent="0.3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57.6" x14ac:dyDescent="0.3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1" t="s">
        <v>8327</v>
      </c>
      <c r="R1405" t="s">
        <v>8338</v>
      </c>
      <c r="S1405" s="16">
        <f t="shared" si="107"/>
        <v>40723.068807870368</v>
      </c>
      <c r="T1405" s="16">
        <f t="shared" si="108"/>
        <v>40746.068807870368</v>
      </c>
      <c r="U1405">
        <f t="shared" si="109"/>
        <v>2011</v>
      </c>
    </row>
    <row r="1406" spans="1:21" ht="28.8" x14ac:dyDescent="0.3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1" t="s">
        <v>8327</v>
      </c>
      <c r="R1406" t="s">
        <v>8331</v>
      </c>
      <c r="S1406" s="16">
        <f t="shared" si="107"/>
        <v>40996.646921296298</v>
      </c>
      <c r="T1406" s="16">
        <f t="shared" si="108"/>
        <v>41026.646921296298</v>
      </c>
      <c r="U1406">
        <f t="shared" si="109"/>
        <v>2012</v>
      </c>
    </row>
    <row r="1407" spans="1:21" ht="43.2" x14ac:dyDescent="0.3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si="106"/>
        <v>46.89</v>
      </c>
      <c r="Q1410" s="11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43.2" x14ac:dyDescent="0.3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110"/>
        <v>7</v>
      </c>
      <c r="P1411">
        <f t="shared" ref="P1411:P1474" si="111">IFERROR(ROUND(E1411/L1411,2),0)</f>
        <v>115.53</v>
      </c>
      <c r="Q1411" s="11" t="s">
        <v>8319</v>
      </c>
      <c r="R1411" t="s">
        <v>8345</v>
      </c>
      <c r="S1411" s="16">
        <f t="shared" ref="S1411:S1474" si="112">(((J1411/60)/60)/24)+DATE(1970,1,1)</f>
        <v>42394.900462962964</v>
      </c>
      <c r="T1411" s="16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3.2" x14ac:dyDescent="0.3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1" t="s">
        <v>8327</v>
      </c>
      <c r="R1412" t="s">
        <v>8331</v>
      </c>
      <c r="S1412" s="16">
        <f t="shared" si="112"/>
        <v>42438.667071759264</v>
      </c>
      <c r="T1412" s="16">
        <f t="shared" si="113"/>
        <v>42468.625405092593</v>
      </c>
      <c r="U1412">
        <f t="shared" si="114"/>
        <v>2016</v>
      </c>
    </row>
    <row r="1413" spans="1:21" ht="43.2" x14ac:dyDescent="0.3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3.2" x14ac:dyDescent="0.3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57.6" x14ac:dyDescent="0.3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57.6" x14ac:dyDescent="0.3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43.2" x14ac:dyDescent="0.3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57.6" x14ac:dyDescent="0.3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3.2" x14ac:dyDescent="0.3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1" t="s">
        <v>8323</v>
      </c>
      <c r="R1435" t="s">
        <v>8326</v>
      </c>
      <c r="S1435" s="16">
        <f t="shared" si="112"/>
        <v>42483.015694444446</v>
      </c>
      <c r="T1435" s="16">
        <f t="shared" si="113"/>
        <v>42489.290972222225</v>
      </c>
      <c r="U1435">
        <f t="shared" si="114"/>
        <v>2016</v>
      </c>
    </row>
    <row r="1436" spans="1:21" ht="43.2" x14ac:dyDescent="0.3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1" t="s">
        <v>8327</v>
      </c>
      <c r="R1436" t="s">
        <v>8328</v>
      </c>
      <c r="S1436" s="16">
        <f t="shared" si="112"/>
        <v>40564.081030092595</v>
      </c>
      <c r="T1436" s="16">
        <f t="shared" si="113"/>
        <v>40594.081030092595</v>
      </c>
      <c r="U1436">
        <f t="shared" si="114"/>
        <v>2011</v>
      </c>
    </row>
    <row r="1437" spans="1:21" ht="43.2" x14ac:dyDescent="0.3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3.2" x14ac:dyDescent="0.3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3.2" x14ac:dyDescent="0.3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57.6" x14ac:dyDescent="0.3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3.2" x14ac:dyDescent="0.3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1" t="s">
        <v>8323</v>
      </c>
      <c r="R1445" t="s">
        <v>8326</v>
      </c>
      <c r="S1445" s="16">
        <f t="shared" si="112"/>
        <v>42510.798854166671</v>
      </c>
      <c r="T1445" s="16">
        <f t="shared" si="113"/>
        <v>42533.708333333328</v>
      </c>
      <c r="U1445">
        <f t="shared" si="114"/>
        <v>2016</v>
      </c>
    </row>
    <row r="1446" spans="1:21" ht="43.2" x14ac:dyDescent="0.3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3.2" x14ac:dyDescent="0.3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1" t="s">
        <v>8311</v>
      </c>
      <c r="R1447" t="s">
        <v>8333</v>
      </c>
      <c r="S1447" s="16">
        <f t="shared" si="112"/>
        <v>40689.570868055554</v>
      </c>
      <c r="T1447" s="16">
        <f t="shared" si="113"/>
        <v>40719.570868055554</v>
      </c>
      <c r="U1447">
        <f t="shared" si="114"/>
        <v>2011</v>
      </c>
    </row>
    <row r="1448" spans="1:21" ht="43.2" x14ac:dyDescent="0.3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43.2" x14ac:dyDescent="0.3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28.8" x14ac:dyDescent="0.3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28.8" x14ac:dyDescent="0.3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57.6" x14ac:dyDescent="0.3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3.2" x14ac:dyDescent="0.3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43.2" x14ac:dyDescent="0.3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1" t="s">
        <v>8323</v>
      </c>
      <c r="R1469" t="s">
        <v>8335</v>
      </c>
      <c r="S1469" s="16">
        <f t="shared" si="112"/>
        <v>42025.164780092593</v>
      </c>
      <c r="T1469" s="16">
        <f t="shared" si="113"/>
        <v>42056.458333333328</v>
      </c>
      <c r="U1469">
        <f t="shared" si="114"/>
        <v>2015</v>
      </c>
    </row>
    <row r="1470" spans="1:21" ht="43.2" x14ac:dyDescent="0.3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1" t="s">
        <v>8319</v>
      </c>
      <c r="R1470" t="s">
        <v>8320</v>
      </c>
      <c r="S1470" s="16">
        <f t="shared" si="112"/>
        <v>42485.754525462966</v>
      </c>
      <c r="T1470" s="16">
        <f t="shared" si="113"/>
        <v>42515.754525462966</v>
      </c>
      <c r="U1470">
        <f t="shared" si="114"/>
        <v>2016</v>
      </c>
    </row>
    <row r="1471" spans="1:21" ht="43.2" x14ac:dyDescent="0.3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3.2" x14ac:dyDescent="0.3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3.2" x14ac:dyDescent="0.3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1"/>
        <v>40.96</v>
      </c>
      <c r="Q1474" s="11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3.2" x14ac:dyDescent="0.3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6">IFERROR(ROUND(E1475/L1475,2),0)</f>
        <v>41.96</v>
      </c>
      <c r="Q1475" s="11" t="s">
        <v>8327</v>
      </c>
      <c r="R1475" t="s">
        <v>8328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x14ac:dyDescent="0.3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57.6" x14ac:dyDescent="0.3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3.2" x14ac:dyDescent="0.3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57.6" x14ac:dyDescent="0.3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3.2" x14ac:dyDescent="0.3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3.2" x14ac:dyDescent="0.3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57.6" x14ac:dyDescent="0.3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3.2" x14ac:dyDescent="0.3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1" t="s">
        <v>8319</v>
      </c>
      <c r="R1487" t="s">
        <v>8345</v>
      </c>
      <c r="S1487" s="16">
        <f t="shared" si="117"/>
        <v>42275.720219907409</v>
      </c>
      <c r="T1487" s="16">
        <f t="shared" si="118"/>
        <v>42305.720219907409</v>
      </c>
      <c r="U1487">
        <f t="shared" si="119"/>
        <v>2015</v>
      </c>
    </row>
    <row r="1488" spans="1:21" ht="43.2" x14ac:dyDescent="0.3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1" t="s">
        <v>8327</v>
      </c>
      <c r="R1488" t="s">
        <v>8328</v>
      </c>
      <c r="S1488" s="16">
        <f t="shared" si="117"/>
        <v>42218.872986111113</v>
      </c>
      <c r="T1488" s="16">
        <f t="shared" si="118"/>
        <v>42244.166666666672</v>
      </c>
      <c r="U1488">
        <f t="shared" si="119"/>
        <v>2015</v>
      </c>
    </row>
    <row r="1489" spans="1:21" ht="43.2" x14ac:dyDescent="0.3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43.2" x14ac:dyDescent="0.3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x14ac:dyDescent="0.3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3.2" x14ac:dyDescent="0.3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1" t="s">
        <v>8323</v>
      </c>
      <c r="R1511" t="s">
        <v>8326</v>
      </c>
      <c r="S1511" s="16">
        <f t="shared" si="117"/>
        <v>42675.832465277781</v>
      </c>
      <c r="T1511" s="16">
        <f t="shared" si="118"/>
        <v>42705.332638888889</v>
      </c>
      <c r="U1511">
        <f t="shared" si="119"/>
        <v>2016</v>
      </c>
    </row>
    <row r="1512" spans="1:21" ht="43.2" x14ac:dyDescent="0.3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1" t="s">
        <v>8323</v>
      </c>
      <c r="R1512" t="s">
        <v>8326</v>
      </c>
      <c r="S1512" s="16">
        <f t="shared" si="117"/>
        <v>41772.105937500004</v>
      </c>
      <c r="T1512" s="16">
        <f t="shared" si="118"/>
        <v>41803.916666666664</v>
      </c>
      <c r="U1512">
        <f t="shared" si="119"/>
        <v>2014</v>
      </c>
    </row>
    <row r="1513" spans="1:21" ht="43.2" x14ac:dyDescent="0.3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1" t="s">
        <v>8308</v>
      </c>
      <c r="R1513" t="s">
        <v>8310</v>
      </c>
      <c r="S1513" s="16">
        <f t="shared" si="117"/>
        <v>42556.667245370365</v>
      </c>
      <c r="T1513" s="16">
        <f t="shared" si="118"/>
        <v>42601.667245370365</v>
      </c>
      <c r="U1513">
        <f t="shared" si="119"/>
        <v>2016</v>
      </c>
    </row>
    <row r="1514" spans="1:21" ht="43.2" x14ac:dyDescent="0.3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1" t="s">
        <v>8321</v>
      </c>
      <c r="R1514" t="s">
        <v>8343</v>
      </c>
      <c r="S1514" s="16">
        <f t="shared" si="117"/>
        <v>40861.27416666667</v>
      </c>
      <c r="T1514" s="16">
        <f t="shared" si="118"/>
        <v>40921.27416666667</v>
      </c>
      <c r="U1514">
        <f t="shared" si="119"/>
        <v>2011</v>
      </c>
    </row>
    <row r="1515" spans="1:21" ht="57.6" x14ac:dyDescent="0.3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57.6" x14ac:dyDescent="0.3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57.6" x14ac:dyDescent="0.3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3.2" x14ac:dyDescent="0.3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3.2" x14ac:dyDescent="0.3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1" t="s">
        <v>8323</v>
      </c>
      <c r="R1528" t="s">
        <v>8326</v>
      </c>
      <c r="S1528" s="16">
        <f t="shared" si="117"/>
        <v>42192.64707175926</v>
      </c>
      <c r="T1528" s="16">
        <f t="shared" si="118"/>
        <v>42222.64707175926</v>
      </c>
      <c r="U1528">
        <f t="shared" si="119"/>
        <v>2015</v>
      </c>
    </row>
    <row r="1529" spans="1:21" ht="43.2" x14ac:dyDescent="0.3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1" t="s">
        <v>8327</v>
      </c>
      <c r="R1529" t="s">
        <v>8331</v>
      </c>
      <c r="S1529" s="16">
        <f t="shared" si="117"/>
        <v>42087.803310185183</v>
      </c>
      <c r="T1529" s="16">
        <f t="shared" si="118"/>
        <v>42121.716666666667</v>
      </c>
      <c r="U1529">
        <f t="shared" si="119"/>
        <v>2015</v>
      </c>
    </row>
    <row r="1530" spans="1:21" ht="43.2" x14ac:dyDescent="0.3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43.2" x14ac:dyDescent="0.3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1" t="s">
        <v>8323</v>
      </c>
      <c r="R1532" t="s">
        <v>8326</v>
      </c>
      <c r="S1532" s="16">
        <f t="shared" si="117"/>
        <v>42235.117476851854</v>
      </c>
      <c r="T1532" s="16">
        <f t="shared" si="118"/>
        <v>42275.117476851854</v>
      </c>
      <c r="U1532">
        <f t="shared" si="119"/>
        <v>2015</v>
      </c>
    </row>
    <row r="1533" spans="1:21" ht="43.2" x14ac:dyDescent="0.3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43.2" x14ac:dyDescent="0.3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1" t="s">
        <v>8327</v>
      </c>
      <c r="R1534" t="s">
        <v>8331</v>
      </c>
      <c r="S1534" s="16">
        <f t="shared" si="117"/>
        <v>41730.998402777775</v>
      </c>
      <c r="T1534" s="16">
        <f t="shared" si="118"/>
        <v>41760.998402777775</v>
      </c>
      <c r="U1534">
        <f t="shared" si="119"/>
        <v>2014</v>
      </c>
    </row>
    <row r="1535" spans="1:21" ht="28.8" x14ac:dyDescent="0.3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43.2" x14ac:dyDescent="0.3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si="116"/>
        <v>178.53</v>
      </c>
      <c r="Q1538" s="11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3.2" x14ac:dyDescent="0.3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ref="P1539:P1602" si="121">IFERROR(ROUND(E1539/L1539,2),0)</f>
        <v>116.73</v>
      </c>
      <c r="Q1539" s="11" t="s">
        <v>8323</v>
      </c>
      <c r="R1539" t="s">
        <v>8324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43.2" x14ac:dyDescent="0.3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43.2" x14ac:dyDescent="0.3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57.6" x14ac:dyDescent="0.3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x14ac:dyDescent="0.3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43.2" x14ac:dyDescent="0.3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57.6" x14ac:dyDescent="0.3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57.6" x14ac:dyDescent="0.3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x14ac:dyDescent="0.3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3.2" x14ac:dyDescent="0.3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3.2" x14ac:dyDescent="0.3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43.2" x14ac:dyDescent="0.3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3.2" x14ac:dyDescent="0.3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3.2" x14ac:dyDescent="0.3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3.2" x14ac:dyDescent="0.3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57.6" x14ac:dyDescent="0.3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3.2" x14ac:dyDescent="0.3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57.6" x14ac:dyDescent="0.3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57.6" x14ac:dyDescent="0.3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43.2" x14ac:dyDescent="0.3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3.2" x14ac:dyDescent="0.3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3.2" x14ac:dyDescent="0.3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43.2" x14ac:dyDescent="0.3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3.2" x14ac:dyDescent="0.3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43.2" x14ac:dyDescent="0.3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1"/>
        <v>88.33</v>
      </c>
      <c r="Q1602" s="11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ref="P1603:P1666" si="126">IFERROR(ROUND(E1603/L1603,2),0)</f>
        <v>166.06</v>
      </c>
      <c r="Q1603" s="11" t="s">
        <v>8323</v>
      </c>
      <c r="R1603" t="s">
        <v>8326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3.2" x14ac:dyDescent="0.3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1" t="s">
        <v>8323</v>
      </c>
      <c r="R1606" t="s">
        <v>8326</v>
      </c>
      <c r="S1606" s="16">
        <f t="shared" si="127"/>
        <v>42192.905694444446</v>
      </c>
      <c r="T1606" s="16">
        <f t="shared" si="128"/>
        <v>42236.711805555555</v>
      </c>
      <c r="U1606">
        <f t="shared" si="129"/>
        <v>2015</v>
      </c>
    </row>
    <row r="1607" spans="1:21" ht="43.2" x14ac:dyDescent="0.3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1" t="s">
        <v>8308</v>
      </c>
      <c r="R1607" t="s">
        <v>8315</v>
      </c>
      <c r="S1607" s="16">
        <f t="shared" si="127"/>
        <v>42128.628113425926</v>
      </c>
      <c r="T1607" s="16">
        <f t="shared" si="128"/>
        <v>42158.628113425926</v>
      </c>
      <c r="U1607">
        <f t="shared" si="129"/>
        <v>2015</v>
      </c>
    </row>
    <row r="1608" spans="1:21" ht="57.6" x14ac:dyDescent="0.3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3.2" x14ac:dyDescent="0.3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3.2" x14ac:dyDescent="0.3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57.6" x14ac:dyDescent="0.3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72" x14ac:dyDescent="0.3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x14ac:dyDescent="0.3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3.2" x14ac:dyDescent="0.3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3.2" x14ac:dyDescent="0.3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3.2" x14ac:dyDescent="0.3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1" t="s">
        <v>8323</v>
      </c>
      <c r="R1626" t="s">
        <v>8326</v>
      </c>
      <c r="S1626" s="16">
        <f t="shared" si="127"/>
        <v>42785.270370370374</v>
      </c>
      <c r="T1626" s="16">
        <f t="shared" si="128"/>
        <v>42819.189583333333</v>
      </c>
      <c r="U1626">
        <f t="shared" si="129"/>
        <v>2017</v>
      </c>
    </row>
    <row r="1627" spans="1:21" ht="43.2" x14ac:dyDescent="0.3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1" t="s">
        <v>8327</v>
      </c>
      <c r="R1627" t="s">
        <v>8350</v>
      </c>
      <c r="S1627" s="16">
        <f t="shared" si="127"/>
        <v>41541.106921296298</v>
      </c>
      <c r="T1627" s="16">
        <f t="shared" si="128"/>
        <v>41563.415972222225</v>
      </c>
      <c r="U1627">
        <f t="shared" si="129"/>
        <v>2013</v>
      </c>
    </row>
    <row r="1628" spans="1:21" ht="43.2" x14ac:dyDescent="0.3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1" t="s">
        <v>8323</v>
      </c>
      <c r="R1628" t="s">
        <v>8335</v>
      </c>
      <c r="S1628" s="16">
        <f t="shared" si="127"/>
        <v>41775.636157407411</v>
      </c>
      <c r="T1628" s="16">
        <f t="shared" si="128"/>
        <v>41805.636157407411</v>
      </c>
      <c r="U1628">
        <f t="shared" si="129"/>
        <v>2014</v>
      </c>
    </row>
    <row r="1629" spans="1:21" ht="43.2" x14ac:dyDescent="0.3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3.2" x14ac:dyDescent="0.3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1" t="s">
        <v>8323</v>
      </c>
      <c r="R1632" t="s">
        <v>8335</v>
      </c>
      <c r="S1632" s="16">
        <f t="shared" si="127"/>
        <v>41982.773356481484</v>
      </c>
      <c r="T1632" s="16">
        <f t="shared" si="128"/>
        <v>42022.773356481484</v>
      </c>
      <c r="U1632">
        <f t="shared" si="129"/>
        <v>2014</v>
      </c>
    </row>
    <row r="1633" spans="1:21" ht="43.2" x14ac:dyDescent="0.3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1" t="s">
        <v>8327</v>
      </c>
      <c r="R1633" t="s">
        <v>8331</v>
      </c>
      <c r="S1633" s="16">
        <f t="shared" si="127"/>
        <v>41768.841921296298</v>
      </c>
      <c r="T1633" s="16">
        <f t="shared" si="128"/>
        <v>41799.208333333336</v>
      </c>
      <c r="U1633">
        <f t="shared" si="129"/>
        <v>2014</v>
      </c>
    </row>
    <row r="1634" spans="1:21" ht="43.2" x14ac:dyDescent="0.3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43.2" x14ac:dyDescent="0.3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1" t="s">
        <v>8308</v>
      </c>
      <c r="R1643" t="s">
        <v>8342</v>
      </c>
      <c r="S1643" s="16">
        <f t="shared" si="127"/>
        <v>42268.531631944439</v>
      </c>
      <c r="T1643" s="16">
        <f t="shared" si="128"/>
        <v>42298.531631944439</v>
      </c>
      <c r="U1643">
        <f t="shared" si="129"/>
        <v>2015</v>
      </c>
    </row>
    <row r="1644" spans="1:21" ht="28.8" x14ac:dyDescent="0.3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1" t="s">
        <v>8327</v>
      </c>
      <c r="R1644" t="s">
        <v>8328</v>
      </c>
      <c r="S1644" s="16">
        <f t="shared" si="127"/>
        <v>41371.648078703707</v>
      </c>
      <c r="T1644" s="16">
        <f t="shared" si="128"/>
        <v>41401.648078703707</v>
      </c>
      <c r="U1644">
        <f t="shared" si="129"/>
        <v>2013</v>
      </c>
    </row>
    <row r="1645" spans="1:21" ht="57.6" x14ac:dyDescent="0.3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3.2" x14ac:dyDescent="0.3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43.2" x14ac:dyDescent="0.3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3.2" x14ac:dyDescent="0.3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1" t="s">
        <v>8323</v>
      </c>
      <c r="R1651" t="s">
        <v>8335</v>
      </c>
      <c r="S1651" s="16">
        <f t="shared" si="127"/>
        <v>41858.761782407404</v>
      </c>
      <c r="T1651" s="16">
        <f t="shared" si="128"/>
        <v>41888.875</v>
      </c>
      <c r="U1651">
        <f t="shared" si="129"/>
        <v>2014</v>
      </c>
    </row>
    <row r="1652" spans="1:21" ht="43.2" x14ac:dyDescent="0.3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1" t="s">
        <v>8327</v>
      </c>
      <c r="R1652" t="s">
        <v>8336</v>
      </c>
      <c r="S1652" s="16">
        <f t="shared" si="127"/>
        <v>41526.592395833337</v>
      </c>
      <c r="T1652" s="16">
        <f t="shared" si="128"/>
        <v>41561.165972222225</v>
      </c>
      <c r="U1652">
        <f t="shared" si="129"/>
        <v>2013</v>
      </c>
    </row>
    <row r="1653" spans="1:21" ht="43.2" x14ac:dyDescent="0.3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43.2" x14ac:dyDescent="0.3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3.2" x14ac:dyDescent="0.3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28.8" x14ac:dyDescent="0.3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57.6" x14ac:dyDescent="0.3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57.6" x14ac:dyDescent="0.3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si="126"/>
        <v>52.55</v>
      </c>
      <c r="Q1666" s="11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43.2" x14ac:dyDescent="0.3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ref="P1667:P1730" si="131">IFERROR(ROUND(E1667/L1667,2),0)</f>
        <v>47.57</v>
      </c>
      <c r="Q1667" s="11" t="s">
        <v>8323</v>
      </c>
      <c r="R1667" t="s">
        <v>8335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43.2" x14ac:dyDescent="0.3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115.2" x14ac:dyDescent="0.3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1" t="s">
        <v>8323</v>
      </c>
      <c r="R1673" t="s">
        <v>8326</v>
      </c>
      <c r="S1673" s="16">
        <f t="shared" si="132"/>
        <v>42203.680300925931</v>
      </c>
      <c r="T1673" s="16">
        <f t="shared" si="133"/>
        <v>42221.774999999994</v>
      </c>
      <c r="U1673">
        <f t="shared" si="134"/>
        <v>2015</v>
      </c>
    </row>
    <row r="1674" spans="1:21" ht="43.2" x14ac:dyDescent="0.3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1" t="s">
        <v>8323</v>
      </c>
      <c r="R1674" t="s">
        <v>8326</v>
      </c>
      <c r="S1674" s="16">
        <f t="shared" si="132"/>
        <v>42590.90425925926</v>
      </c>
      <c r="T1674" s="16">
        <f t="shared" si="133"/>
        <v>42606.90425925926</v>
      </c>
      <c r="U1674">
        <f t="shared" si="134"/>
        <v>2016</v>
      </c>
    </row>
    <row r="1675" spans="1:21" ht="43.2" x14ac:dyDescent="0.3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43.2" x14ac:dyDescent="0.3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57.6" x14ac:dyDescent="0.3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1" t="s">
        <v>8308</v>
      </c>
      <c r="R1678" t="s">
        <v>8310</v>
      </c>
      <c r="S1678" s="16">
        <f t="shared" si="132"/>
        <v>42324.767361111109</v>
      </c>
      <c r="T1678" s="16">
        <f t="shared" si="133"/>
        <v>42379</v>
      </c>
      <c r="U1678">
        <f t="shared" si="134"/>
        <v>2015</v>
      </c>
    </row>
    <row r="1679" spans="1:21" ht="43.2" x14ac:dyDescent="0.3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1" t="s">
        <v>8323</v>
      </c>
      <c r="R1679" t="s">
        <v>8335</v>
      </c>
      <c r="S1679" s="16">
        <f t="shared" si="132"/>
        <v>42057.277858796297</v>
      </c>
      <c r="T1679" s="16">
        <f t="shared" si="133"/>
        <v>42117.236192129625</v>
      </c>
      <c r="U1679">
        <f t="shared" si="134"/>
        <v>2015</v>
      </c>
    </row>
    <row r="1680" spans="1:21" ht="28.8" x14ac:dyDescent="0.3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1" t="s">
        <v>8311</v>
      </c>
      <c r="R1680" t="s">
        <v>8333</v>
      </c>
      <c r="S1680" s="16">
        <f t="shared" si="132"/>
        <v>40429.836435185185</v>
      </c>
      <c r="T1680" s="16">
        <f t="shared" si="133"/>
        <v>40459.836435185185</v>
      </c>
      <c r="U1680">
        <f t="shared" si="134"/>
        <v>2010</v>
      </c>
    </row>
    <row r="1681" spans="1:21" ht="43.2" x14ac:dyDescent="0.3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43.2" x14ac:dyDescent="0.3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57.6" x14ac:dyDescent="0.3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43.2" x14ac:dyDescent="0.3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28.8" x14ac:dyDescent="0.3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3.2" x14ac:dyDescent="0.3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43.2" x14ac:dyDescent="0.3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3.2" x14ac:dyDescent="0.3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57.6" x14ac:dyDescent="0.3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3.2" x14ac:dyDescent="0.3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72" x14ac:dyDescent="0.3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43.2" x14ac:dyDescent="0.3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3.2" x14ac:dyDescent="0.3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3.2" x14ac:dyDescent="0.3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3.2" x14ac:dyDescent="0.3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1" t="s">
        <v>8323</v>
      </c>
      <c r="R1706" t="s">
        <v>8326</v>
      </c>
      <c r="S1706" s="16">
        <f t="shared" si="132"/>
        <v>42144.231527777782</v>
      </c>
      <c r="T1706" s="16">
        <f t="shared" si="133"/>
        <v>42203.125</v>
      </c>
      <c r="U1706">
        <f t="shared" si="134"/>
        <v>2015</v>
      </c>
    </row>
    <row r="1707" spans="1:21" ht="43.2" x14ac:dyDescent="0.3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1" t="s">
        <v>8323</v>
      </c>
      <c r="R1707" t="s">
        <v>8326</v>
      </c>
      <c r="S1707" s="16">
        <f t="shared" si="132"/>
        <v>42675.057997685188</v>
      </c>
      <c r="T1707" s="16">
        <f t="shared" si="133"/>
        <v>42705.099664351852</v>
      </c>
      <c r="U1707">
        <f t="shared" si="134"/>
        <v>2016</v>
      </c>
    </row>
    <row r="1708" spans="1:21" ht="43.2" x14ac:dyDescent="0.3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1" t="s">
        <v>8327</v>
      </c>
      <c r="R1708" t="s">
        <v>8328</v>
      </c>
      <c r="S1708" s="16">
        <f t="shared" si="132"/>
        <v>40758.733483796292</v>
      </c>
      <c r="T1708" s="16">
        <f t="shared" si="133"/>
        <v>40818.733483796292</v>
      </c>
      <c r="U1708">
        <f t="shared" si="134"/>
        <v>2011</v>
      </c>
    </row>
    <row r="1709" spans="1:21" ht="43.2" x14ac:dyDescent="0.3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1" t="s">
        <v>8327</v>
      </c>
      <c r="R1709" t="s">
        <v>8328</v>
      </c>
      <c r="S1709" s="16">
        <f t="shared" si="132"/>
        <v>41373.102465277778</v>
      </c>
      <c r="T1709" s="16">
        <f t="shared" si="133"/>
        <v>41403.102465277778</v>
      </c>
      <c r="U1709">
        <f t="shared" si="134"/>
        <v>2013</v>
      </c>
    </row>
    <row r="1710" spans="1:21" ht="28.8" x14ac:dyDescent="0.3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1" t="s">
        <v>8323</v>
      </c>
      <c r="R1710" t="s">
        <v>8326</v>
      </c>
      <c r="S1710" s="16">
        <f t="shared" si="132"/>
        <v>42311.750324074077</v>
      </c>
      <c r="T1710" s="16">
        <f t="shared" si="133"/>
        <v>42336.750324074077</v>
      </c>
      <c r="U1710">
        <f t="shared" si="134"/>
        <v>2015</v>
      </c>
    </row>
    <row r="1711" spans="1:21" ht="43.2" x14ac:dyDescent="0.3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1" t="s">
        <v>8323</v>
      </c>
      <c r="R1711" t="s">
        <v>8326</v>
      </c>
      <c r="S1711" s="16">
        <f t="shared" si="132"/>
        <v>41856.010069444441</v>
      </c>
      <c r="T1711" s="16">
        <f t="shared" si="133"/>
        <v>41890.125</v>
      </c>
      <c r="U1711">
        <f t="shared" si="134"/>
        <v>2014</v>
      </c>
    </row>
    <row r="1712" spans="1:21" ht="28.8" x14ac:dyDescent="0.3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1" t="s">
        <v>8323</v>
      </c>
      <c r="R1712" t="s">
        <v>8326</v>
      </c>
      <c r="S1712" s="16">
        <f t="shared" si="132"/>
        <v>42040.831678240742</v>
      </c>
      <c r="T1712" s="16">
        <f t="shared" si="133"/>
        <v>42070.831678240742</v>
      </c>
      <c r="U1712">
        <f t="shared" si="134"/>
        <v>2015</v>
      </c>
    </row>
    <row r="1713" spans="1:21" ht="57.6" x14ac:dyDescent="0.3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1" t="s">
        <v>8323</v>
      </c>
      <c r="R1713" t="s">
        <v>8335</v>
      </c>
      <c r="S1713" s="16">
        <f t="shared" si="132"/>
        <v>42087.792303240742</v>
      </c>
      <c r="T1713" s="16">
        <f t="shared" si="133"/>
        <v>42103.792303240742</v>
      </c>
      <c r="U1713">
        <f t="shared" si="134"/>
        <v>2015</v>
      </c>
    </row>
    <row r="1714" spans="1:21" ht="43.2" x14ac:dyDescent="0.3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3.2" x14ac:dyDescent="0.3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28.8" x14ac:dyDescent="0.3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3.2" x14ac:dyDescent="0.3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43.2" x14ac:dyDescent="0.3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3.2" x14ac:dyDescent="0.3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28.8" x14ac:dyDescent="0.3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si="131"/>
        <v>171.43</v>
      </c>
      <c r="Q1730" s="11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28.8" x14ac:dyDescent="0.3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6">IFERROR(ROUND(E1731/L1731,2),0)</f>
        <v>25</v>
      </c>
      <c r="Q1731" s="11" t="s">
        <v>8327</v>
      </c>
      <c r="R1731" t="s">
        <v>8331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x14ac:dyDescent="0.3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3.2" x14ac:dyDescent="0.3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43.2" x14ac:dyDescent="0.3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28.8" x14ac:dyDescent="0.3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3.2" x14ac:dyDescent="0.3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x14ac:dyDescent="0.3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3.2" x14ac:dyDescent="0.3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57.6" x14ac:dyDescent="0.3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1" t="s">
        <v>8323</v>
      </c>
      <c r="R1759" t="s">
        <v>8326</v>
      </c>
      <c r="S1759" s="16">
        <f t="shared" si="137"/>
        <v>42697.010520833333</v>
      </c>
      <c r="T1759" s="16">
        <f t="shared" si="138"/>
        <v>42730.010520833333</v>
      </c>
      <c r="U1759">
        <f t="shared" si="139"/>
        <v>2016</v>
      </c>
    </row>
    <row r="1760" spans="1:21" ht="43.2" x14ac:dyDescent="0.3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1" t="s">
        <v>8323</v>
      </c>
      <c r="R1760" t="s">
        <v>8326</v>
      </c>
      <c r="S1760" s="16">
        <f t="shared" si="137"/>
        <v>40923.729953703703</v>
      </c>
      <c r="T1760" s="16">
        <f t="shared" si="138"/>
        <v>40953.729953703703</v>
      </c>
      <c r="U1760">
        <f t="shared" si="139"/>
        <v>2012</v>
      </c>
    </row>
    <row r="1761" spans="1:21" ht="43.2" x14ac:dyDescent="0.3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57.6" x14ac:dyDescent="0.3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3.2" x14ac:dyDescent="0.3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3.2" x14ac:dyDescent="0.3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3.2" x14ac:dyDescent="0.3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3.2" x14ac:dyDescent="0.3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1" t="s">
        <v>8327</v>
      </c>
      <c r="R1778" t="s">
        <v>8328</v>
      </c>
      <c r="S1778" s="16">
        <f t="shared" si="137"/>
        <v>42248.90042824074</v>
      </c>
      <c r="T1778" s="16">
        <f t="shared" si="138"/>
        <v>42277.811805555553</v>
      </c>
      <c r="U1778">
        <f t="shared" si="139"/>
        <v>2015</v>
      </c>
    </row>
    <row r="1779" spans="1:21" ht="43.2" x14ac:dyDescent="0.3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1" t="s">
        <v>8327</v>
      </c>
      <c r="R1779" t="s">
        <v>8331</v>
      </c>
      <c r="S1779" s="16">
        <f t="shared" si="137"/>
        <v>40987.773715277777</v>
      </c>
      <c r="T1779" s="16">
        <f t="shared" si="138"/>
        <v>41026.916666666664</v>
      </c>
      <c r="U1779">
        <f t="shared" si="139"/>
        <v>2012</v>
      </c>
    </row>
    <row r="1780" spans="1:21" ht="43.2" x14ac:dyDescent="0.3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3.2" x14ac:dyDescent="0.3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1" t="s">
        <v>8323</v>
      </c>
      <c r="R1781" t="s">
        <v>8326</v>
      </c>
      <c r="S1781" s="16">
        <f t="shared" si="137"/>
        <v>41808.649583333332</v>
      </c>
      <c r="T1781" s="16">
        <f t="shared" si="138"/>
        <v>41868.649583333332</v>
      </c>
      <c r="U1781">
        <f t="shared" si="139"/>
        <v>2014</v>
      </c>
    </row>
    <row r="1782" spans="1:21" ht="43.2" x14ac:dyDescent="0.3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1" t="s">
        <v>8323</v>
      </c>
      <c r="R1782" t="s">
        <v>8326</v>
      </c>
      <c r="S1782" s="16">
        <f t="shared" si="137"/>
        <v>42489.619525462964</v>
      </c>
      <c r="T1782" s="16">
        <f t="shared" si="138"/>
        <v>42500.470138888893</v>
      </c>
      <c r="U1782">
        <f t="shared" si="139"/>
        <v>2016</v>
      </c>
    </row>
    <row r="1783" spans="1:21" ht="57.6" x14ac:dyDescent="0.3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x14ac:dyDescent="0.3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3.2" x14ac:dyDescent="0.3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43.2" x14ac:dyDescent="0.3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3.2" x14ac:dyDescent="0.3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3.2" x14ac:dyDescent="0.3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6"/>
        <v>35.74</v>
      </c>
      <c r="Q1794" s="11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1">IFERROR(ROUND(E1795/L1795,2),0)</f>
        <v>63.97</v>
      </c>
      <c r="Q1795" s="11" t="s">
        <v>8313</v>
      </c>
      <c r="R1795" t="s">
        <v>8314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3.2" x14ac:dyDescent="0.3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57.6" x14ac:dyDescent="0.3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57.6" x14ac:dyDescent="0.3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43.2" x14ac:dyDescent="0.3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3.2" x14ac:dyDescent="0.3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1" t="s">
        <v>8323</v>
      </c>
      <c r="R1813" t="s">
        <v>8326</v>
      </c>
      <c r="S1813" s="16">
        <f t="shared" si="142"/>
        <v>42411.942291666666</v>
      </c>
      <c r="T1813" s="16">
        <f t="shared" si="143"/>
        <v>42434.041666666672</v>
      </c>
      <c r="U1813">
        <f t="shared" si="144"/>
        <v>2016</v>
      </c>
    </row>
    <row r="1814" spans="1:21" ht="43.2" x14ac:dyDescent="0.3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1" t="s">
        <v>8323</v>
      </c>
      <c r="R1814" t="s">
        <v>8326</v>
      </c>
      <c r="S1814" s="16">
        <f t="shared" si="142"/>
        <v>42171.317442129628</v>
      </c>
      <c r="T1814" s="16">
        <f t="shared" si="143"/>
        <v>42195.875</v>
      </c>
      <c r="U1814">
        <f t="shared" si="144"/>
        <v>2015</v>
      </c>
    </row>
    <row r="1815" spans="1:21" ht="43.2" x14ac:dyDescent="0.3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43.2" x14ac:dyDescent="0.3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3.2" x14ac:dyDescent="0.3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43.2" x14ac:dyDescent="0.3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3.2" x14ac:dyDescent="0.3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43.2" x14ac:dyDescent="0.3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43.2" x14ac:dyDescent="0.3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1" t="s">
        <v>8308</v>
      </c>
      <c r="R1832" t="s">
        <v>8315</v>
      </c>
      <c r="S1832" s="16">
        <f t="shared" si="142"/>
        <v>41921.842627314814</v>
      </c>
      <c r="T1832" s="16">
        <f t="shared" si="143"/>
        <v>41951.884293981479</v>
      </c>
      <c r="U1832">
        <f t="shared" si="144"/>
        <v>2014</v>
      </c>
    </row>
    <row r="1833" spans="1:21" ht="57.6" x14ac:dyDescent="0.3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1" t="s">
        <v>8327</v>
      </c>
      <c r="R1833" t="s">
        <v>8341</v>
      </c>
      <c r="S1833" s="16">
        <f t="shared" si="142"/>
        <v>40127.700370370374</v>
      </c>
      <c r="T1833" s="16">
        <f t="shared" si="143"/>
        <v>40179.25</v>
      </c>
      <c r="U1833">
        <f t="shared" si="144"/>
        <v>2009</v>
      </c>
    </row>
    <row r="1834" spans="1:21" ht="43.2" x14ac:dyDescent="0.3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3.2" x14ac:dyDescent="0.3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3.2" x14ac:dyDescent="0.3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43.2" x14ac:dyDescent="0.3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3.2" x14ac:dyDescent="0.3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57.6" x14ac:dyDescent="0.3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43.2" x14ac:dyDescent="0.3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1" t="s">
        <v>8327</v>
      </c>
      <c r="R1850" t="s">
        <v>8328</v>
      </c>
      <c r="S1850" s="16">
        <f t="shared" si="142"/>
        <v>40793.998599537037</v>
      </c>
      <c r="T1850" s="16">
        <f t="shared" si="143"/>
        <v>40828.998599537037</v>
      </c>
      <c r="U1850">
        <f t="shared" si="144"/>
        <v>2011</v>
      </c>
    </row>
    <row r="1851" spans="1:21" ht="43.2" x14ac:dyDescent="0.3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1" t="s">
        <v>8321</v>
      </c>
      <c r="R1851" t="s">
        <v>8322</v>
      </c>
      <c r="S1851" s="16">
        <f t="shared" si="142"/>
        <v>41755.117581018516</v>
      </c>
      <c r="T1851" s="16">
        <f t="shared" si="143"/>
        <v>41778.117581018516</v>
      </c>
      <c r="U1851">
        <f t="shared" si="144"/>
        <v>2014</v>
      </c>
    </row>
    <row r="1852" spans="1:21" ht="43.2" x14ac:dyDescent="0.3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57.6" x14ac:dyDescent="0.3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3.2" x14ac:dyDescent="0.3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si="141"/>
        <v>40.29</v>
      </c>
      <c r="Q1858" s="11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3.2" x14ac:dyDescent="0.3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45"/>
        <v>2</v>
      </c>
      <c r="P1859">
        <f t="shared" ref="P1859:P1922" si="146">IFERROR(ROUND(E1859/L1859,2),0)</f>
        <v>39.479999999999997</v>
      </c>
      <c r="Q1859" s="11" t="s">
        <v>8308</v>
      </c>
      <c r="R1859" t="s">
        <v>8315</v>
      </c>
      <c r="S1859" s="16">
        <f t="shared" ref="S1859:S1922" si="147">(((J1859/60)/60)/24)+DATE(1970,1,1)</f>
        <v>42774.792071759264</v>
      </c>
      <c r="T1859" s="16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3.2" x14ac:dyDescent="0.3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1" t="s">
        <v>8327</v>
      </c>
      <c r="R1860" t="s">
        <v>8331</v>
      </c>
      <c r="S1860" s="16">
        <f t="shared" si="147"/>
        <v>42614.722013888888</v>
      </c>
      <c r="T1860" s="16">
        <f t="shared" si="148"/>
        <v>42644.722013888888</v>
      </c>
      <c r="U1860">
        <f t="shared" si="149"/>
        <v>2016</v>
      </c>
    </row>
    <row r="1861" spans="1:21" ht="28.8" x14ac:dyDescent="0.3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3.2" x14ac:dyDescent="0.3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43.2" x14ac:dyDescent="0.3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43.2" x14ac:dyDescent="0.3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43.2" x14ac:dyDescent="0.3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57.6" x14ac:dyDescent="0.3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43.2" x14ac:dyDescent="0.3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1" t="s">
        <v>8311</v>
      </c>
      <c r="R1883" t="s">
        <v>8348</v>
      </c>
      <c r="S1883" s="16">
        <f t="shared" si="147"/>
        <v>42198.765844907408</v>
      </c>
      <c r="T1883" s="16">
        <f t="shared" si="148"/>
        <v>42258.765844907408</v>
      </c>
      <c r="U1883">
        <f t="shared" si="149"/>
        <v>2015</v>
      </c>
    </row>
    <row r="1884" spans="1:21" ht="43.2" x14ac:dyDescent="0.3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1" t="s">
        <v>8323</v>
      </c>
      <c r="R1884" t="s">
        <v>8326</v>
      </c>
      <c r="S1884" s="16">
        <f t="shared" si="147"/>
        <v>42712.23474537037</v>
      </c>
      <c r="T1884" s="16">
        <f t="shared" si="148"/>
        <v>42735.707638888889</v>
      </c>
      <c r="U1884">
        <f t="shared" si="149"/>
        <v>2016</v>
      </c>
    </row>
    <row r="1885" spans="1:21" ht="28.8" x14ac:dyDescent="0.3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43.2" x14ac:dyDescent="0.3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3.2" x14ac:dyDescent="0.3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43.2" x14ac:dyDescent="0.3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1" t="s">
        <v>8323</v>
      </c>
      <c r="R1892" t="s">
        <v>8326</v>
      </c>
      <c r="S1892" s="16">
        <f t="shared" si="147"/>
        <v>42632.348310185189</v>
      </c>
      <c r="T1892" s="16">
        <f t="shared" si="148"/>
        <v>42663.204861111109</v>
      </c>
      <c r="U1892">
        <f t="shared" si="149"/>
        <v>2016</v>
      </c>
    </row>
    <row r="1893" spans="1:21" ht="43.2" x14ac:dyDescent="0.3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1" t="s">
        <v>8323</v>
      </c>
      <c r="R1893" t="s">
        <v>8326</v>
      </c>
      <c r="S1893" s="16">
        <f t="shared" si="147"/>
        <v>42592.066921296297</v>
      </c>
      <c r="T1893" s="16">
        <f t="shared" si="148"/>
        <v>42617.066921296297</v>
      </c>
      <c r="U1893">
        <f t="shared" si="149"/>
        <v>2016</v>
      </c>
    </row>
    <row r="1894" spans="1:21" ht="28.8" x14ac:dyDescent="0.3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43.2" x14ac:dyDescent="0.3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28.8" x14ac:dyDescent="0.3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3.2" x14ac:dyDescent="0.3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1" t="s">
        <v>8319</v>
      </c>
      <c r="R1898" t="s">
        <v>8345</v>
      </c>
      <c r="S1898" s="16">
        <f t="shared" si="147"/>
        <v>42734.879236111112</v>
      </c>
      <c r="T1898" s="16">
        <f t="shared" si="148"/>
        <v>42771.697222222225</v>
      </c>
      <c r="U1898">
        <f t="shared" si="149"/>
        <v>2016</v>
      </c>
    </row>
    <row r="1899" spans="1:21" ht="43.2" x14ac:dyDescent="0.3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1" t="s">
        <v>8311</v>
      </c>
      <c r="R1899" t="s">
        <v>8333</v>
      </c>
      <c r="S1899" s="16">
        <f t="shared" si="147"/>
        <v>41831.846828703703</v>
      </c>
      <c r="T1899" s="16">
        <f t="shared" si="148"/>
        <v>41861.846828703703</v>
      </c>
      <c r="U1899">
        <f t="shared" si="149"/>
        <v>2014</v>
      </c>
    </row>
    <row r="1900" spans="1:21" ht="43.2" x14ac:dyDescent="0.3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3.2" x14ac:dyDescent="0.3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3.2" x14ac:dyDescent="0.3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57.6" x14ac:dyDescent="0.3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28.8" x14ac:dyDescent="0.3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43.2" x14ac:dyDescent="0.3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57.6" x14ac:dyDescent="0.3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3.2" x14ac:dyDescent="0.3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1" t="s">
        <v>8327</v>
      </c>
      <c r="R1910" t="s">
        <v>8329</v>
      </c>
      <c r="S1910" s="16">
        <f t="shared" si="147"/>
        <v>41564.194131944445</v>
      </c>
      <c r="T1910" s="16">
        <f t="shared" si="148"/>
        <v>41594.235798611109</v>
      </c>
      <c r="U1910">
        <f t="shared" si="149"/>
        <v>2013</v>
      </c>
    </row>
    <row r="1911" spans="1:21" ht="43.2" x14ac:dyDescent="0.3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1" t="s">
        <v>8327</v>
      </c>
      <c r="R1911" t="s">
        <v>8328</v>
      </c>
      <c r="S1911" s="16">
        <f t="shared" si="147"/>
        <v>41193.748483796298</v>
      </c>
      <c r="T1911" s="16">
        <f t="shared" si="148"/>
        <v>41223.790150462963</v>
      </c>
      <c r="U1911">
        <f t="shared" si="149"/>
        <v>2012</v>
      </c>
    </row>
    <row r="1912" spans="1:21" ht="43.2" x14ac:dyDescent="0.3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1" t="s">
        <v>8327</v>
      </c>
      <c r="R1912" t="s">
        <v>8328</v>
      </c>
      <c r="S1912" s="16">
        <f t="shared" si="147"/>
        <v>42227.936157407406</v>
      </c>
      <c r="T1912" s="16">
        <f t="shared" si="148"/>
        <v>42287.936157407406</v>
      </c>
      <c r="U1912">
        <f t="shared" si="149"/>
        <v>2015</v>
      </c>
    </row>
    <row r="1913" spans="1:21" ht="57.6" x14ac:dyDescent="0.3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1" t="s">
        <v>8323</v>
      </c>
      <c r="R1913" t="s">
        <v>8326</v>
      </c>
      <c r="S1913" s="16">
        <f t="shared" si="147"/>
        <v>41953.8675</v>
      </c>
      <c r="T1913" s="16">
        <f t="shared" si="148"/>
        <v>41983.8675</v>
      </c>
      <c r="U1913">
        <f t="shared" si="149"/>
        <v>2014</v>
      </c>
    </row>
    <row r="1914" spans="1:21" ht="43.2" x14ac:dyDescent="0.3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1" t="s">
        <v>8323</v>
      </c>
      <c r="R1914" t="s">
        <v>8326</v>
      </c>
      <c r="S1914" s="16">
        <f t="shared" si="147"/>
        <v>42150.462083333332</v>
      </c>
      <c r="T1914" s="16">
        <f t="shared" si="148"/>
        <v>42180.462083333332</v>
      </c>
      <c r="U1914">
        <f t="shared" si="149"/>
        <v>2015</v>
      </c>
    </row>
    <row r="1915" spans="1:21" ht="43.2" x14ac:dyDescent="0.3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1" t="s">
        <v>8323</v>
      </c>
      <c r="R1915" t="s">
        <v>8326</v>
      </c>
      <c r="S1915" s="16">
        <f t="shared" si="147"/>
        <v>41839.730937500004</v>
      </c>
      <c r="T1915" s="16">
        <f t="shared" si="148"/>
        <v>41869.730937500004</v>
      </c>
      <c r="U1915">
        <f t="shared" si="149"/>
        <v>2014</v>
      </c>
    </row>
    <row r="1916" spans="1:21" ht="43.2" x14ac:dyDescent="0.3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1" t="s">
        <v>8323</v>
      </c>
      <c r="R1916" t="s">
        <v>8326</v>
      </c>
      <c r="S1916" s="16">
        <f t="shared" si="147"/>
        <v>42272.530509259261</v>
      </c>
      <c r="T1916" s="16">
        <f t="shared" si="148"/>
        <v>42300.530509259261</v>
      </c>
      <c r="U1916">
        <f t="shared" si="149"/>
        <v>2015</v>
      </c>
    </row>
    <row r="1917" spans="1:21" ht="43.2" x14ac:dyDescent="0.3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1" t="s">
        <v>8323</v>
      </c>
      <c r="R1917" t="s">
        <v>8326</v>
      </c>
      <c r="S1917" s="16">
        <f t="shared" si="147"/>
        <v>42460.741747685184</v>
      </c>
      <c r="T1917" s="16">
        <f t="shared" si="148"/>
        <v>42511.165972222225</v>
      </c>
      <c r="U1917">
        <f t="shared" si="149"/>
        <v>2016</v>
      </c>
    </row>
    <row r="1918" spans="1:21" ht="43.2" x14ac:dyDescent="0.3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1" t="s">
        <v>8323</v>
      </c>
      <c r="R1918" t="s">
        <v>8335</v>
      </c>
      <c r="S1918" s="16">
        <f t="shared" si="147"/>
        <v>42138.930671296301</v>
      </c>
      <c r="T1918" s="16">
        <f t="shared" si="148"/>
        <v>42168.930671296301</v>
      </c>
      <c r="U1918">
        <f t="shared" si="149"/>
        <v>2015</v>
      </c>
    </row>
    <row r="1919" spans="1:21" ht="43.2" x14ac:dyDescent="0.3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1" t="s">
        <v>8327</v>
      </c>
      <c r="R1919" t="s">
        <v>8331</v>
      </c>
      <c r="S1919" s="16">
        <f t="shared" si="147"/>
        <v>41876.18618055556</v>
      </c>
      <c r="T1919" s="16">
        <f t="shared" si="148"/>
        <v>41897.18618055556</v>
      </c>
      <c r="U1919">
        <f t="shared" si="149"/>
        <v>2014</v>
      </c>
    </row>
    <row r="1920" spans="1:21" ht="28.8" x14ac:dyDescent="0.3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1" t="s">
        <v>8323</v>
      </c>
      <c r="R1920" t="s">
        <v>8335</v>
      </c>
      <c r="S1920" s="16">
        <f t="shared" si="147"/>
        <v>41803.457326388889</v>
      </c>
      <c r="T1920" s="16">
        <f t="shared" si="148"/>
        <v>41833.457326388889</v>
      </c>
      <c r="U1920">
        <f t="shared" si="149"/>
        <v>2014</v>
      </c>
    </row>
    <row r="1921" spans="1:21" ht="43.2" x14ac:dyDescent="0.3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6"/>
        <v>60.24</v>
      </c>
      <c r="Q1922" s="11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43.2" x14ac:dyDescent="0.3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1">IFERROR(ROUND(E1923/L1923,2),0)</f>
        <v>82.58</v>
      </c>
      <c r="Q1923" s="11" t="s">
        <v>8327</v>
      </c>
      <c r="R1923" t="s">
        <v>8350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3.2" x14ac:dyDescent="0.3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3.2" x14ac:dyDescent="0.3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43.2" x14ac:dyDescent="0.3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57.6" x14ac:dyDescent="0.3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57.6" x14ac:dyDescent="0.3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43.2" x14ac:dyDescent="0.3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1" t="s">
        <v>8313</v>
      </c>
      <c r="R1941" t="s">
        <v>8314</v>
      </c>
      <c r="S1941" s="16">
        <f t="shared" si="152"/>
        <v>41978.760393518518</v>
      </c>
      <c r="T1941" s="16">
        <f t="shared" si="153"/>
        <v>42023.760393518518</v>
      </c>
      <c r="U1941">
        <f t="shared" si="154"/>
        <v>2014</v>
      </c>
    </row>
    <row r="1942" spans="1:21" ht="57.6" x14ac:dyDescent="0.3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1" t="s">
        <v>8311</v>
      </c>
      <c r="R1942" t="s">
        <v>8312</v>
      </c>
      <c r="S1942" s="16">
        <f t="shared" si="152"/>
        <v>41250.827118055553</v>
      </c>
      <c r="T1942" s="16">
        <f t="shared" si="153"/>
        <v>41271.827118055553</v>
      </c>
      <c r="U1942">
        <f t="shared" si="154"/>
        <v>2012</v>
      </c>
    </row>
    <row r="1943" spans="1:21" ht="43.2" x14ac:dyDescent="0.3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57.6" x14ac:dyDescent="0.3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43.2" x14ac:dyDescent="0.3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43.2" x14ac:dyDescent="0.3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3.2" x14ac:dyDescent="0.3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57.6" x14ac:dyDescent="0.3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43.2" x14ac:dyDescent="0.3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43.2" x14ac:dyDescent="0.3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3.2" x14ac:dyDescent="0.3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x14ac:dyDescent="0.3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3.2" x14ac:dyDescent="0.3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1" t="s">
        <v>8323</v>
      </c>
      <c r="R1969" t="s">
        <v>8335</v>
      </c>
      <c r="S1969" s="16">
        <f t="shared" si="152"/>
        <v>42157.598090277781</v>
      </c>
      <c r="T1969" s="16">
        <f t="shared" si="153"/>
        <v>42217.583333333328</v>
      </c>
      <c r="U1969">
        <f t="shared" si="154"/>
        <v>2015</v>
      </c>
    </row>
    <row r="1970" spans="1:21" ht="43.2" x14ac:dyDescent="0.3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1" t="s">
        <v>8327</v>
      </c>
      <c r="R1970" t="s">
        <v>8331</v>
      </c>
      <c r="S1970" s="16">
        <f t="shared" si="152"/>
        <v>40941.652372685188</v>
      </c>
      <c r="T1970" s="16">
        <f t="shared" si="153"/>
        <v>40971.652372685188</v>
      </c>
      <c r="U1970">
        <f t="shared" si="154"/>
        <v>2012</v>
      </c>
    </row>
    <row r="1971" spans="1:21" ht="43.2" x14ac:dyDescent="0.3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57.6" x14ac:dyDescent="0.3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28.8" x14ac:dyDescent="0.3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3.2" x14ac:dyDescent="0.3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28.8" x14ac:dyDescent="0.3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1" t="s">
        <v>8308</v>
      </c>
      <c r="R1978" t="s">
        <v>8315</v>
      </c>
      <c r="S1978" s="16">
        <f t="shared" si="152"/>
        <v>41617.912662037037</v>
      </c>
      <c r="T1978" s="16">
        <f t="shared" si="153"/>
        <v>41631.912662037037</v>
      </c>
      <c r="U1978">
        <f t="shared" si="154"/>
        <v>2013</v>
      </c>
    </row>
    <row r="1979" spans="1:21" ht="43.2" x14ac:dyDescent="0.3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1" t="s">
        <v>8327</v>
      </c>
      <c r="R1979" t="s">
        <v>8338</v>
      </c>
      <c r="S1979" s="16">
        <f t="shared" si="152"/>
        <v>41662.854988425926</v>
      </c>
      <c r="T1979" s="16">
        <f t="shared" si="153"/>
        <v>41676.854988425926</v>
      </c>
      <c r="U1979">
        <f t="shared" si="154"/>
        <v>2014</v>
      </c>
    </row>
    <row r="1980" spans="1:21" ht="43.2" x14ac:dyDescent="0.3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57.6" x14ac:dyDescent="0.3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1"/>
        <v>65.11</v>
      </c>
      <c r="Q1986" s="11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3.2" x14ac:dyDescent="0.3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6">IFERROR(ROUND(E1987/L1987,2),0)</f>
        <v>73.13</v>
      </c>
      <c r="Q1987" s="11" t="s">
        <v>8327</v>
      </c>
      <c r="R1987" t="s">
        <v>8329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57.6" x14ac:dyDescent="0.3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57.6" x14ac:dyDescent="0.3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3.2" x14ac:dyDescent="0.3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43.2" x14ac:dyDescent="0.3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1" t="s">
        <v>8323</v>
      </c>
      <c r="R2003" t="s">
        <v>8326</v>
      </c>
      <c r="S2003" s="16">
        <f t="shared" si="157"/>
        <v>42159.224432870367</v>
      </c>
      <c r="T2003" s="16">
        <f t="shared" si="158"/>
        <v>42204.224432870367</v>
      </c>
      <c r="U2003">
        <f t="shared" si="159"/>
        <v>2015</v>
      </c>
    </row>
    <row r="2004" spans="1:21" ht="43.2" x14ac:dyDescent="0.3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1" t="s">
        <v>8313</v>
      </c>
      <c r="R2004" t="s">
        <v>8314</v>
      </c>
      <c r="S2004" s="16">
        <f t="shared" si="157"/>
        <v>42159.47256944445</v>
      </c>
      <c r="T2004" s="16">
        <f t="shared" si="158"/>
        <v>42182.915972222225</v>
      </c>
      <c r="U2004">
        <f t="shared" si="159"/>
        <v>2015</v>
      </c>
    </row>
    <row r="2005" spans="1:21" ht="43.2" x14ac:dyDescent="0.3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57.6" x14ac:dyDescent="0.3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1" t="s">
        <v>8323</v>
      </c>
      <c r="R2007" t="s">
        <v>8326</v>
      </c>
      <c r="S2007" s="16">
        <f t="shared" si="157"/>
        <v>42511.741944444439</v>
      </c>
      <c r="T2007" s="16">
        <f t="shared" si="158"/>
        <v>42523.916666666672</v>
      </c>
      <c r="U2007">
        <f t="shared" si="159"/>
        <v>2016</v>
      </c>
    </row>
    <row r="2008" spans="1:21" ht="43.2" x14ac:dyDescent="0.3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1" t="s">
        <v>8308</v>
      </c>
      <c r="R2008" t="s">
        <v>8310</v>
      </c>
      <c r="S2008" s="16">
        <f t="shared" si="157"/>
        <v>41932.036851851852</v>
      </c>
      <c r="T2008" s="16">
        <f t="shared" si="158"/>
        <v>41992.078518518523</v>
      </c>
      <c r="U2008">
        <f t="shared" si="159"/>
        <v>2014</v>
      </c>
    </row>
    <row r="2009" spans="1:21" ht="43.2" x14ac:dyDescent="0.3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1" t="s">
        <v>8323</v>
      </c>
      <c r="R2009" t="s">
        <v>8326</v>
      </c>
      <c r="S2009" s="16">
        <f t="shared" si="157"/>
        <v>42105.267488425925</v>
      </c>
      <c r="T2009" s="16">
        <f t="shared" si="158"/>
        <v>42132.836805555555</v>
      </c>
      <c r="U2009">
        <f t="shared" si="159"/>
        <v>2015</v>
      </c>
    </row>
    <row r="2010" spans="1:21" ht="28.8" x14ac:dyDescent="0.3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3.2" x14ac:dyDescent="0.3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43.2" x14ac:dyDescent="0.3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43.2" x14ac:dyDescent="0.3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43.2" x14ac:dyDescent="0.3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1" t="s">
        <v>8323</v>
      </c>
      <c r="R2017" t="s">
        <v>8326</v>
      </c>
      <c r="S2017" s="16">
        <f t="shared" si="157"/>
        <v>42372.693055555559</v>
      </c>
      <c r="T2017" s="16">
        <f t="shared" si="158"/>
        <v>42402.693055555559</v>
      </c>
      <c r="U2017">
        <f t="shared" si="159"/>
        <v>2016</v>
      </c>
    </row>
    <row r="2018" spans="1:21" ht="57.6" x14ac:dyDescent="0.3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1" t="s">
        <v>8308</v>
      </c>
      <c r="R2018" t="s">
        <v>8340</v>
      </c>
      <c r="S2018" s="16">
        <f t="shared" si="157"/>
        <v>42380.926111111112</v>
      </c>
      <c r="T2018" s="16">
        <f t="shared" si="158"/>
        <v>42410.926111111112</v>
      </c>
      <c r="U2018">
        <f t="shared" si="159"/>
        <v>2016</v>
      </c>
    </row>
    <row r="2019" spans="1:21" ht="57.6" x14ac:dyDescent="0.3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57.6" x14ac:dyDescent="0.3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1" t="s">
        <v>8311</v>
      </c>
      <c r="R2020" t="s">
        <v>8356</v>
      </c>
      <c r="S2020" s="16">
        <f t="shared" si="157"/>
        <v>42136.297175925924</v>
      </c>
      <c r="T2020" s="16">
        <f t="shared" si="158"/>
        <v>42167.297175925924</v>
      </c>
      <c r="U2020">
        <f t="shared" si="159"/>
        <v>2015</v>
      </c>
    </row>
    <row r="2021" spans="1:21" ht="43.2" x14ac:dyDescent="0.3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1" t="s">
        <v>8327</v>
      </c>
      <c r="R2021" t="s">
        <v>8328</v>
      </c>
      <c r="S2021" s="16">
        <f t="shared" si="157"/>
        <v>41535.90148148148</v>
      </c>
      <c r="T2021" s="16">
        <f t="shared" si="158"/>
        <v>41558</v>
      </c>
      <c r="U2021">
        <f t="shared" si="159"/>
        <v>2013</v>
      </c>
    </row>
    <row r="2022" spans="1:21" ht="43.2" x14ac:dyDescent="0.3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3.2" x14ac:dyDescent="0.3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43.2" x14ac:dyDescent="0.3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1" t="s">
        <v>8327</v>
      </c>
      <c r="R2034" t="s">
        <v>8341</v>
      </c>
      <c r="S2034" s="16">
        <f t="shared" si="157"/>
        <v>41390.757754629631</v>
      </c>
      <c r="T2034" s="16">
        <f t="shared" si="158"/>
        <v>41425.708333333336</v>
      </c>
      <c r="U2034">
        <f t="shared" si="159"/>
        <v>2013</v>
      </c>
    </row>
    <row r="2035" spans="1:21" ht="43.2" x14ac:dyDescent="0.3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1" t="s">
        <v>8327</v>
      </c>
      <c r="R2035" t="s">
        <v>8331</v>
      </c>
      <c r="S2035" s="16">
        <f t="shared" si="157"/>
        <v>42075.171203703707</v>
      </c>
      <c r="T2035" s="16">
        <f t="shared" si="158"/>
        <v>42105.171203703707</v>
      </c>
      <c r="U2035">
        <f t="shared" si="159"/>
        <v>2015</v>
      </c>
    </row>
    <row r="2036" spans="1:21" ht="43.2" x14ac:dyDescent="0.3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43.2" x14ac:dyDescent="0.3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43.2" x14ac:dyDescent="0.3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28.8" x14ac:dyDescent="0.3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57.6" x14ac:dyDescent="0.3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43.2" x14ac:dyDescent="0.3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43.2" x14ac:dyDescent="0.3">
      <c r="A2047">
        <v>928</v>
      </c>
      <c r="B2047" s="9" t="s">
        <v>929</v>
      </c>
      <c r="C2047" s="3" t="s">
        <v>5038</v>
      </c>
      <c r="D2047" s="5">
        <v>14500</v>
      </c>
      <c r="E2047" s="7">
        <v>1575</v>
      </c>
      <c r="F2047" t="s">
        <v>8220</v>
      </c>
      <c r="G2047" t="s">
        <v>8223</v>
      </c>
      <c r="H2047" t="s">
        <v>8245</v>
      </c>
      <c r="I2047">
        <v>1353196800</v>
      </c>
      <c r="J2047">
        <v>1348864913</v>
      </c>
      <c r="K2047" t="b">
        <v>0</v>
      </c>
      <c r="L2047">
        <v>28</v>
      </c>
      <c r="M2047" t="b">
        <v>0</v>
      </c>
      <c r="N2047" t="s">
        <v>8276</v>
      </c>
      <c r="O2047">
        <f t="shared" si="155"/>
        <v>11</v>
      </c>
      <c r="P2047">
        <f t="shared" si="156"/>
        <v>56.25</v>
      </c>
      <c r="Q2047" s="11" t="s">
        <v>8327</v>
      </c>
      <c r="R2047" t="s">
        <v>8350</v>
      </c>
      <c r="S2047" s="16">
        <f t="shared" si="157"/>
        <v>41180.86241898148</v>
      </c>
      <c r="T2047" s="16">
        <f t="shared" si="158"/>
        <v>41231</v>
      </c>
      <c r="U2047">
        <f t="shared" si="159"/>
        <v>2012</v>
      </c>
    </row>
    <row r="2048" spans="1:21" ht="43.2" x14ac:dyDescent="0.3">
      <c r="A2048">
        <v>1455</v>
      </c>
      <c r="B2048" s="9" t="s">
        <v>1456</v>
      </c>
      <c r="C2048" s="3" t="s">
        <v>5565</v>
      </c>
      <c r="D2048" s="5">
        <v>15000</v>
      </c>
      <c r="E2048" s="7">
        <v>1575</v>
      </c>
      <c r="F2048" t="s">
        <v>8219</v>
      </c>
      <c r="G2048" t="s">
        <v>8223</v>
      </c>
      <c r="H2048" t="s">
        <v>8245</v>
      </c>
      <c r="I2048">
        <v>1409924340</v>
      </c>
      <c r="J2048">
        <v>1405181320</v>
      </c>
      <c r="K2048" t="b">
        <v>0</v>
      </c>
      <c r="L2048">
        <v>7</v>
      </c>
      <c r="M2048" t="b">
        <v>0</v>
      </c>
      <c r="N2048" t="s">
        <v>8285</v>
      </c>
      <c r="O2048">
        <f t="shared" si="155"/>
        <v>11</v>
      </c>
      <c r="P2048">
        <f t="shared" si="156"/>
        <v>225</v>
      </c>
      <c r="Q2048" s="11" t="s">
        <v>8311</v>
      </c>
      <c r="R2048" t="s">
        <v>8348</v>
      </c>
      <c r="S2048" s="16">
        <f t="shared" si="157"/>
        <v>41832.672685185185</v>
      </c>
      <c r="T2048" s="16">
        <f t="shared" si="158"/>
        <v>41887.568749999999</v>
      </c>
      <c r="U2048">
        <f t="shared" si="159"/>
        <v>2014</v>
      </c>
    </row>
    <row r="2049" spans="1:21" ht="43.2" x14ac:dyDescent="0.3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1" t="s">
        <v>8327</v>
      </c>
      <c r="R2049" t="s">
        <v>8331</v>
      </c>
      <c r="S2049" s="16">
        <f t="shared" si="157"/>
        <v>41123.056273148148</v>
      </c>
      <c r="T2049" s="16">
        <f t="shared" si="158"/>
        <v>41153.056273148148</v>
      </c>
      <c r="U2049">
        <f t="shared" si="159"/>
        <v>2012</v>
      </c>
    </row>
    <row r="2050" spans="1:21" ht="43.2" x14ac:dyDescent="0.3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si="156"/>
        <v>35.799999999999997</v>
      </c>
      <c r="Q2050" s="11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28.8" x14ac:dyDescent="0.3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1">IFERROR(ROUND(E2051/L2051,2),0)</f>
        <v>87.31</v>
      </c>
      <c r="Q2051" s="11" t="s">
        <v>8321</v>
      </c>
      <c r="R2051" t="s">
        <v>8325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x14ac:dyDescent="0.3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3.2" x14ac:dyDescent="0.3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1" t="s">
        <v>8323</v>
      </c>
      <c r="R2053" t="s">
        <v>8324</v>
      </c>
      <c r="S2053" s="16">
        <f t="shared" si="162"/>
        <v>42801.774699074071</v>
      </c>
      <c r="T2053" s="16">
        <f t="shared" si="163"/>
        <v>42832.733032407406</v>
      </c>
      <c r="U2053">
        <f t="shared" si="164"/>
        <v>2017</v>
      </c>
    </row>
    <row r="2054" spans="1:21" ht="43.2" x14ac:dyDescent="0.3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1" t="s">
        <v>8323</v>
      </c>
      <c r="R2054" t="s">
        <v>8326</v>
      </c>
      <c r="S2054" s="16">
        <f t="shared" si="162"/>
        <v>42150.755312499998</v>
      </c>
      <c r="T2054" s="16">
        <f t="shared" si="163"/>
        <v>42180.755312499998</v>
      </c>
      <c r="U2054">
        <f t="shared" si="164"/>
        <v>2015</v>
      </c>
    </row>
    <row r="2055" spans="1:21" ht="43.2" x14ac:dyDescent="0.3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1" t="s">
        <v>8321</v>
      </c>
      <c r="R2055" t="s">
        <v>8343</v>
      </c>
      <c r="S2055" s="16">
        <f t="shared" si="162"/>
        <v>40997.144872685189</v>
      </c>
      <c r="T2055" s="16">
        <f t="shared" si="163"/>
        <v>41050.124305555553</v>
      </c>
      <c r="U2055">
        <f t="shared" si="164"/>
        <v>2012</v>
      </c>
    </row>
    <row r="2056" spans="1:21" ht="43.2" x14ac:dyDescent="0.3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1" t="s">
        <v>8323</v>
      </c>
      <c r="R2056" t="s">
        <v>8326</v>
      </c>
      <c r="S2056" s="16">
        <f t="shared" si="162"/>
        <v>41764.44663194444</v>
      </c>
      <c r="T2056" s="16">
        <f t="shared" si="163"/>
        <v>41791.165972222225</v>
      </c>
      <c r="U2056">
        <f t="shared" si="164"/>
        <v>2014</v>
      </c>
    </row>
    <row r="2057" spans="1:21" ht="43.2" x14ac:dyDescent="0.3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1" t="s">
        <v>8323</v>
      </c>
      <c r="R2057" t="s">
        <v>8326</v>
      </c>
      <c r="S2057" s="16">
        <f t="shared" si="162"/>
        <v>42725.031180555554</v>
      </c>
      <c r="T2057" s="16">
        <f t="shared" si="163"/>
        <v>42746.208333333328</v>
      </c>
      <c r="U2057">
        <f t="shared" si="164"/>
        <v>2016</v>
      </c>
    </row>
    <row r="2058" spans="1:21" ht="43.2" x14ac:dyDescent="0.3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57.6" x14ac:dyDescent="0.3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43.2" x14ac:dyDescent="0.3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1" t="s">
        <v>8319</v>
      </c>
      <c r="R2062" t="s">
        <v>8320</v>
      </c>
      <c r="S2062" s="16">
        <f t="shared" si="162"/>
        <v>42790.885243055556</v>
      </c>
      <c r="T2062" s="16">
        <f t="shared" si="163"/>
        <v>42820.843576388885</v>
      </c>
      <c r="U2062">
        <f t="shared" si="164"/>
        <v>2017</v>
      </c>
    </row>
    <row r="2063" spans="1:21" ht="28.8" x14ac:dyDescent="0.3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1" t="s">
        <v>8327</v>
      </c>
      <c r="R2063" t="s">
        <v>8331</v>
      </c>
      <c r="S2063" s="16">
        <f t="shared" si="162"/>
        <v>41548.00335648148</v>
      </c>
      <c r="T2063" s="16">
        <f t="shared" si="163"/>
        <v>41563.00335648148</v>
      </c>
      <c r="U2063">
        <f t="shared" si="164"/>
        <v>2013</v>
      </c>
    </row>
    <row r="2064" spans="1:21" ht="57.6" x14ac:dyDescent="0.3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28.8" x14ac:dyDescent="0.3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1" t="s">
        <v>8323</v>
      </c>
      <c r="R2065" t="s">
        <v>8324</v>
      </c>
      <c r="S2065" s="16">
        <f t="shared" si="162"/>
        <v>42534.649571759262</v>
      </c>
      <c r="T2065" s="16">
        <f t="shared" si="163"/>
        <v>42553.649571759262</v>
      </c>
      <c r="U2065">
        <f t="shared" si="164"/>
        <v>2016</v>
      </c>
    </row>
    <row r="2066" spans="1:21" ht="57.6" x14ac:dyDescent="0.3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1" t="s">
        <v>8311</v>
      </c>
      <c r="R2066" t="s">
        <v>8333</v>
      </c>
      <c r="S2066" s="16">
        <f t="shared" si="162"/>
        <v>41689.917962962965</v>
      </c>
      <c r="T2066" s="16">
        <f t="shared" si="163"/>
        <v>41719.876296296294</v>
      </c>
      <c r="U2066">
        <f t="shared" si="164"/>
        <v>2014</v>
      </c>
    </row>
    <row r="2067" spans="1:21" ht="43.2" x14ac:dyDescent="0.3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3.2" x14ac:dyDescent="0.3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28.8" x14ac:dyDescent="0.3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1" t="s">
        <v>8323</v>
      </c>
      <c r="R2072" t="s">
        <v>8335</v>
      </c>
      <c r="S2072" s="16">
        <f t="shared" si="162"/>
        <v>41747.471504629626</v>
      </c>
      <c r="T2072" s="16">
        <f t="shared" si="163"/>
        <v>41778.208333333336</v>
      </c>
      <c r="U2072">
        <f t="shared" si="164"/>
        <v>2014</v>
      </c>
    </row>
    <row r="2073" spans="1:21" ht="57.6" x14ac:dyDescent="0.3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1" t="s">
        <v>8321</v>
      </c>
      <c r="R2073" t="s">
        <v>8322</v>
      </c>
      <c r="S2073" s="16">
        <f t="shared" si="162"/>
        <v>41144.709490740745</v>
      </c>
      <c r="T2073" s="16">
        <f t="shared" si="163"/>
        <v>41158.709490740745</v>
      </c>
      <c r="U2073">
        <f t="shared" si="164"/>
        <v>2012</v>
      </c>
    </row>
    <row r="2074" spans="1:21" ht="43.2" x14ac:dyDescent="0.3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3.2" x14ac:dyDescent="0.3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3.2" x14ac:dyDescent="0.3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43.2" x14ac:dyDescent="0.3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57.6" x14ac:dyDescent="0.3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43.2" x14ac:dyDescent="0.3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3.2" x14ac:dyDescent="0.3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1" t="s">
        <v>8323</v>
      </c>
      <c r="R2088" t="s">
        <v>8326</v>
      </c>
      <c r="S2088" s="16">
        <f t="shared" si="162"/>
        <v>42233.763831018514</v>
      </c>
      <c r="T2088" s="16">
        <f t="shared" si="163"/>
        <v>42258.763831018514</v>
      </c>
      <c r="U2088">
        <f t="shared" si="164"/>
        <v>2015</v>
      </c>
    </row>
    <row r="2089" spans="1:21" ht="28.8" x14ac:dyDescent="0.3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1" t="s">
        <v>8323</v>
      </c>
      <c r="R2089" t="s">
        <v>8326</v>
      </c>
      <c r="S2089" s="16">
        <f t="shared" si="162"/>
        <v>41775.858564814815</v>
      </c>
      <c r="T2089" s="16">
        <f t="shared" si="163"/>
        <v>41822.165972222225</v>
      </c>
      <c r="U2089">
        <f t="shared" si="164"/>
        <v>2014</v>
      </c>
    </row>
    <row r="2090" spans="1:21" ht="43.2" x14ac:dyDescent="0.3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1" t="s">
        <v>8327</v>
      </c>
      <c r="R2090" t="s">
        <v>8331</v>
      </c>
      <c r="S2090" s="16">
        <f t="shared" si="162"/>
        <v>42747.219560185185</v>
      </c>
      <c r="T2090" s="16">
        <f t="shared" si="163"/>
        <v>42769.174305555556</v>
      </c>
      <c r="U2090">
        <f t="shared" si="164"/>
        <v>2017</v>
      </c>
    </row>
    <row r="2091" spans="1:21" ht="28.8" x14ac:dyDescent="0.3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1" t="s">
        <v>8323</v>
      </c>
      <c r="R2091" t="s">
        <v>8324</v>
      </c>
      <c r="S2091" s="16">
        <f t="shared" si="162"/>
        <v>42226.651886574073</v>
      </c>
      <c r="T2091" s="16">
        <f t="shared" si="163"/>
        <v>42286.651886574073</v>
      </c>
      <c r="U2091">
        <f t="shared" si="164"/>
        <v>2015</v>
      </c>
    </row>
    <row r="2092" spans="1:21" ht="43.2" x14ac:dyDescent="0.3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1" t="s">
        <v>8321</v>
      </c>
      <c r="R2092" t="s">
        <v>8343</v>
      </c>
      <c r="S2092" s="16">
        <f t="shared" si="162"/>
        <v>40779.125428240739</v>
      </c>
      <c r="T2092" s="16">
        <f t="shared" si="163"/>
        <v>40809.125428240739</v>
      </c>
      <c r="U2092">
        <f t="shared" si="164"/>
        <v>2011</v>
      </c>
    </row>
    <row r="2093" spans="1:21" ht="43.2" x14ac:dyDescent="0.3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57.6" x14ac:dyDescent="0.3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3.2" x14ac:dyDescent="0.3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3.2" x14ac:dyDescent="0.3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57.6" x14ac:dyDescent="0.3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1" t="s">
        <v>8323</v>
      </c>
      <c r="R2099" t="s">
        <v>8335</v>
      </c>
      <c r="S2099" s="16">
        <f t="shared" si="162"/>
        <v>41793.17219907407</v>
      </c>
      <c r="T2099" s="16">
        <f t="shared" si="163"/>
        <v>41823.17219907407</v>
      </c>
      <c r="U2099">
        <f t="shared" si="164"/>
        <v>2014</v>
      </c>
    </row>
    <row r="2100" spans="1:21" ht="72" x14ac:dyDescent="0.3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43.2" x14ac:dyDescent="0.3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1" t="s">
        <v>8323</v>
      </c>
      <c r="R2101" t="s">
        <v>8326</v>
      </c>
      <c r="S2101" s="16">
        <f t="shared" si="162"/>
        <v>41792.645277777774</v>
      </c>
      <c r="T2101" s="16">
        <f t="shared" si="163"/>
        <v>41822.645277777774</v>
      </c>
      <c r="U2101">
        <f t="shared" si="164"/>
        <v>2014</v>
      </c>
    </row>
    <row r="2102" spans="1:21" ht="43.2" x14ac:dyDescent="0.3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16">
        <f t="shared" si="162"/>
        <v>41848.866157407407</v>
      </c>
      <c r="T2102" s="16">
        <f t="shared" si="163"/>
        <v>41868.21597222222</v>
      </c>
      <c r="U2102">
        <f t="shared" si="164"/>
        <v>2014</v>
      </c>
    </row>
    <row r="2103" spans="1:21" ht="43.2" x14ac:dyDescent="0.3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1" t="s">
        <v>8323</v>
      </c>
      <c r="R2103" t="s">
        <v>8326</v>
      </c>
      <c r="S2103" s="16">
        <f t="shared" si="162"/>
        <v>41836.471180555556</v>
      </c>
      <c r="T2103" s="16">
        <f t="shared" si="163"/>
        <v>41850.471180555556</v>
      </c>
      <c r="U2103">
        <f t="shared" si="164"/>
        <v>2014</v>
      </c>
    </row>
    <row r="2104" spans="1:21" ht="43.2" x14ac:dyDescent="0.3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1" t="s">
        <v>8323</v>
      </c>
      <c r="R2104" t="s">
        <v>8335</v>
      </c>
      <c r="S2104" s="16">
        <f t="shared" si="162"/>
        <v>42499.842962962968</v>
      </c>
      <c r="T2104" s="16">
        <f t="shared" si="163"/>
        <v>42519.024999999994</v>
      </c>
      <c r="U2104">
        <f t="shared" si="164"/>
        <v>2016</v>
      </c>
    </row>
    <row r="2105" spans="1:21" ht="28.8" x14ac:dyDescent="0.3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1" t="s">
        <v>8327</v>
      </c>
      <c r="R2105" t="s">
        <v>8336</v>
      </c>
      <c r="S2105" s="16">
        <f t="shared" si="162"/>
        <v>42545.125196759262</v>
      </c>
      <c r="T2105" s="16">
        <f t="shared" si="163"/>
        <v>42575.125196759262</v>
      </c>
      <c r="U2105">
        <f t="shared" si="164"/>
        <v>2016</v>
      </c>
    </row>
    <row r="2106" spans="1:21" ht="43.2" x14ac:dyDescent="0.3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1" t="s">
        <v>8323</v>
      </c>
      <c r="R2106" t="s">
        <v>8326</v>
      </c>
      <c r="S2106" s="16">
        <f t="shared" si="162"/>
        <v>42722.882361111115</v>
      </c>
      <c r="T2106" s="16">
        <f t="shared" si="163"/>
        <v>42752.882361111115</v>
      </c>
      <c r="U2106">
        <f t="shared" si="164"/>
        <v>2016</v>
      </c>
    </row>
    <row r="2107" spans="1:21" ht="43.2" x14ac:dyDescent="0.3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57.6" x14ac:dyDescent="0.3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3.2" x14ac:dyDescent="0.3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3.2" x14ac:dyDescent="0.3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1" t="s">
        <v>8327</v>
      </c>
      <c r="R2112" t="s">
        <v>8354</v>
      </c>
      <c r="S2112" s="16">
        <f t="shared" si="162"/>
        <v>40754.729259259257</v>
      </c>
      <c r="T2112" s="16">
        <f t="shared" si="163"/>
        <v>40814.729259259257</v>
      </c>
      <c r="U2112">
        <f t="shared" si="164"/>
        <v>2011</v>
      </c>
    </row>
    <row r="2113" spans="1:21" ht="43.2" x14ac:dyDescent="0.3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1" t="s">
        <v>8321</v>
      </c>
      <c r="R2113" t="s">
        <v>8325</v>
      </c>
      <c r="S2113" s="16">
        <f t="shared" si="162"/>
        <v>42259.542800925927</v>
      </c>
      <c r="T2113" s="16">
        <f t="shared" si="163"/>
        <v>42287.875</v>
      </c>
      <c r="U2113">
        <f t="shared" si="164"/>
        <v>2015</v>
      </c>
    </row>
    <row r="2114" spans="1:21" ht="43.2" x14ac:dyDescent="0.3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si="161"/>
        <v>47.26</v>
      </c>
      <c r="Q2114" s="11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43.2" x14ac:dyDescent="0.3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6">IFERROR(ROUND(E2115/L2115,2),0)</f>
        <v>292.2</v>
      </c>
      <c r="Q2115" s="11" t="s">
        <v>8308</v>
      </c>
      <c r="R2115" t="s">
        <v>8342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43.2" x14ac:dyDescent="0.3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1" t="s">
        <v>8316</v>
      </c>
      <c r="R2117" t="s">
        <v>8344</v>
      </c>
      <c r="S2117" s="16">
        <f t="shared" si="167"/>
        <v>42755.492754629624</v>
      </c>
      <c r="T2117" s="16">
        <f t="shared" si="168"/>
        <v>42802.3125</v>
      </c>
      <c r="U2117">
        <f t="shared" si="169"/>
        <v>2017</v>
      </c>
    </row>
    <row r="2118" spans="1:21" ht="57.6" x14ac:dyDescent="0.3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1" t="s">
        <v>8321</v>
      </c>
      <c r="R2118" t="s">
        <v>8322</v>
      </c>
      <c r="S2118" s="16">
        <f t="shared" si="167"/>
        <v>40205.174849537041</v>
      </c>
      <c r="T2118" s="16">
        <f t="shared" si="168"/>
        <v>40291.160416666666</v>
      </c>
      <c r="U2118">
        <f t="shared" si="169"/>
        <v>2010</v>
      </c>
    </row>
    <row r="2119" spans="1:21" ht="43.2" x14ac:dyDescent="0.3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3.2" x14ac:dyDescent="0.3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3.2" x14ac:dyDescent="0.3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57.6" x14ac:dyDescent="0.3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57.6" x14ac:dyDescent="0.3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57.6" x14ac:dyDescent="0.3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57.6" x14ac:dyDescent="0.3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57.6" x14ac:dyDescent="0.3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3.2" x14ac:dyDescent="0.3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3.2" x14ac:dyDescent="0.3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57.6" x14ac:dyDescent="0.3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57.6" x14ac:dyDescent="0.3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43.2" x14ac:dyDescent="0.3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43.2" x14ac:dyDescent="0.3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43.2" x14ac:dyDescent="0.3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43.2" x14ac:dyDescent="0.3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1" t="s">
        <v>8327</v>
      </c>
      <c r="R2156" t="s">
        <v>8350</v>
      </c>
      <c r="S2156" s="16">
        <f t="shared" si="167"/>
        <v>41597.788888888892</v>
      </c>
      <c r="T2156" s="16">
        <f t="shared" si="168"/>
        <v>41627.788888888892</v>
      </c>
      <c r="U2156">
        <f t="shared" si="169"/>
        <v>2013</v>
      </c>
    </row>
    <row r="2157" spans="1:21" ht="43.2" x14ac:dyDescent="0.3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1" t="s">
        <v>8327</v>
      </c>
      <c r="R2157" t="s">
        <v>8328</v>
      </c>
      <c r="S2157" s="16">
        <f t="shared" si="167"/>
        <v>41205.198321759257</v>
      </c>
      <c r="T2157" s="16">
        <f t="shared" si="168"/>
        <v>41240.5</v>
      </c>
      <c r="U2157">
        <f t="shared" si="169"/>
        <v>2012</v>
      </c>
    </row>
    <row r="2158" spans="1:21" ht="86.4" x14ac:dyDescent="0.3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1" t="s">
        <v>8321</v>
      </c>
      <c r="R2158" t="s">
        <v>8343</v>
      </c>
      <c r="S2158" s="16">
        <f t="shared" si="167"/>
        <v>42604.730567129634</v>
      </c>
      <c r="T2158" s="16">
        <f t="shared" si="168"/>
        <v>42614.730567129634</v>
      </c>
      <c r="U2158">
        <f t="shared" si="169"/>
        <v>2016</v>
      </c>
    </row>
    <row r="2159" spans="1:21" ht="28.8" x14ac:dyDescent="0.3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43.2" x14ac:dyDescent="0.3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43.2" x14ac:dyDescent="0.3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x14ac:dyDescent="0.3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28.8" x14ac:dyDescent="0.3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1" t="s">
        <v>8313</v>
      </c>
      <c r="R2166" t="s">
        <v>8314</v>
      </c>
      <c r="S2166" s="16">
        <f t="shared" si="167"/>
        <v>42120.628136574072</v>
      </c>
      <c r="T2166" s="16">
        <f t="shared" si="168"/>
        <v>42165.628136574072</v>
      </c>
      <c r="U2166">
        <f t="shared" si="169"/>
        <v>2015</v>
      </c>
    </row>
    <row r="2167" spans="1:21" ht="28.8" x14ac:dyDescent="0.3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1" t="s">
        <v>8323</v>
      </c>
      <c r="R2167" t="s">
        <v>8326</v>
      </c>
      <c r="S2167" s="16">
        <f t="shared" si="167"/>
        <v>42155.920219907406</v>
      </c>
      <c r="T2167" s="16">
        <f t="shared" si="168"/>
        <v>42176.888888888891</v>
      </c>
      <c r="U2167">
        <f t="shared" si="169"/>
        <v>2015</v>
      </c>
    </row>
    <row r="2168" spans="1:21" ht="43.2" x14ac:dyDescent="0.3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3.2" x14ac:dyDescent="0.3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43.2" x14ac:dyDescent="0.3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6"/>
        <v>118.36</v>
      </c>
      <c r="Q2178" s="11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50.04</v>
      </c>
      <c r="Q2179" s="11" t="s">
        <v>8327</v>
      </c>
      <c r="R2179" t="s">
        <v>8331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x14ac:dyDescent="0.3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43.2" x14ac:dyDescent="0.3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3.2" x14ac:dyDescent="0.3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3.2" x14ac:dyDescent="0.3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43.2" x14ac:dyDescent="0.3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43.2" x14ac:dyDescent="0.3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3.2" x14ac:dyDescent="0.3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3.2" x14ac:dyDescent="0.3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1" t="s">
        <v>8323</v>
      </c>
      <c r="R2205" t="s">
        <v>8326</v>
      </c>
      <c r="S2205" s="16">
        <f t="shared" si="172"/>
        <v>41788.58997685185</v>
      </c>
      <c r="T2205" s="16">
        <f t="shared" si="173"/>
        <v>41818.58997685185</v>
      </c>
      <c r="U2205">
        <f t="shared" si="174"/>
        <v>2014</v>
      </c>
    </row>
    <row r="2206" spans="1:21" ht="43.2" x14ac:dyDescent="0.3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1" t="s">
        <v>8323</v>
      </c>
      <c r="R2206" t="s">
        <v>8326</v>
      </c>
      <c r="S2206" s="16">
        <f t="shared" si="172"/>
        <v>42277.583472222221</v>
      </c>
      <c r="T2206" s="16">
        <f t="shared" si="173"/>
        <v>42307.583472222221</v>
      </c>
      <c r="U2206">
        <f t="shared" si="174"/>
        <v>2015</v>
      </c>
    </row>
    <row r="2207" spans="1:21" ht="43.2" x14ac:dyDescent="0.3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3.2" x14ac:dyDescent="0.3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3.2" x14ac:dyDescent="0.3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1" t="s">
        <v>8323</v>
      </c>
      <c r="R2212" t="s">
        <v>8326</v>
      </c>
      <c r="S2212" s="16">
        <f t="shared" si="172"/>
        <v>42508.179965277777</v>
      </c>
      <c r="T2212" s="16">
        <f t="shared" si="173"/>
        <v>42568.179965277777</v>
      </c>
      <c r="U2212">
        <f t="shared" si="174"/>
        <v>2016</v>
      </c>
    </row>
    <row r="2213" spans="1:21" ht="43.2" x14ac:dyDescent="0.3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1" t="s">
        <v>8327</v>
      </c>
      <c r="R2213" t="s">
        <v>8328</v>
      </c>
      <c r="S2213" s="16">
        <f t="shared" si="172"/>
        <v>41925.906689814816</v>
      </c>
      <c r="T2213" s="16">
        <f t="shared" si="173"/>
        <v>41955.94835648148</v>
      </c>
      <c r="U2213">
        <f t="shared" si="174"/>
        <v>2014</v>
      </c>
    </row>
    <row r="2214" spans="1:21" ht="43.2" x14ac:dyDescent="0.3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1" t="s">
        <v>8323</v>
      </c>
      <c r="R2214" t="s">
        <v>8326</v>
      </c>
      <c r="S2214" s="16">
        <f t="shared" si="172"/>
        <v>42003.948425925926</v>
      </c>
      <c r="T2214" s="16">
        <f t="shared" si="173"/>
        <v>42028.207638888889</v>
      </c>
      <c r="U2214">
        <f t="shared" si="174"/>
        <v>2014</v>
      </c>
    </row>
    <row r="2215" spans="1:21" ht="43.2" x14ac:dyDescent="0.3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3.2" x14ac:dyDescent="0.3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1" t="s">
        <v>8319</v>
      </c>
      <c r="R2219" t="s">
        <v>8345</v>
      </c>
      <c r="S2219" s="16">
        <f t="shared" si="172"/>
        <v>42338.675381944442</v>
      </c>
      <c r="T2219" s="16">
        <f t="shared" si="173"/>
        <v>42368.675381944442</v>
      </c>
      <c r="U2219">
        <f t="shared" si="174"/>
        <v>2015</v>
      </c>
    </row>
    <row r="2220" spans="1:21" ht="43.2" x14ac:dyDescent="0.3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1" t="s">
        <v>8316</v>
      </c>
      <c r="R2220" t="s">
        <v>8344</v>
      </c>
      <c r="S2220" s="16">
        <f t="shared" si="172"/>
        <v>42328.779224537036</v>
      </c>
      <c r="T2220" s="16">
        <f t="shared" si="173"/>
        <v>42353.332638888889</v>
      </c>
      <c r="U2220">
        <f t="shared" si="174"/>
        <v>2015</v>
      </c>
    </row>
    <row r="2221" spans="1:21" ht="43.2" x14ac:dyDescent="0.3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43.2" x14ac:dyDescent="0.3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43.2" x14ac:dyDescent="0.3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43.2" x14ac:dyDescent="0.3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1" t="s">
        <v>8327</v>
      </c>
      <c r="R2226" t="s">
        <v>8338</v>
      </c>
      <c r="S2226" s="16">
        <f t="shared" si="172"/>
        <v>40688.024618055555</v>
      </c>
      <c r="T2226" s="16">
        <f t="shared" si="173"/>
        <v>40708.024618055555</v>
      </c>
      <c r="U2226">
        <f t="shared" si="174"/>
        <v>2011</v>
      </c>
    </row>
    <row r="2227" spans="1:21" ht="28.8" x14ac:dyDescent="0.3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1" t="s">
        <v>8323</v>
      </c>
      <c r="R2227" t="s">
        <v>8326</v>
      </c>
      <c r="S2227" s="16">
        <f t="shared" si="172"/>
        <v>41822.90488425926</v>
      </c>
      <c r="T2227" s="16">
        <f t="shared" si="173"/>
        <v>41844.291666666664</v>
      </c>
      <c r="U2227">
        <f t="shared" si="174"/>
        <v>2014</v>
      </c>
    </row>
    <row r="2228" spans="1:21" ht="28.8" x14ac:dyDescent="0.3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1" t="s">
        <v>8323</v>
      </c>
      <c r="R2228" t="s">
        <v>8326</v>
      </c>
      <c r="S2228" s="16">
        <f t="shared" si="172"/>
        <v>42026.924976851849</v>
      </c>
      <c r="T2228" s="16">
        <f t="shared" si="173"/>
        <v>42052.207638888889</v>
      </c>
      <c r="U2228">
        <f t="shared" si="174"/>
        <v>2015</v>
      </c>
    </row>
    <row r="2229" spans="1:21" ht="43.2" x14ac:dyDescent="0.3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1" t="s">
        <v>8327</v>
      </c>
      <c r="R2229" t="s">
        <v>8328</v>
      </c>
      <c r="S2229" s="16">
        <f t="shared" si="172"/>
        <v>42058.941736111112</v>
      </c>
      <c r="T2229" s="16">
        <f t="shared" si="173"/>
        <v>42088.90006944444</v>
      </c>
      <c r="U2229">
        <f t="shared" si="174"/>
        <v>2015</v>
      </c>
    </row>
    <row r="2230" spans="1:21" ht="57.6" x14ac:dyDescent="0.3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1" t="s">
        <v>8323</v>
      </c>
      <c r="R2230" t="s">
        <v>8326</v>
      </c>
      <c r="S2230" s="16">
        <f t="shared" si="172"/>
        <v>42423.050613425927</v>
      </c>
      <c r="T2230" s="16">
        <f t="shared" si="173"/>
        <v>42443.008946759262</v>
      </c>
      <c r="U2230">
        <f t="shared" si="174"/>
        <v>2016</v>
      </c>
    </row>
    <row r="2231" spans="1:21" ht="43.2" x14ac:dyDescent="0.3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1" t="s">
        <v>8323</v>
      </c>
      <c r="R2231" t="s">
        <v>8326</v>
      </c>
      <c r="S2231" s="16">
        <f t="shared" si="172"/>
        <v>42452.916481481487</v>
      </c>
      <c r="T2231" s="16">
        <f t="shared" si="173"/>
        <v>42473.554166666669</v>
      </c>
      <c r="U2231">
        <f t="shared" si="174"/>
        <v>2016</v>
      </c>
    </row>
    <row r="2232" spans="1:21" ht="43.2" x14ac:dyDescent="0.3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3.2" x14ac:dyDescent="0.3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1" t="s">
        <v>8323</v>
      </c>
      <c r="R2234" t="s">
        <v>8324</v>
      </c>
      <c r="S2234" s="16">
        <f t="shared" si="172"/>
        <v>42006.908692129626</v>
      </c>
      <c r="T2234" s="16">
        <f t="shared" si="173"/>
        <v>42038.083333333328</v>
      </c>
      <c r="U2234">
        <f t="shared" si="174"/>
        <v>2015</v>
      </c>
    </row>
    <row r="2235" spans="1:21" ht="43.2" x14ac:dyDescent="0.3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1" t="s">
        <v>8323</v>
      </c>
      <c r="R2235" t="s">
        <v>8326</v>
      </c>
      <c r="S2235" s="16">
        <f t="shared" si="172"/>
        <v>41856.715069444443</v>
      </c>
      <c r="T2235" s="16">
        <f t="shared" si="173"/>
        <v>41877.715069444443</v>
      </c>
      <c r="U2235">
        <f t="shared" si="174"/>
        <v>2014</v>
      </c>
    </row>
    <row r="2236" spans="1:21" ht="43.2" x14ac:dyDescent="0.3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1" t="s">
        <v>8327</v>
      </c>
      <c r="R2236" t="s">
        <v>8328</v>
      </c>
      <c r="S2236" s="16">
        <f t="shared" si="172"/>
        <v>41025.874201388891</v>
      </c>
      <c r="T2236" s="16">
        <f t="shared" si="173"/>
        <v>41039.708333333336</v>
      </c>
      <c r="U2236">
        <f t="shared" si="174"/>
        <v>2012</v>
      </c>
    </row>
    <row r="2237" spans="1:21" ht="43.2" x14ac:dyDescent="0.3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43.2" x14ac:dyDescent="0.3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28.8" x14ac:dyDescent="0.3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28.8" x14ac:dyDescent="0.3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43.2" x14ac:dyDescent="0.3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1"/>
        <v>83.57</v>
      </c>
      <c r="Q2242" s="11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ref="P2243:P2306" si="176">IFERROR(ROUND(E2243/L2243,2),0)</f>
        <v>44.92</v>
      </c>
      <c r="Q2243" s="11" t="s">
        <v>8323</v>
      </c>
      <c r="R2243" t="s">
        <v>8326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57.6" x14ac:dyDescent="0.3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57.6" x14ac:dyDescent="0.3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43.2" x14ac:dyDescent="0.3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1" t="s">
        <v>8323</v>
      </c>
      <c r="R2252" t="s">
        <v>8324</v>
      </c>
      <c r="S2252" s="16">
        <f t="shared" si="177"/>
        <v>42787.862430555557</v>
      </c>
      <c r="T2252" s="16">
        <f t="shared" si="178"/>
        <v>42830.820763888885</v>
      </c>
      <c r="U2252">
        <f t="shared" si="179"/>
        <v>2017</v>
      </c>
    </row>
    <row r="2253" spans="1:21" ht="28.8" x14ac:dyDescent="0.3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1" t="s">
        <v>8323</v>
      </c>
      <c r="R2253" t="s">
        <v>8335</v>
      </c>
      <c r="S2253" s="16">
        <f t="shared" si="177"/>
        <v>42009.493263888886</v>
      </c>
      <c r="T2253" s="16">
        <f t="shared" si="178"/>
        <v>42039.493263888886</v>
      </c>
      <c r="U2253">
        <f t="shared" si="179"/>
        <v>2015</v>
      </c>
    </row>
    <row r="2254" spans="1:21" ht="28.8" x14ac:dyDescent="0.3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1" t="s">
        <v>8327</v>
      </c>
      <c r="R2254" t="s">
        <v>8328</v>
      </c>
      <c r="S2254" s="16">
        <f t="shared" si="177"/>
        <v>40920.904895833337</v>
      </c>
      <c r="T2254" s="16">
        <f t="shared" si="178"/>
        <v>40951.904895833337</v>
      </c>
      <c r="U2254">
        <f t="shared" si="179"/>
        <v>2012</v>
      </c>
    </row>
    <row r="2255" spans="1:21" ht="43.2" x14ac:dyDescent="0.3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1" t="s">
        <v>8323</v>
      </c>
      <c r="R2255" t="s">
        <v>8326</v>
      </c>
      <c r="S2255" s="16">
        <f t="shared" si="177"/>
        <v>42103.535254629634</v>
      </c>
      <c r="T2255" s="16">
        <f t="shared" si="178"/>
        <v>42117.535254629634</v>
      </c>
      <c r="U2255">
        <f t="shared" si="179"/>
        <v>2015</v>
      </c>
    </row>
    <row r="2256" spans="1:21" ht="43.2" x14ac:dyDescent="0.3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3.2" x14ac:dyDescent="0.3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43.2" x14ac:dyDescent="0.3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1" t="s">
        <v>8327</v>
      </c>
      <c r="R2261" t="s">
        <v>8329</v>
      </c>
      <c r="S2261" s="16">
        <f t="shared" si="177"/>
        <v>40997.257222222222</v>
      </c>
      <c r="T2261" s="16">
        <f t="shared" si="178"/>
        <v>41015.257222222222</v>
      </c>
      <c r="U2261">
        <f t="shared" si="179"/>
        <v>2012</v>
      </c>
    </row>
    <row r="2262" spans="1:21" ht="28.8" x14ac:dyDescent="0.3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1" t="s">
        <v>8327</v>
      </c>
      <c r="R2262" t="s">
        <v>8331</v>
      </c>
      <c r="S2262" s="16">
        <f t="shared" si="177"/>
        <v>41321.339583333334</v>
      </c>
      <c r="T2262" s="16">
        <f t="shared" si="178"/>
        <v>41328.339583333334</v>
      </c>
      <c r="U2262">
        <f t="shared" si="179"/>
        <v>2013</v>
      </c>
    </row>
    <row r="2263" spans="1:21" ht="43.2" x14ac:dyDescent="0.3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43.2" x14ac:dyDescent="0.3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3.2" x14ac:dyDescent="0.3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57.6" x14ac:dyDescent="0.3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3.2" x14ac:dyDescent="0.3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3.2" x14ac:dyDescent="0.3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1" t="s">
        <v>8308</v>
      </c>
      <c r="R2280" t="s">
        <v>8340</v>
      </c>
      <c r="S2280" s="16">
        <f t="shared" si="177"/>
        <v>42241.798206018517</v>
      </c>
      <c r="T2280" s="16">
        <f t="shared" si="178"/>
        <v>42271.798206018517</v>
      </c>
      <c r="U2280">
        <f t="shared" si="179"/>
        <v>2015</v>
      </c>
    </row>
    <row r="2281" spans="1:21" ht="43.2" x14ac:dyDescent="0.3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1" t="s">
        <v>8323</v>
      </c>
      <c r="R2281" t="s">
        <v>8335</v>
      </c>
      <c r="S2281" s="16">
        <f t="shared" si="177"/>
        <v>42445.598136574074</v>
      </c>
      <c r="T2281" s="16">
        <f t="shared" si="178"/>
        <v>42475.598136574074</v>
      </c>
      <c r="U2281">
        <f t="shared" si="179"/>
        <v>2016</v>
      </c>
    </row>
    <row r="2282" spans="1:21" ht="43.2" x14ac:dyDescent="0.3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1" t="s">
        <v>8327</v>
      </c>
      <c r="R2282" t="s">
        <v>8341</v>
      </c>
      <c r="S2282" s="16">
        <f t="shared" si="177"/>
        <v>40696.648784722223</v>
      </c>
      <c r="T2282" s="16">
        <f t="shared" si="178"/>
        <v>40756.648784722223</v>
      </c>
      <c r="U2282">
        <f t="shared" si="179"/>
        <v>2011</v>
      </c>
    </row>
    <row r="2283" spans="1:21" ht="43.2" x14ac:dyDescent="0.3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43.2" x14ac:dyDescent="0.3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43.2" x14ac:dyDescent="0.3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1" t="s">
        <v>8323</v>
      </c>
      <c r="R2289" t="s">
        <v>8326</v>
      </c>
      <c r="S2289" s="16">
        <f t="shared" si="177"/>
        <v>42016.832465277781</v>
      </c>
      <c r="T2289" s="16">
        <f t="shared" si="178"/>
        <v>42040.513888888891</v>
      </c>
      <c r="U2289">
        <f t="shared" si="179"/>
        <v>2015</v>
      </c>
    </row>
    <row r="2290" spans="1:21" ht="43.2" x14ac:dyDescent="0.3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1" t="s">
        <v>8327</v>
      </c>
      <c r="R2290" t="s">
        <v>8331</v>
      </c>
      <c r="S2290" s="16">
        <f t="shared" si="177"/>
        <v>41547.662997685184</v>
      </c>
      <c r="T2290" s="16">
        <f t="shared" si="178"/>
        <v>41576.662997685184</v>
      </c>
      <c r="U2290">
        <f t="shared" si="179"/>
        <v>2013</v>
      </c>
    </row>
    <row r="2291" spans="1:21" ht="43.2" x14ac:dyDescent="0.3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43.2" x14ac:dyDescent="0.3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28.8" x14ac:dyDescent="0.3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57.6" x14ac:dyDescent="0.3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28.8" x14ac:dyDescent="0.3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57.6" x14ac:dyDescent="0.3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3.2" x14ac:dyDescent="0.3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28.8" x14ac:dyDescent="0.3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si="176"/>
        <v>81.540000000000006</v>
      </c>
      <c r="Q2306" s="11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43.2" x14ac:dyDescent="0.3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1">IFERROR(ROUND(E2307/L2307,2),0)</f>
        <v>117.56</v>
      </c>
      <c r="Q2307" s="11" t="s">
        <v>8308</v>
      </c>
      <c r="R2307" t="s">
        <v>8340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3.2" x14ac:dyDescent="0.3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43.2" x14ac:dyDescent="0.3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1" t="s">
        <v>8327</v>
      </c>
      <c r="R2312" t="s">
        <v>8330</v>
      </c>
      <c r="S2312" s="16">
        <f t="shared" si="182"/>
        <v>41852.646226851852</v>
      </c>
      <c r="T2312" s="16">
        <f t="shared" si="183"/>
        <v>41883.646226851852</v>
      </c>
      <c r="U2312">
        <f t="shared" si="184"/>
        <v>2014</v>
      </c>
    </row>
    <row r="2313" spans="1:21" ht="28.8" x14ac:dyDescent="0.3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1" t="s">
        <v>8327</v>
      </c>
      <c r="R2313" t="s">
        <v>8331</v>
      </c>
      <c r="S2313" s="16">
        <f t="shared" si="182"/>
        <v>41288.68712962963</v>
      </c>
      <c r="T2313" s="16">
        <f t="shared" si="183"/>
        <v>41333.892361111109</v>
      </c>
      <c r="U2313">
        <f t="shared" si="184"/>
        <v>2013</v>
      </c>
    </row>
    <row r="2314" spans="1:21" ht="43.2" x14ac:dyDescent="0.3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3.2" x14ac:dyDescent="0.3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72" x14ac:dyDescent="0.3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1" t="s">
        <v>8323</v>
      </c>
      <c r="R2320" t="s">
        <v>8324</v>
      </c>
      <c r="S2320" s="16">
        <f t="shared" si="182"/>
        <v>42427.01807870371</v>
      </c>
      <c r="T2320" s="16">
        <f t="shared" si="183"/>
        <v>42456.976412037038</v>
      </c>
      <c r="U2320">
        <f t="shared" si="184"/>
        <v>2016</v>
      </c>
    </row>
    <row r="2321" spans="1:21" ht="57.6" x14ac:dyDescent="0.3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1" t="s">
        <v>8327</v>
      </c>
      <c r="R2321" t="s">
        <v>8350</v>
      </c>
      <c r="S2321" s="16">
        <f t="shared" si="182"/>
        <v>41342.845567129632</v>
      </c>
      <c r="T2321" s="16">
        <f t="shared" si="183"/>
        <v>41372.803900462961</v>
      </c>
      <c r="U2321">
        <f t="shared" si="184"/>
        <v>2013</v>
      </c>
    </row>
    <row r="2322" spans="1:21" ht="43.2" x14ac:dyDescent="0.3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1" t="s">
        <v>8327</v>
      </c>
      <c r="R2322" t="s">
        <v>8331</v>
      </c>
      <c r="S2322" s="16">
        <f t="shared" si="182"/>
        <v>40636.673900462964</v>
      </c>
      <c r="T2322" s="16">
        <f t="shared" si="183"/>
        <v>40666.673900462964</v>
      </c>
      <c r="U2322">
        <f t="shared" si="184"/>
        <v>2011</v>
      </c>
    </row>
    <row r="2323" spans="1:21" ht="28.8" x14ac:dyDescent="0.3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1" t="s">
        <v>8327</v>
      </c>
      <c r="R2323" t="s">
        <v>8331</v>
      </c>
      <c r="S2323" s="16">
        <f t="shared" si="182"/>
        <v>41443.643541666665</v>
      </c>
      <c r="T2323" s="16">
        <f t="shared" si="183"/>
        <v>41465.702777777777</v>
      </c>
      <c r="U2323">
        <f t="shared" si="184"/>
        <v>2013</v>
      </c>
    </row>
    <row r="2324" spans="1:21" ht="43.2" x14ac:dyDescent="0.3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43.2" x14ac:dyDescent="0.3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1" t="s">
        <v>8323</v>
      </c>
      <c r="R2325" t="s">
        <v>8326</v>
      </c>
      <c r="S2325" s="16">
        <f t="shared" si="182"/>
        <v>41855.548101851848</v>
      </c>
      <c r="T2325" s="16">
        <f t="shared" si="183"/>
        <v>41876.207638888889</v>
      </c>
      <c r="U2325">
        <f t="shared" si="184"/>
        <v>2014</v>
      </c>
    </row>
    <row r="2326" spans="1:21" ht="57.6" x14ac:dyDescent="0.3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1" t="s">
        <v>8323</v>
      </c>
      <c r="R2326" t="s">
        <v>8326</v>
      </c>
      <c r="S2326" s="16">
        <f t="shared" si="182"/>
        <v>42194.096157407403</v>
      </c>
      <c r="T2326" s="16">
        <f t="shared" si="183"/>
        <v>42216.373611111107</v>
      </c>
      <c r="U2326">
        <f t="shared" si="184"/>
        <v>2015</v>
      </c>
    </row>
    <row r="2327" spans="1:21" ht="43.2" x14ac:dyDescent="0.3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1" t="s">
        <v>8323</v>
      </c>
      <c r="R2327" t="s">
        <v>8326</v>
      </c>
      <c r="S2327" s="16">
        <f t="shared" si="182"/>
        <v>42185.556157407409</v>
      </c>
      <c r="T2327" s="16">
        <f t="shared" si="183"/>
        <v>42208.772916666669</v>
      </c>
      <c r="U2327">
        <f t="shared" si="184"/>
        <v>2015</v>
      </c>
    </row>
    <row r="2328" spans="1:21" ht="43.2" x14ac:dyDescent="0.3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1" t="s">
        <v>8313</v>
      </c>
      <c r="R2328" t="s">
        <v>8314</v>
      </c>
      <c r="S2328" s="16">
        <f t="shared" si="182"/>
        <v>42772.776076388895</v>
      </c>
      <c r="T2328" s="16">
        <f t="shared" si="183"/>
        <v>42805.561805555553</v>
      </c>
      <c r="U2328">
        <f t="shared" si="184"/>
        <v>2017</v>
      </c>
    </row>
    <row r="2329" spans="1:21" ht="43.2" x14ac:dyDescent="0.3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3.2" x14ac:dyDescent="0.3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43.2" x14ac:dyDescent="0.3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1" t="s">
        <v>8308</v>
      </c>
      <c r="R2332" t="s">
        <v>8342</v>
      </c>
      <c r="S2332" s="16">
        <f t="shared" si="182"/>
        <v>42528.626620370371</v>
      </c>
      <c r="T2332" s="16">
        <f t="shared" si="183"/>
        <v>42573.626620370371</v>
      </c>
      <c r="U2332">
        <f t="shared" si="184"/>
        <v>2016</v>
      </c>
    </row>
    <row r="2333" spans="1:21" ht="43.2" x14ac:dyDescent="0.3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1" t="s">
        <v>8316</v>
      </c>
      <c r="R2333" t="s">
        <v>8334</v>
      </c>
      <c r="S2333" s="16">
        <f t="shared" si="182"/>
        <v>42413.671006944445</v>
      </c>
      <c r="T2333" s="16">
        <f t="shared" si="183"/>
        <v>42443.629340277781</v>
      </c>
      <c r="U2333">
        <f t="shared" si="184"/>
        <v>2016</v>
      </c>
    </row>
    <row r="2334" spans="1:21" ht="57.6" x14ac:dyDescent="0.3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1" t="s">
        <v>8327</v>
      </c>
      <c r="R2334" t="s">
        <v>8338</v>
      </c>
      <c r="S2334" s="16">
        <f t="shared" si="182"/>
        <v>40313.930543981485</v>
      </c>
      <c r="T2334" s="16">
        <f t="shared" si="183"/>
        <v>40364.166666666664</v>
      </c>
      <c r="U2334">
        <f t="shared" si="184"/>
        <v>2010</v>
      </c>
    </row>
    <row r="2335" spans="1:21" ht="43.2" x14ac:dyDescent="0.3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1" t="s">
        <v>8323</v>
      </c>
      <c r="R2335" t="s">
        <v>8335</v>
      </c>
      <c r="S2335" s="16">
        <f t="shared" si="182"/>
        <v>41831.722777777781</v>
      </c>
      <c r="T2335" s="16">
        <f t="shared" si="183"/>
        <v>41861.722777777781</v>
      </c>
      <c r="U2335">
        <f t="shared" si="184"/>
        <v>2014</v>
      </c>
    </row>
    <row r="2336" spans="1:21" ht="43.2" x14ac:dyDescent="0.3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1" t="s">
        <v>8327</v>
      </c>
      <c r="R2336" t="s">
        <v>8331</v>
      </c>
      <c r="S2336" s="16">
        <f t="shared" si="182"/>
        <v>41675.149525462963</v>
      </c>
      <c r="T2336" s="16">
        <f t="shared" si="183"/>
        <v>41715.107858796298</v>
      </c>
      <c r="U2336">
        <f t="shared" si="184"/>
        <v>2014</v>
      </c>
    </row>
    <row r="2337" spans="1:21" ht="43.2" x14ac:dyDescent="0.3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1" t="s">
        <v>8323</v>
      </c>
      <c r="R2337" t="s">
        <v>8326</v>
      </c>
      <c r="S2337" s="16">
        <f t="shared" si="182"/>
        <v>42026.176180555558</v>
      </c>
      <c r="T2337" s="16">
        <f t="shared" si="183"/>
        <v>42064.207638888889</v>
      </c>
      <c r="U2337">
        <f t="shared" si="184"/>
        <v>2015</v>
      </c>
    </row>
    <row r="2338" spans="1:21" ht="43.2" x14ac:dyDescent="0.3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x14ac:dyDescent="0.3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1" t="s">
        <v>8313</v>
      </c>
      <c r="R2339" t="s">
        <v>8351</v>
      </c>
      <c r="S2339" s="16">
        <f t="shared" si="182"/>
        <v>42240.857222222221</v>
      </c>
      <c r="T2339" s="16">
        <f t="shared" si="183"/>
        <v>42270.857222222221</v>
      </c>
      <c r="U2339">
        <f t="shared" si="184"/>
        <v>2015</v>
      </c>
    </row>
    <row r="2340" spans="1:21" ht="43.2" x14ac:dyDescent="0.3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1" t="s">
        <v>8319</v>
      </c>
      <c r="R2340" t="s">
        <v>8345</v>
      </c>
      <c r="S2340" s="16">
        <f t="shared" si="182"/>
        <v>42605.053993055553</v>
      </c>
      <c r="T2340" s="16">
        <f t="shared" si="183"/>
        <v>42635.053993055553</v>
      </c>
      <c r="U2340">
        <f t="shared" si="184"/>
        <v>2016</v>
      </c>
    </row>
    <row r="2341" spans="1:21" ht="43.2" x14ac:dyDescent="0.3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43.2" x14ac:dyDescent="0.3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43.2" x14ac:dyDescent="0.3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3.2" x14ac:dyDescent="0.3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43.2" x14ac:dyDescent="0.3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3.2" x14ac:dyDescent="0.3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1" t="s">
        <v>8323</v>
      </c>
      <c r="R2346" t="s">
        <v>8326</v>
      </c>
      <c r="S2346" s="16">
        <f t="shared" si="182"/>
        <v>42143.917743055557</v>
      </c>
      <c r="T2346" s="16">
        <f t="shared" si="183"/>
        <v>42181.559027777781</v>
      </c>
      <c r="U2346">
        <f t="shared" si="184"/>
        <v>2015</v>
      </c>
    </row>
    <row r="2347" spans="1:21" ht="43.2" x14ac:dyDescent="0.3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1" t="s">
        <v>8323</v>
      </c>
      <c r="R2347" t="s">
        <v>8326</v>
      </c>
      <c r="S2347" s="16">
        <f t="shared" si="182"/>
        <v>42220.79487268519</v>
      </c>
      <c r="T2347" s="16">
        <f t="shared" si="183"/>
        <v>42246</v>
      </c>
      <c r="U2347">
        <f t="shared" si="184"/>
        <v>2015</v>
      </c>
    </row>
    <row r="2348" spans="1:21" ht="28.8" x14ac:dyDescent="0.3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x14ac:dyDescent="0.3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1" t="s">
        <v>8323</v>
      </c>
      <c r="R2352" t="s">
        <v>8324</v>
      </c>
      <c r="S2352" s="16">
        <f t="shared" si="182"/>
        <v>42390.838738425926</v>
      </c>
      <c r="T2352" s="16">
        <f t="shared" si="183"/>
        <v>42420.838738425926</v>
      </c>
      <c r="U2352">
        <f t="shared" si="184"/>
        <v>2016</v>
      </c>
    </row>
    <row r="2353" spans="1:21" ht="57.6" x14ac:dyDescent="0.3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1" t="s">
        <v>8327</v>
      </c>
      <c r="R2353" t="s">
        <v>8338</v>
      </c>
      <c r="S2353" s="16">
        <f t="shared" si="182"/>
        <v>42459.693865740745</v>
      </c>
      <c r="T2353" s="16">
        <f t="shared" si="183"/>
        <v>42490.915972222225</v>
      </c>
      <c r="U2353">
        <f t="shared" si="184"/>
        <v>2016</v>
      </c>
    </row>
    <row r="2354" spans="1:21" ht="43.2" x14ac:dyDescent="0.3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ht="43.2" x14ac:dyDescent="0.3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1" t="s">
        <v>8327</v>
      </c>
      <c r="R2356" t="s">
        <v>8331</v>
      </c>
      <c r="S2356" s="16">
        <f t="shared" si="182"/>
        <v>41067.827418981484</v>
      </c>
      <c r="T2356" s="16">
        <f t="shared" si="183"/>
        <v>41086.75</v>
      </c>
      <c r="U2356">
        <f t="shared" si="184"/>
        <v>2012</v>
      </c>
    </row>
    <row r="2357" spans="1:21" ht="43.2" x14ac:dyDescent="0.3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1" t="s">
        <v>8327</v>
      </c>
      <c r="R2357" t="s">
        <v>8328</v>
      </c>
      <c r="S2357" s="16">
        <f t="shared" si="182"/>
        <v>40711.782210648147</v>
      </c>
      <c r="T2357" s="16">
        <f t="shared" si="183"/>
        <v>40756.782210648147</v>
      </c>
      <c r="U2357">
        <f t="shared" si="184"/>
        <v>2011</v>
      </c>
    </row>
    <row r="2358" spans="1:21" x14ac:dyDescent="0.3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1" t="s">
        <v>8327</v>
      </c>
      <c r="R2358" t="s">
        <v>8331</v>
      </c>
      <c r="S2358" s="16">
        <f t="shared" si="182"/>
        <v>41409.00037037037</v>
      </c>
      <c r="T2358" s="16">
        <f t="shared" si="183"/>
        <v>41430.00037037037</v>
      </c>
      <c r="U2358">
        <f t="shared" si="184"/>
        <v>2013</v>
      </c>
    </row>
    <row r="2359" spans="1:21" ht="43.2" x14ac:dyDescent="0.3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1" t="s">
        <v>8308</v>
      </c>
      <c r="R2359" t="s">
        <v>8340</v>
      </c>
      <c r="S2359" s="16">
        <f t="shared" si="182"/>
        <v>42319.035833333335</v>
      </c>
      <c r="T2359" s="16">
        <f t="shared" si="183"/>
        <v>42379.035833333335</v>
      </c>
      <c r="U2359">
        <f t="shared" si="184"/>
        <v>2015</v>
      </c>
    </row>
    <row r="2360" spans="1:21" ht="43.2" x14ac:dyDescent="0.3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1" t="s">
        <v>8327</v>
      </c>
      <c r="R2360" t="s">
        <v>8331</v>
      </c>
      <c r="S2360" s="16">
        <f t="shared" si="182"/>
        <v>41655.709305555552</v>
      </c>
      <c r="T2360" s="16">
        <f t="shared" si="183"/>
        <v>41676.709305555552</v>
      </c>
      <c r="U2360">
        <f t="shared" si="184"/>
        <v>2014</v>
      </c>
    </row>
    <row r="2361" spans="1:21" ht="28.8" x14ac:dyDescent="0.3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3.2" x14ac:dyDescent="0.3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1" t="s">
        <v>8319</v>
      </c>
      <c r="R2363" t="s">
        <v>8357</v>
      </c>
      <c r="S2363" s="16">
        <f t="shared" si="182"/>
        <v>42058.809594907405</v>
      </c>
      <c r="T2363" s="16">
        <f t="shared" si="183"/>
        <v>42114.767928240741</v>
      </c>
      <c r="U2363">
        <f t="shared" si="184"/>
        <v>2015</v>
      </c>
    </row>
    <row r="2364" spans="1:21" ht="43.2" x14ac:dyDescent="0.3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1" t="s">
        <v>8323</v>
      </c>
      <c r="R2364" t="s">
        <v>8326</v>
      </c>
      <c r="S2364" s="16">
        <f t="shared" si="182"/>
        <v>42308.211215277777</v>
      </c>
      <c r="T2364" s="16">
        <f t="shared" si="183"/>
        <v>42338.252881944441</v>
      </c>
      <c r="U2364">
        <f t="shared" si="184"/>
        <v>2015</v>
      </c>
    </row>
    <row r="2365" spans="1:21" ht="43.2" x14ac:dyDescent="0.3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1" t="s">
        <v>8321</v>
      </c>
      <c r="R2365" t="s">
        <v>8322</v>
      </c>
      <c r="S2365" s="16">
        <f t="shared" si="182"/>
        <v>42112.036712962959</v>
      </c>
      <c r="T2365" s="16">
        <f t="shared" si="183"/>
        <v>42132.036712962959</v>
      </c>
      <c r="U2365">
        <f t="shared" si="184"/>
        <v>2015</v>
      </c>
    </row>
    <row r="2366" spans="1:21" ht="86.4" x14ac:dyDescent="0.3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1" t="s">
        <v>8327</v>
      </c>
      <c r="R2366" t="s">
        <v>8331</v>
      </c>
      <c r="S2366" s="16">
        <f t="shared" si="182"/>
        <v>42523.333310185189</v>
      </c>
      <c r="T2366" s="16">
        <f t="shared" si="183"/>
        <v>42538.204861111109</v>
      </c>
      <c r="U2366">
        <f t="shared" si="184"/>
        <v>2016</v>
      </c>
    </row>
    <row r="2367" spans="1:21" ht="43.2" x14ac:dyDescent="0.3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1" t="s">
        <v>8327</v>
      </c>
      <c r="R2367" t="s">
        <v>8331</v>
      </c>
      <c r="S2367" s="16">
        <f t="shared" si="182"/>
        <v>42082.580092592587</v>
      </c>
      <c r="T2367" s="16">
        <f t="shared" si="183"/>
        <v>42112.580092592587</v>
      </c>
      <c r="U2367">
        <f t="shared" si="184"/>
        <v>2015</v>
      </c>
    </row>
    <row r="2368" spans="1:21" ht="57.6" x14ac:dyDescent="0.3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1" t="s">
        <v>8323</v>
      </c>
      <c r="R2368" t="s">
        <v>8326</v>
      </c>
      <c r="S2368" s="16">
        <f t="shared" si="182"/>
        <v>41875.922858796301</v>
      </c>
      <c r="T2368" s="16">
        <f t="shared" si="183"/>
        <v>41905.922858796301</v>
      </c>
      <c r="U2368">
        <f t="shared" si="184"/>
        <v>2014</v>
      </c>
    </row>
    <row r="2369" spans="1:21" ht="28.8" x14ac:dyDescent="0.3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1" t="s">
        <v>8323</v>
      </c>
      <c r="R2369" t="s">
        <v>8335</v>
      </c>
      <c r="S2369" s="16">
        <f t="shared" si="182"/>
        <v>42403.998217592598</v>
      </c>
      <c r="T2369" s="16">
        <f t="shared" si="183"/>
        <v>42433.998217592598</v>
      </c>
      <c r="U2369">
        <f t="shared" si="184"/>
        <v>2016</v>
      </c>
    </row>
    <row r="2370" spans="1:21" ht="43.2" x14ac:dyDescent="0.3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85">ROUND(E2370/D2370*100,0)</f>
        <v>100</v>
      </c>
      <c r="P2370">
        <f t="shared" si="181"/>
        <v>35.71</v>
      </c>
      <c r="Q2370" s="11" t="s">
        <v>8323</v>
      </c>
      <c r="R2370" t="s">
        <v>8324</v>
      </c>
      <c r="S2370" s="16">
        <f t="shared" si="182"/>
        <v>42511.362048611118</v>
      </c>
      <c r="T2370" s="16">
        <f t="shared" si="183"/>
        <v>42541.362048611118</v>
      </c>
      <c r="U2370">
        <f t="shared" si="184"/>
        <v>2016</v>
      </c>
    </row>
    <row r="2371" spans="1:21" ht="43.2" x14ac:dyDescent="0.3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85"/>
        <v>100</v>
      </c>
      <c r="P2371">
        <f t="shared" ref="P2371:P2434" si="186">IFERROR(ROUND(E2371/L2371,2),0)</f>
        <v>41.67</v>
      </c>
      <c r="Q2371" s="11" t="s">
        <v>8323</v>
      </c>
      <c r="R2371" t="s">
        <v>8326</v>
      </c>
      <c r="S2371" s="16">
        <f t="shared" ref="S2371:S2434" si="187">(((J2371/60)/60)/24)+DATE(1970,1,1)</f>
        <v>41829.977326388893</v>
      </c>
      <c r="T2371" s="16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3.2" x14ac:dyDescent="0.3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1" t="s">
        <v>8323</v>
      </c>
      <c r="R2372" t="s">
        <v>8326</v>
      </c>
      <c r="S2372" s="16">
        <f t="shared" si="187"/>
        <v>42297.748738425929</v>
      </c>
      <c r="T2372" s="16">
        <f t="shared" si="188"/>
        <v>42327.790405092594</v>
      </c>
      <c r="U2372">
        <f t="shared" si="189"/>
        <v>2015</v>
      </c>
    </row>
    <row r="2373" spans="1:21" ht="43.2" x14ac:dyDescent="0.3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1" t="s">
        <v>8323</v>
      </c>
      <c r="R2373" t="s">
        <v>8326</v>
      </c>
      <c r="S2373" s="16">
        <f t="shared" si="187"/>
        <v>42057.536944444444</v>
      </c>
      <c r="T2373" s="16">
        <f t="shared" si="188"/>
        <v>42117.49527777778</v>
      </c>
      <c r="U2373">
        <f t="shared" si="189"/>
        <v>2015</v>
      </c>
    </row>
    <row r="2374" spans="1:21" ht="43.2" x14ac:dyDescent="0.3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1" t="s">
        <v>8323</v>
      </c>
      <c r="R2374" t="s">
        <v>8326</v>
      </c>
      <c r="S2374" s="16">
        <f t="shared" si="187"/>
        <v>42059.453923611116</v>
      </c>
      <c r="T2374" s="16">
        <f t="shared" si="188"/>
        <v>42119.412256944444</v>
      </c>
      <c r="U2374">
        <f t="shared" si="189"/>
        <v>2015</v>
      </c>
    </row>
    <row r="2375" spans="1:21" ht="43.2" x14ac:dyDescent="0.3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57.6" x14ac:dyDescent="0.3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43.2" x14ac:dyDescent="0.3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1" t="s">
        <v>8323</v>
      </c>
      <c r="R2379" t="s">
        <v>8335</v>
      </c>
      <c r="S2379" s="16">
        <f t="shared" si="187"/>
        <v>41815.815046296295</v>
      </c>
      <c r="T2379" s="16">
        <f t="shared" si="188"/>
        <v>41850.958333333336</v>
      </c>
      <c r="U2379">
        <f t="shared" si="189"/>
        <v>2014</v>
      </c>
    </row>
    <row r="2380" spans="1:21" ht="43.2" x14ac:dyDescent="0.3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1" t="s">
        <v>8327</v>
      </c>
      <c r="R2380" t="s">
        <v>8331</v>
      </c>
      <c r="S2380" s="16">
        <f t="shared" si="187"/>
        <v>41382.096180555556</v>
      </c>
      <c r="T2380" s="16">
        <f t="shared" si="188"/>
        <v>41401.207638888889</v>
      </c>
      <c r="U2380">
        <f t="shared" si="189"/>
        <v>2013</v>
      </c>
    </row>
    <row r="2381" spans="1:21" ht="43.2" x14ac:dyDescent="0.3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57.6" x14ac:dyDescent="0.3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1" t="s">
        <v>8323</v>
      </c>
      <c r="R2389" t="s">
        <v>8335</v>
      </c>
      <c r="S2389" s="16">
        <f t="shared" si="187"/>
        <v>41975.700636574074</v>
      </c>
      <c r="T2389" s="16">
        <f t="shared" si="188"/>
        <v>42005.700636574074</v>
      </c>
      <c r="U2389">
        <f t="shared" si="189"/>
        <v>2014</v>
      </c>
    </row>
    <row r="2390" spans="1:21" ht="43.2" x14ac:dyDescent="0.3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1" t="s">
        <v>8308</v>
      </c>
      <c r="R2390" t="s">
        <v>8315</v>
      </c>
      <c r="S2390" s="16">
        <f t="shared" si="187"/>
        <v>41953.966053240743</v>
      </c>
      <c r="T2390" s="16">
        <f t="shared" si="188"/>
        <v>41973.966053240743</v>
      </c>
      <c r="U2390">
        <f t="shared" si="189"/>
        <v>2014</v>
      </c>
    </row>
    <row r="2391" spans="1:21" ht="43.2" x14ac:dyDescent="0.3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28.8" x14ac:dyDescent="0.3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3.2" x14ac:dyDescent="0.3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x14ac:dyDescent="0.3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1" t="s">
        <v>8319</v>
      </c>
      <c r="R2395" t="s">
        <v>8345</v>
      </c>
      <c r="S2395" s="16">
        <f t="shared" si="187"/>
        <v>42109.709629629629</v>
      </c>
      <c r="T2395" s="16">
        <f t="shared" si="188"/>
        <v>42139.709629629629</v>
      </c>
      <c r="U2395">
        <f t="shared" si="189"/>
        <v>2015</v>
      </c>
    </row>
    <row r="2396" spans="1:21" ht="43.2" x14ac:dyDescent="0.3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1" t="s">
        <v>8327</v>
      </c>
      <c r="R2396" t="s">
        <v>8331</v>
      </c>
      <c r="S2396" s="16">
        <f t="shared" si="187"/>
        <v>41282.017962962964</v>
      </c>
      <c r="T2396" s="16">
        <f t="shared" si="188"/>
        <v>41334.581944444442</v>
      </c>
      <c r="U2396">
        <f t="shared" si="189"/>
        <v>2013</v>
      </c>
    </row>
    <row r="2397" spans="1:21" ht="57.6" x14ac:dyDescent="0.3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43.2" x14ac:dyDescent="0.3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43.2" x14ac:dyDescent="0.3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43.2" x14ac:dyDescent="0.3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3.2" x14ac:dyDescent="0.3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1" t="s">
        <v>8313</v>
      </c>
      <c r="R2407" t="s">
        <v>8314</v>
      </c>
      <c r="S2407" s="16">
        <f t="shared" si="187"/>
        <v>41905.979629629634</v>
      </c>
      <c r="T2407" s="16">
        <f t="shared" si="188"/>
        <v>41935.979629629634</v>
      </c>
      <c r="U2407">
        <f t="shared" si="189"/>
        <v>2014</v>
      </c>
    </row>
    <row r="2408" spans="1:21" ht="43.2" x14ac:dyDescent="0.3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1" t="s">
        <v>8311</v>
      </c>
      <c r="R2408" t="s">
        <v>8352</v>
      </c>
      <c r="S2408" s="16">
        <f t="shared" si="187"/>
        <v>41520.561041666668</v>
      </c>
      <c r="T2408" s="16">
        <f t="shared" si="188"/>
        <v>41549.561041666668</v>
      </c>
      <c r="U2408">
        <f t="shared" si="189"/>
        <v>2013</v>
      </c>
    </row>
    <row r="2409" spans="1:21" ht="43.2" x14ac:dyDescent="0.3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43.2" x14ac:dyDescent="0.3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3.2" x14ac:dyDescent="0.3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43.2" x14ac:dyDescent="0.3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43.2" x14ac:dyDescent="0.3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1" t="s">
        <v>8308</v>
      </c>
      <c r="R2414" t="s">
        <v>8315</v>
      </c>
      <c r="S2414" s="16">
        <f t="shared" si="187"/>
        <v>41953.158854166672</v>
      </c>
      <c r="T2414" s="16">
        <f t="shared" si="188"/>
        <v>41983.158854166672</v>
      </c>
      <c r="U2414">
        <f t="shared" si="189"/>
        <v>2014</v>
      </c>
    </row>
    <row r="2415" spans="1:21" ht="28.8" x14ac:dyDescent="0.3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1" t="s">
        <v>8313</v>
      </c>
      <c r="R2415" t="s">
        <v>8314</v>
      </c>
      <c r="S2415" s="16">
        <f t="shared" si="187"/>
        <v>42410.982002314813</v>
      </c>
      <c r="T2415" s="16">
        <f t="shared" si="188"/>
        <v>42440.982002314813</v>
      </c>
      <c r="U2415">
        <f t="shared" si="189"/>
        <v>2016</v>
      </c>
    </row>
    <row r="2416" spans="1:21" ht="43.2" x14ac:dyDescent="0.3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1" t="s">
        <v>8323</v>
      </c>
      <c r="R2416" t="s">
        <v>8335</v>
      </c>
      <c r="S2416" s="16">
        <f t="shared" si="187"/>
        <v>41982.737071759257</v>
      </c>
      <c r="T2416" s="16">
        <f t="shared" si="188"/>
        <v>42015.207638888889</v>
      </c>
      <c r="U2416">
        <f t="shared" si="189"/>
        <v>2014</v>
      </c>
    </row>
    <row r="2417" spans="1:21" ht="57.6" x14ac:dyDescent="0.3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1" t="s">
        <v>8308</v>
      </c>
      <c r="R2417" t="s">
        <v>8310</v>
      </c>
      <c r="S2417" s="16">
        <f t="shared" si="187"/>
        <v>42082.802812499998</v>
      </c>
      <c r="T2417" s="16">
        <f t="shared" si="188"/>
        <v>42104.207638888889</v>
      </c>
      <c r="U2417">
        <f t="shared" si="189"/>
        <v>2015</v>
      </c>
    </row>
    <row r="2418" spans="1:21" ht="43.2" x14ac:dyDescent="0.3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43.2" x14ac:dyDescent="0.3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1" t="s">
        <v>8323</v>
      </c>
      <c r="R2422" t="s">
        <v>8326</v>
      </c>
      <c r="S2422" s="16">
        <f t="shared" si="187"/>
        <v>42523.248715277776</v>
      </c>
      <c r="T2422" s="16">
        <f t="shared" si="188"/>
        <v>42537.248715277776</v>
      </c>
      <c r="U2422">
        <f t="shared" si="189"/>
        <v>2016</v>
      </c>
    </row>
    <row r="2423" spans="1:21" ht="28.8" x14ac:dyDescent="0.3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1" t="s">
        <v>8327</v>
      </c>
      <c r="R2423" t="s">
        <v>8331</v>
      </c>
      <c r="S2423" s="16">
        <f t="shared" si="187"/>
        <v>42184.646863425922</v>
      </c>
      <c r="T2423" s="16">
        <f t="shared" si="188"/>
        <v>42214.646863425922</v>
      </c>
      <c r="U2423">
        <f t="shared" si="189"/>
        <v>2015</v>
      </c>
    </row>
    <row r="2424" spans="1:21" ht="43.2" x14ac:dyDescent="0.3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57.6" x14ac:dyDescent="0.3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1" t="s">
        <v>8308</v>
      </c>
      <c r="R2427" t="s">
        <v>8310</v>
      </c>
      <c r="S2427" s="16">
        <f t="shared" si="187"/>
        <v>42060.913877314815</v>
      </c>
      <c r="T2427" s="16">
        <f t="shared" si="188"/>
        <v>42120.872210648144</v>
      </c>
      <c r="U2427">
        <f t="shared" si="189"/>
        <v>2015</v>
      </c>
    </row>
    <row r="2428" spans="1:21" ht="43.2" x14ac:dyDescent="0.3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1" t="s">
        <v>8321</v>
      </c>
      <c r="R2428" t="s">
        <v>8339</v>
      </c>
      <c r="S2428" s="16">
        <f t="shared" si="187"/>
        <v>41869.698136574072</v>
      </c>
      <c r="T2428" s="16">
        <f t="shared" si="188"/>
        <v>41899.698136574072</v>
      </c>
      <c r="U2428">
        <f t="shared" si="189"/>
        <v>2014</v>
      </c>
    </row>
    <row r="2429" spans="1:21" ht="28.8" x14ac:dyDescent="0.3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43.2" x14ac:dyDescent="0.3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3.2" x14ac:dyDescent="0.3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3.2" x14ac:dyDescent="0.3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43.2" x14ac:dyDescent="0.3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90">ROUND(E2434/D2434*100,0)</f>
        <v>21</v>
      </c>
      <c r="P2434">
        <f t="shared" si="186"/>
        <v>56.67</v>
      </c>
      <c r="Q2434" s="11" t="s">
        <v>8327</v>
      </c>
      <c r="R2434" t="s">
        <v>8330</v>
      </c>
      <c r="S2434" s="16">
        <f t="shared" si="187"/>
        <v>42175.948981481488</v>
      </c>
      <c r="T2434" s="16">
        <f t="shared" si="188"/>
        <v>42205.948981481488</v>
      </c>
      <c r="U2434">
        <f t="shared" si="189"/>
        <v>2015</v>
      </c>
    </row>
    <row r="2435" spans="1:21" ht="28.8" x14ac:dyDescent="0.3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90"/>
        <v>34</v>
      </c>
      <c r="P2435">
        <f t="shared" ref="P2435:P2498" si="191">IFERROR(ROUND(E2435/L2435,2),0)</f>
        <v>121.43</v>
      </c>
      <c r="Q2435" s="11" t="s">
        <v>8308</v>
      </c>
      <c r="R2435" t="s">
        <v>8342</v>
      </c>
      <c r="S2435" s="16">
        <f t="shared" ref="S2435:S2498" si="192">(((J2435/60)/60)/24)+DATE(1970,1,1)</f>
        <v>41948.00209490741</v>
      </c>
      <c r="T2435" s="16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3.2" x14ac:dyDescent="0.3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1" t="s">
        <v>8316</v>
      </c>
      <c r="R2436" t="s">
        <v>8334</v>
      </c>
      <c r="S2436" s="16">
        <f t="shared" si="192"/>
        <v>41572.229849537034</v>
      </c>
      <c r="T2436" s="16">
        <f t="shared" si="193"/>
        <v>41604.271516203706</v>
      </c>
      <c r="U2436">
        <f t="shared" si="194"/>
        <v>2013</v>
      </c>
    </row>
    <row r="2437" spans="1:21" ht="57.6" x14ac:dyDescent="0.3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1" t="s">
        <v>8323</v>
      </c>
      <c r="R2437" t="s">
        <v>8326</v>
      </c>
      <c r="S2437" s="16">
        <f t="shared" si="192"/>
        <v>42307.908379629633</v>
      </c>
      <c r="T2437" s="16">
        <f t="shared" si="193"/>
        <v>42347.950046296297</v>
      </c>
      <c r="U2437">
        <f t="shared" si="194"/>
        <v>2015</v>
      </c>
    </row>
    <row r="2438" spans="1:21" ht="43.2" x14ac:dyDescent="0.3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1" t="s">
        <v>8327</v>
      </c>
      <c r="R2438" t="s">
        <v>8328</v>
      </c>
      <c r="S2438" s="16">
        <f t="shared" si="192"/>
        <v>41034.72216435185</v>
      </c>
      <c r="T2438" s="16">
        <f t="shared" si="193"/>
        <v>41064.72216435185</v>
      </c>
      <c r="U2438">
        <f t="shared" si="194"/>
        <v>2012</v>
      </c>
    </row>
    <row r="2439" spans="1:21" ht="57.6" x14ac:dyDescent="0.3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3.2" x14ac:dyDescent="0.3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3.2" x14ac:dyDescent="0.3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3.2" x14ac:dyDescent="0.3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3.2" x14ac:dyDescent="0.3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57.6" x14ac:dyDescent="0.3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1" t="s">
        <v>8323</v>
      </c>
      <c r="R2451" t="s">
        <v>8326</v>
      </c>
      <c r="S2451" s="16">
        <f t="shared" si="192"/>
        <v>42193.482291666667</v>
      </c>
      <c r="T2451" s="16">
        <f t="shared" si="193"/>
        <v>42233.666666666672</v>
      </c>
      <c r="U2451">
        <f t="shared" si="194"/>
        <v>2015</v>
      </c>
    </row>
    <row r="2452" spans="1:21" ht="43.2" x14ac:dyDescent="0.3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1" t="s">
        <v>8311</v>
      </c>
      <c r="R2452" t="s">
        <v>8333</v>
      </c>
      <c r="S2452" s="16">
        <f t="shared" si="192"/>
        <v>40990.709317129629</v>
      </c>
      <c r="T2452" s="16">
        <f t="shared" si="193"/>
        <v>41015.875</v>
      </c>
      <c r="U2452">
        <f t="shared" si="194"/>
        <v>2012</v>
      </c>
    </row>
    <row r="2453" spans="1:21" ht="43.2" x14ac:dyDescent="0.3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43.2" x14ac:dyDescent="0.3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3.2" x14ac:dyDescent="0.3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57.6" x14ac:dyDescent="0.3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57.6" x14ac:dyDescent="0.3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43.2" x14ac:dyDescent="0.3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43.2" x14ac:dyDescent="0.3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1" t="s">
        <v>8311</v>
      </c>
      <c r="R2461" t="s">
        <v>8356</v>
      </c>
      <c r="S2461" s="16">
        <f t="shared" si="192"/>
        <v>41850.781377314815</v>
      </c>
      <c r="T2461" s="16">
        <f t="shared" si="193"/>
        <v>41880.781377314815</v>
      </c>
      <c r="U2461">
        <f t="shared" si="194"/>
        <v>2014</v>
      </c>
    </row>
    <row r="2462" spans="1:21" ht="43.2" x14ac:dyDescent="0.3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1" t="s">
        <v>8319</v>
      </c>
      <c r="R2462" t="s">
        <v>8320</v>
      </c>
      <c r="S2462" s="16">
        <f t="shared" si="192"/>
        <v>42338.84375</v>
      </c>
      <c r="T2462" s="16">
        <f t="shared" si="193"/>
        <v>42367.958333333328</v>
      </c>
      <c r="U2462">
        <f t="shared" si="194"/>
        <v>2015</v>
      </c>
    </row>
    <row r="2463" spans="1:21" ht="43.2" x14ac:dyDescent="0.3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1" t="s">
        <v>8319</v>
      </c>
      <c r="R2463" t="s">
        <v>8345</v>
      </c>
      <c r="S2463" s="16">
        <f t="shared" si="192"/>
        <v>41820.914641203701</v>
      </c>
      <c r="T2463" s="16">
        <f t="shared" si="193"/>
        <v>41860.914641203701</v>
      </c>
      <c r="U2463">
        <f t="shared" si="194"/>
        <v>2014</v>
      </c>
    </row>
    <row r="2464" spans="1:21" ht="43.2" x14ac:dyDescent="0.3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1" t="s">
        <v>8323</v>
      </c>
      <c r="R2464" t="s">
        <v>8326</v>
      </c>
      <c r="S2464" s="16">
        <f t="shared" si="192"/>
        <v>42693.031828703708</v>
      </c>
      <c r="T2464" s="16">
        <f t="shared" si="193"/>
        <v>42723.031828703708</v>
      </c>
      <c r="U2464">
        <f t="shared" si="194"/>
        <v>2016</v>
      </c>
    </row>
    <row r="2465" spans="1:21" ht="43.2" x14ac:dyDescent="0.3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1" t="s">
        <v>8321</v>
      </c>
      <c r="R2465" t="s">
        <v>8325</v>
      </c>
      <c r="S2465" s="16">
        <f t="shared" si="192"/>
        <v>42182.234456018516</v>
      </c>
      <c r="T2465" s="16">
        <f t="shared" si="193"/>
        <v>42206.290972222225</v>
      </c>
      <c r="U2465">
        <f t="shared" si="194"/>
        <v>2015</v>
      </c>
    </row>
    <row r="2466" spans="1:21" ht="43.2" x14ac:dyDescent="0.3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1" t="s">
        <v>8311</v>
      </c>
      <c r="R2466" t="s">
        <v>8348</v>
      </c>
      <c r="S2466" s="16">
        <f t="shared" si="192"/>
        <v>42192.675821759258</v>
      </c>
      <c r="T2466" s="16">
        <f t="shared" si="193"/>
        <v>42232.675821759258</v>
      </c>
      <c r="U2466">
        <f t="shared" si="194"/>
        <v>2015</v>
      </c>
    </row>
    <row r="2467" spans="1:21" ht="43.2" x14ac:dyDescent="0.3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43.2" x14ac:dyDescent="0.3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1" t="s">
        <v>8321</v>
      </c>
      <c r="R2468" t="s">
        <v>8332</v>
      </c>
      <c r="S2468" s="16">
        <f t="shared" si="192"/>
        <v>42318.025011574078</v>
      </c>
      <c r="T2468" s="16">
        <f t="shared" si="193"/>
        <v>42378.025011574078</v>
      </c>
      <c r="U2468">
        <f t="shared" si="194"/>
        <v>2015</v>
      </c>
    </row>
    <row r="2469" spans="1:21" ht="43.2" x14ac:dyDescent="0.3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57.6" x14ac:dyDescent="0.3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3.2" x14ac:dyDescent="0.3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1" t="s">
        <v>8323</v>
      </c>
      <c r="R2471" t="s">
        <v>8324</v>
      </c>
      <c r="S2471" s="16">
        <f t="shared" si="192"/>
        <v>42114.825532407413</v>
      </c>
      <c r="T2471" s="16">
        <f t="shared" si="193"/>
        <v>42144.825532407413</v>
      </c>
      <c r="U2471">
        <f t="shared" si="194"/>
        <v>2015</v>
      </c>
    </row>
    <row r="2472" spans="1:21" ht="43.2" x14ac:dyDescent="0.3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1" t="s">
        <v>8323</v>
      </c>
      <c r="R2472" t="s">
        <v>8326</v>
      </c>
      <c r="S2472" s="16">
        <f t="shared" si="192"/>
        <v>42534.933321759265</v>
      </c>
      <c r="T2472" s="16">
        <f t="shared" si="193"/>
        <v>42554.832638888889</v>
      </c>
      <c r="U2472">
        <f t="shared" si="194"/>
        <v>2016</v>
      </c>
    </row>
    <row r="2473" spans="1:21" ht="43.2" x14ac:dyDescent="0.3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1" t="s">
        <v>8323</v>
      </c>
      <c r="R2473" t="s">
        <v>8335</v>
      </c>
      <c r="S2473" s="16">
        <f t="shared" si="192"/>
        <v>41872.291238425925</v>
      </c>
      <c r="T2473" s="16">
        <f t="shared" si="193"/>
        <v>41897.255555555559</v>
      </c>
      <c r="U2473">
        <f t="shared" si="194"/>
        <v>2014</v>
      </c>
    </row>
    <row r="2474" spans="1:21" ht="43.2" x14ac:dyDescent="0.3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3.2" x14ac:dyDescent="0.3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1" t="s">
        <v>8323</v>
      </c>
      <c r="R2478" t="s">
        <v>8326</v>
      </c>
      <c r="S2478" s="16">
        <f t="shared" si="192"/>
        <v>41780.712893518517</v>
      </c>
      <c r="T2478" s="16">
        <f t="shared" si="193"/>
        <v>41806.712893518517</v>
      </c>
      <c r="U2478">
        <f t="shared" si="194"/>
        <v>2014</v>
      </c>
    </row>
    <row r="2479" spans="1:21" ht="43.2" x14ac:dyDescent="0.3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1" t="s">
        <v>8323</v>
      </c>
      <c r="R2479" t="s">
        <v>8326</v>
      </c>
      <c r="S2479" s="16">
        <f t="shared" si="192"/>
        <v>42023.634976851856</v>
      </c>
      <c r="T2479" s="16">
        <f t="shared" si="193"/>
        <v>42063.634976851856</v>
      </c>
      <c r="U2479">
        <f t="shared" si="194"/>
        <v>2015</v>
      </c>
    </row>
    <row r="2480" spans="1:21" ht="43.2" x14ac:dyDescent="0.3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1" t="s">
        <v>8323</v>
      </c>
      <c r="R2480" t="s">
        <v>8326</v>
      </c>
      <c r="S2480" s="16">
        <f t="shared" si="192"/>
        <v>42093.786840277782</v>
      </c>
      <c r="T2480" s="16">
        <f t="shared" si="193"/>
        <v>42120.26944444445</v>
      </c>
      <c r="U2480">
        <f t="shared" si="194"/>
        <v>2015</v>
      </c>
    </row>
    <row r="2481" spans="1:21" ht="57.6" x14ac:dyDescent="0.3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57.6" x14ac:dyDescent="0.3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3.2" x14ac:dyDescent="0.3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43.2" x14ac:dyDescent="0.3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57.6" x14ac:dyDescent="0.3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1" t="s">
        <v>8323</v>
      </c>
      <c r="R2493" t="s">
        <v>8326</v>
      </c>
      <c r="S2493" s="16">
        <f t="shared" si="192"/>
        <v>41746.189409722225</v>
      </c>
      <c r="T2493" s="16">
        <f t="shared" si="193"/>
        <v>41776.189409722225</v>
      </c>
      <c r="U2493">
        <f t="shared" si="194"/>
        <v>2014</v>
      </c>
    </row>
    <row r="2494" spans="1:21" ht="43.2" x14ac:dyDescent="0.3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1" t="s">
        <v>8327</v>
      </c>
      <c r="R2494" t="s">
        <v>8328</v>
      </c>
      <c r="S2494" s="16">
        <f t="shared" si="192"/>
        <v>42713.941099537042</v>
      </c>
      <c r="T2494" s="16">
        <f t="shared" si="193"/>
        <v>42734.941099537042</v>
      </c>
      <c r="U2494">
        <f t="shared" si="194"/>
        <v>2016</v>
      </c>
    </row>
    <row r="2495" spans="1:21" ht="28.8" x14ac:dyDescent="0.3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1" t="s">
        <v>8327</v>
      </c>
      <c r="R2495" t="s">
        <v>8328</v>
      </c>
      <c r="S2495" s="16">
        <f t="shared" si="192"/>
        <v>41024.985972222225</v>
      </c>
      <c r="T2495" s="16">
        <f t="shared" si="193"/>
        <v>41076.415972222225</v>
      </c>
      <c r="U2495">
        <f t="shared" si="194"/>
        <v>2012</v>
      </c>
    </row>
    <row r="2496" spans="1:21" ht="43.2" x14ac:dyDescent="0.3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3.2" x14ac:dyDescent="0.3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si="191"/>
        <v>35</v>
      </c>
      <c r="Q2498" s="11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57.6" x14ac:dyDescent="0.3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6">IFERROR(ROUND(E2499/L2499,2),0)</f>
        <v>34.880000000000003</v>
      </c>
      <c r="Q2499" s="11" t="s">
        <v>8316</v>
      </c>
      <c r="R2499" t="s">
        <v>8334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x14ac:dyDescent="0.3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57.6" x14ac:dyDescent="0.3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3.2" x14ac:dyDescent="0.3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1" t="s">
        <v>8323</v>
      </c>
      <c r="R2502" t="s">
        <v>8326</v>
      </c>
      <c r="S2502" s="16">
        <f t="shared" si="197"/>
        <v>41890.086805555555</v>
      </c>
      <c r="T2502" s="16">
        <f t="shared" si="198"/>
        <v>41934.207638888889</v>
      </c>
      <c r="U2502">
        <f t="shared" si="199"/>
        <v>2014</v>
      </c>
    </row>
    <row r="2503" spans="1:21" ht="43.2" x14ac:dyDescent="0.3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1" t="s">
        <v>8323</v>
      </c>
      <c r="R2503" t="s">
        <v>8326</v>
      </c>
      <c r="S2503" s="16">
        <f t="shared" si="197"/>
        <v>41780.525937500002</v>
      </c>
      <c r="T2503" s="16">
        <f t="shared" si="198"/>
        <v>41796.958333333336</v>
      </c>
      <c r="U2503">
        <f t="shared" si="199"/>
        <v>2014</v>
      </c>
    </row>
    <row r="2504" spans="1:21" ht="28.8" x14ac:dyDescent="0.3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3.2" x14ac:dyDescent="0.3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43.2" x14ac:dyDescent="0.3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11" t="s">
        <v>8323</v>
      </c>
      <c r="R2512" t="s">
        <v>8326</v>
      </c>
      <c r="S2512" s="16">
        <f t="shared" si="197"/>
        <v>42061.963263888887</v>
      </c>
      <c r="T2512" s="16">
        <f t="shared" si="198"/>
        <v>42091.921597222223</v>
      </c>
      <c r="U2512">
        <f t="shared" si="199"/>
        <v>2015</v>
      </c>
    </row>
    <row r="2513" spans="1:21" ht="28.8" x14ac:dyDescent="0.3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1" t="s">
        <v>8323</v>
      </c>
      <c r="R2513" t="s">
        <v>8324</v>
      </c>
      <c r="S2513" s="16">
        <f t="shared" si="197"/>
        <v>42141.741307870368</v>
      </c>
      <c r="T2513" s="16">
        <f t="shared" si="198"/>
        <v>42171.741307870368</v>
      </c>
      <c r="U2513">
        <f t="shared" si="199"/>
        <v>2015</v>
      </c>
    </row>
    <row r="2514" spans="1:21" ht="28.8" x14ac:dyDescent="0.3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1" t="s">
        <v>8323</v>
      </c>
      <c r="R2514" t="s">
        <v>8326</v>
      </c>
      <c r="S2514" s="16">
        <f t="shared" si="197"/>
        <v>42101.423541666663</v>
      </c>
      <c r="T2514" s="16">
        <f t="shared" si="198"/>
        <v>42131.423541666663</v>
      </c>
      <c r="U2514">
        <f t="shared" si="199"/>
        <v>2015</v>
      </c>
    </row>
    <row r="2515" spans="1:21" ht="43.2" x14ac:dyDescent="0.3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43.2" x14ac:dyDescent="0.3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3.2" x14ac:dyDescent="0.3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3.2" x14ac:dyDescent="0.3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1" t="s">
        <v>8308</v>
      </c>
      <c r="R2525" t="s">
        <v>8310</v>
      </c>
      <c r="S2525" s="16">
        <f t="shared" si="197"/>
        <v>42090.831273148149</v>
      </c>
      <c r="T2525" s="16">
        <f t="shared" si="198"/>
        <v>42135.831273148149</v>
      </c>
      <c r="U2525">
        <f t="shared" si="199"/>
        <v>2015</v>
      </c>
    </row>
    <row r="2526" spans="1:21" ht="43.2" x14ac:dyDescent="0.3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1" t="s">
        <v>8321</v>
      </c>
      <c r="R2526" t="s">
        <v>8322</v>
      </c>
      <c r="S2526" s="16">
        <f t="shared" si="197"/>
        <v>42543.862777777773</v>
      </c>
      <c r="T2526" s="16">
        <f t="shared" si="198"/>
        <v>42573.862777777773</v>
      </c>
      <c r="U2526">
        <f t="shared" si="199"/>
        <v>2016</v>
      </c>
    </row>
    <row r="2527" spans="1:21" ht="43.2" x14ac:dyDescent="0.3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57.6" x14ac:dyDescent="0.3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43.2" x14ac:dyDescent="0.3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1" t="s">
        <v>8323</v>
      </c>
      <c r="R2543" t="s">
        <v>8326</v>
      </c>
      <c r="S2543" s="16">
        <f t="shared" si="197"/>
        <v>42265.683182870373</v>
      </c>
      <c r="T2543" s="16">
        <f t="shared" si="198"/>
        <v>42293.207638888889</v>
      </c>
      <c r="U2543">
        <f t="shared" si="199"/>
        <v>2015</v>
      </c>
    </row>
    <row r="2544" spans="1:21" ht="43.2" x14ac:dyDescent="0.3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1" t="s">
        <v>8313</v>
      </c>
      <c r="R2544" t="s">
        <v>8314</v>
      </c>
      <c r="S2544" s="16">
        <f t="shared" si="197"/>
        <v>42025.357094907406</v>
      </c>
      <c r="T2544" s="16">
        <f t="shared" si="198"/>
        <v>42055.357094907406</v>
      </c>
      <c r="U2544">
        <f t="shared" si="199"/>
        <v>2015</v>
      </c>
    </row>
    <row r="2545" spans="1:21" ht="57.6" x14ac:dyDescent="0.3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1" t="s">
        <v>8327</v>
      </c>
      <c r="R2545" t="s">
        <v>8330</v>
      </c>
      <c r="S2545" s="16">
        <f t="shared" si="197"/>
        <v>42129.82540509259</v>
      </c>
      <c r="T2545" s="16">
        <f t="shared" si="198"/>
        <v>42186.25</v>
      </c>
      <c r="U2545">
        <f t="shared" si="199"/>
        <v>2015</v>
      </c>
    </row>
    <row r="2546" spans="1:21" ht="43.2" x14ac:dyDescent="0.3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11" t="s">
        <v>8323</v>
      </c>
      <c r="R2546" t="s">
        <v>8326</v>
      </c>
      <c r="S2546" s="16">
        <f t="shared" si="197"/>
        <v>42672.955138888887</v>
      </c>
      <c r="T2546" s="16">
        <f t="shared" si="198"/>
        <v>42704.708333333328</v>
      </c>
      <c r="U2546">
        <f t="shared" si="199"/>
        <v>2016</v>
      </c>
    </row>
    <row r="2547" spans="1:21" ht="28.8" x14ac:dyDescent="0.3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1" t="s">
        <v>8311</v>
      </c>
      <c r="R2547" t="s">
        <v>8349</v>
      </c>
      <c r="S2547" s="16">
        <f t="shared" si="197"/>
        <v>42140.879259259258</v>
      </c>
      <c r="T2547" s="16">
        <f t="shared" si="198"/>
        <v>42185.879259259258</v>
      </c>
      <c r="U2547">
        <f t="shared" si="199"/>
        <v>2015</v>
      </c>
    </row>
    <row r="2548" spans="1:21" ht="43.2" x14ac:dyDescent="0.3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1" t="s">
        <v>8323</v>
      </c>
      <c r="R2548" t="s">
        <v>8326</v>
      </c>
      <c r="S2548" s="16">
        <f t="shared" si="197"/>
        <v>41841.651597222226</v>
      </c>
      <c r="T2548" s="16">
        <f t="shared" si="198"/>
        <v>41881.229166666664</v>
      </c>
      <c r="U2548">
        <f t="shared" si="199"/>
        <v>2014</v>
      </c>
    </row>
    <row r="2549" spans="1:21" ht="43.2" x14ac:dyDescent="0.3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1" t="s">
        <v>8323</v>
      </c>
      <c r="R2549" t="s">
        <v>8326</v>
      </c>
      <c r="S2549" s="16">
        <f t="shared" si="197"/>
        <v>42053.106111111112</v>
      </c>
      <c r="T2549" s="16">
        <f t="shared" si="198"/>
        <v>42112.025694444441</v>
      </c>
      <c r="U2549">
        <f t="shared" si="199"/>
        <v>2015</v>
      </c>
    </row>
    <row r="2550" spans="1:21" ht="57.6" x14ac:dyDescent="0.3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1" t="s">
        <v>8323</v>
      </c>
      <c r="R2550" t="s">
        <v>8326</v>
      </c>
      <c r="S2550" s="16">
        <f t="shared" si="197"/>
        <v>42053.733078703706</v>
      </c>
      <c r="T2550" s="16">
        <f t="shared" si="198"/>
        <v>42063.207638888889</v>
      </c>
      <c r="U2550">
        <f t="shared" si="199"/>
        <v>2015</v>
      </c>
    </row>
    <row r="2551" spans="1:21" ht="43.2" x14ac:dyDescent="0.3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43.2" x14ac:dyDescent="0.3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3.2" x14ac:dyDescent="0.3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1" t="s">
        <v>8323</v>
      </c>
      <c r="R2554" t="s">
        <v>8326</v>
      </c>
      <c r="S2554" s="16">
        <f t="shared" si="197"/>
        <v>42640.278171296297</v>
      </c>
      <c r="T2554" s="16">
        <f t="shared" si="198"/>
        <v>42670.278171296297</v>
      </c>
      <c r="U2554">
        <f t="shared" si="199"/>
        <v>2016</v>
      </c>
    </row>
    <row r="2555" spans="1:21" ht="43.2" x14ac:dyDescent="0.3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3.2" x14ac:dyDescent="0.3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1" t="s">
        <v>8327</v>
      </c>
      <c r="R2557" t="s">
        <v>8329</v>
      </c>
      <c r="S2557" s="16">
        <f t="shared" si="197"/>
        <v>42692.109328703707</v>
      </c>
      <c r="T2557" s="16">
        <f t="shared" si="198"/>
        <v>42717.332638888889</v>
      </c>
      <c r="U2557">
        <f t="shared" si="199"/>
        <v>2016</v>
      </c>
    </row>
    <row r="2558" spans="1:21" ht="43.2" x14ac:dyDescent="0.3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43.2" x14ac:dyDescent="0.3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3.2" x14ac:dyDescent="0.3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57.6" x14ac:dyDescent="0.3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si="196"/>
        <v>29.05</v>
      </c>
      <c r="Q2562" s="11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1">IFERROR(ROUND(E2563/L2563,2),0)</f>
        <v>24.5</v>
      </c>
      <c r="Q2563" s="11" t="s">
        <v>8308</v>
      </c>
      <c r="R2563" t="s">
        <v>8318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57.6" x14ac:dyDescent="0.3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1" t="s">
        <v>8308</v>
      </c>
      <c r="R2564" t="s">
        <v>8310</v>
      </c>
      <c r="S2564" s="16">
        <f t="shared" si="202"/>
        <v>41913.521064814813</v>
      </c>
      <c r="T2564" s="16">
        <f t="shared" si="203"/>
        <v>41943.521064814813</v>
      </c>
      <c r="U2564">
        <f t="shared" si="204"/>
        <v>2014</v>
      </c>
    </row>
    <row r="2565" spans="1:21" ht="28.8" x14ac:dyDescent="0.3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1" t="s">
        <v>8323</v>
      </c>
      <c r="R2565" t="s">
        <v>8324</v>
      </c>
      <c r="S2565" s="16">
        <f t="shared" si="202"/>
        <v>42465.16851851852</v>
      </c>
      <c r="T2565" s="16">
        <f t="shared" si="203"/>
        <v>42495.16851851852</v>
      </c>
      <c r="U2565">
        <f t="shared" si="204"/>
        <v>2016</v>
      </c>
    </row>
    <row r="2566" spans="1:21" ht="43.2" x14ac:dyDescent="0.3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1" t="s">
        <v>8321</v>
      </c>
      <c r="R2566" t="s">
        <v>8343</v>
      </c>
      <c r="S2566" s="16">
        <f t="shared" si="202"/>
        <v>40730.896354166667</v>
      </c>
      <c r="T2566" s="16">
        <f t="shared" si="203"/>
        <v>40790.896354166667</v>
      </c>
      <c r="U2566">
        <f t="shared" si="204"/>
        <v>2011</v>
      </c>
    </row>
    <row r="2567" spans="1:21" ht="43.2" x14ac:dyDescent="0.3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3.2" x14ac:dyDescent="0.3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1" t="s">
        <v>8323</v>
      </c>
      <c r="R2568" t="s">
        <v>8326</v>
      </c>
      <c r="S2568" s="16">
        <f t="shared" si="202"/>
        <v>42503.539976851855</v>
      </c>
      <c r="T2568" s="16">
        <f t="shared" si="203"/>
        <v>42548.791666666672</v>
      </c>
      <c r="U2568">
        <f t="shared" si="204"/>
        <v>2016</v>
      </c>
    </row>
    <row r="2569" spans="1:21" ht="43.2" x14ac:dyDescent="0.3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1" t="s">
        <v>8327</v>
      </c>
      <c r="R2569" t="s">
        <v>8331</v>
      </c>
      <c r="S2569" s="16">
        <f t="shared" si="202"/>
        <v>42198.750254629631</v>
      </c>
      <c r="T2569" s="16">
        <f t="shared" si="203"/>
        <v>42238.750254629631</v>
      </c>
      <c r="U2569">
        <f t="shared" si="204"/>
        <v>2015</v>
      </c>
    </row>
    <row r="2570" spans="1:21" x14ac:dyDescent="0.3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3.2" x14ac:dyDescent="0.3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3.2" x14ac:dyDescent="0.3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3.2" x14ac:dyDescent="0.3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t="43.2" x14ac:dyDescent="0.3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1" t="s">
        <v>8323</v>
      </c>
      <c r="R2579" t="s">
        <v>8326</v>
      </c>
      <c r="S2579" s="16">
        <f t="shared" si="202"/>
        <v>41983.752847222218</v>
      </c>
      <c r="T2579" s="16">
        <f t="shared" si="203"/>
        <v>42014.140972222223</v>
      </c>
      <c r="U2579">
        <f t="shared" si="204"/>
        <v>2014</v>
      </c>
    </row>
    <row r="2580" spans="1:21" ht="43.2" x14ac:dyDescent="0.3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1" t="s">
        <v>8323</v>
      </c>
      <c r="R2580" t="s">
        <v>8326</v>
      </c>
      <c r="S2580" s="16">
        <f t="shared" si="202"/>
        <v>41830.858344907407</v>
      </c>
      <c r="T2580" s="16">
        <f t="shared" si="203"/>
        <v>41852.291666666664</v>
      </c>
      <c r="U2580">
        <f t="shared" si="204"/>
        <v>2014</v>
      </c>
    </row>
    <row r="2581" spans="1:21" x14ac:dyDescent="0.3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1" t="s">
        <v>8327</v>
      </c>
      <c r="R2581" t="s">
        <v>8328</v>
      </c>
      <c r="S2581" s="16">
        <f t="shared" si="202"/>
        <v>40960.861562500002</v>
      </c>
      <c r="T2581" s="16">
        <f t="shared" si="203"/>
        <v>40976.207638888889</v>
      </c>
      <c r="U2581">
        <f t="shared" si="204"/>
        <v>2012</v>
      </c>
    </row>
    <row r="2582" spans="1:21" x14ac:dyDescent="0.3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1" t="s">
        <v>8327</v>
      </c>
      <c r="R2582" t="s">
        <v>8331</v>
      </c>
      <c r="S2582" s="16">
        <f t="shared" si="202"/>
        <v>41072.739953703705</v>
      </c>
      <c r="T2582" s="16">
        <f t="shared" si="203"/>
        <v>41102.739953703705</v>
      </c>
      <c r="U2582">
        <f t="shared" si="204"/>
        <v>2012</v>
      </c>
    </row>
    <row r="2583" spans="1:21" ht="43.2" x14ac:dyDescent="0.3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43.2" x14ac:dyDescent="0.3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1" t="s">
        <v>8323</v>
      </c>
      <c r="R2586" t="s">
        <v>8324</v>
      </c>
      <c r="S2586" s="16">
        <f t="shared" si="202"/>
        <v>42246.883784722217</v>
      </c>
      <c r="T2586" s="16">
        <f t="shared" si="203"/>
        <v>42276.883784722217</v>
      </c>
      <c r="U2586">
        <f t="shared" si="204"/>
        <v>2015</v>
      </c>
    </row>
    <row r="2587" spans="1:21" ht="43.2" x14ac:dyDescent="0.3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43.2" x14ac:dyDescent="0.3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1" t="s">
        <v>8323</v>
      </c>
      <c r="R2588" t="s">
        <v>8326</v>
      </c>
      <c r="S2588" s="16">
        <f t="shared" si="202"/>
        <v>42278.453668981485</v>
      </c>
      <c r="T2588" s="16">
        <f t="shared" si="203"/>
        <v>42296.458333333328</v>
      </c>
      <c r="U2588">
        <f t="shared" si="204"/>
        <v>2015</v>
      </c>
    </row>
    <row r="2589" spans="1:21" ht="57.6" x14ac:dyDescent="0.3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43.2" x14ac:dyDescent="0.3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3.2" x14ac:dyDescent="0.3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43.2" x14ac:dyDescent="0.3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1" t="s">
        <v>8323</v>
      </c>
      <c r="R2593" t="s">
        <v>8324</v>
      </c>
      <c r="S2593" s="16">
        <f t="shared" si="202"/>
        <v>42255.791909722218</v>
      </c>
      <c r="T2593" s="16">
        <f t="shared" si="203"/>
        <v>42285.791909722218</v>
      </c>
      <c r="U2593">
        <f t="shared" si="204"/>
        <v>2015</v>
      </c>
    </row>
    <row r="2594" spans="1:21" ht="72" x14ac:dyDescent="0.3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1" t="s">
        <v>8323</v>
      </c>
      <c r="R2594" t="s">
        <v>8326</v>
      </c>
      <c r="S2594" s="16">
        <f t="shared" si="202"/>
        <v>42107.621018518519</v>
      </c>
      <c r="T2594" s="16">
        <f t="shared" si="203"/>
        <v>42167.621018518519</v>
      </c>
      <c r="U2594">
        <f t="shared" si="204"/>
        <v>2015</v>
      </c>
    </row>
    <row r="2595" spans="1:21" ht="43.2" x14ac:dyDescent="0.3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1" t="s">
        <v>8323</v>
      </c>
      <c r="R2595" t="s">
        <v>8326</v>
      </c>
      <c r="S2595" s="16">
        <f t="shared" si="202"/>
        <v>42559.776724537034</v>
      </c>
      <c r="T2595" s="16">
        <f t="shared" si="203"/>
        <v>42589.776724537034</v>
      </c>
      <c r="U2595">
        <f t="shared" si="204"/>
        <v>2016</v>
      </c>
    </row>
    <row r="2596" spans="1:21" ht="43.2" x14ac:dyDescent="0.3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1" t="s">
        <v>8316</v>
      </c>
      <c r="R2596" t="s">
        <v>8334</v>
      </c>
      <c r="S2596" s="16">
        <f t="shared" si="202"/>
        <v>42340.701504629629</v>
      </c>
      <c r="T2596" s="16">
        <f t="shared" si="203"/>
        <v>42368.701504629629</v>
      </c>
      <c r="U2596">
        <f t="shared" si="204"/>
        <v>2015</v>
      </c>
    </row>
    <row r="2597" spans="1:21" ht="43.2" x14ac:dyDescent="0.3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1" t="s">
        <v>8321</v>
      </c>
      <c r="R2597" t="s">
        <v>8322</v>
      </c>
      <c r="S2597" s="16">
        <f t="shared" si="202"/>
        <v>42211.951284722221</v>
      </c>
      <c r="T2597" s="16">
        <f t="shared" si="203"/>
        <v>42226.951284722221</v>
      </c>
      <c r="U2597">
        <f t="shared" si="204"/>
        <v>2015</v>
      </c>
    </row>
    <row r="2598" spans="1:21" ht="43.2" x14ac:dyDescent="0.3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1" t="s">
        <v>8311</v>
      </c>
      <c r="R2598" t="s">
        <v>8348</v>
      </c>
      <c r="S2598" s="16">
        <f t="shared" si="202"/>
        <v>42457.871516203704</v>
      </c>
      <c r="T2598" s="16">
        <f t="shared" si="203"/>
        <v>42487.579861111109</v>
      </c>
      <c r="U2598">
        <f t="shared" si="204"/>
        <v>2016</v>
      </c>
    </row>
    <row r="2599" spans="1:21" ht="43.2" x14ac:dyDescent="0.3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1" t="s">
        <v>8321</v>
      </c>
      <c r="R2599" t="s">
        <v>8332</v>
      </c>
      <c r="S2599" s="16">
        <f t="shared" si="202"/>
        <v>41995.752986111111</v>
      </c>
      <c r="T2599" s="16">
        <f t="shared" si="203"/>
        <v>42034.708333333328</v>
      </c>
      <c r="U2599">
        <f t="shared" si="204"/>
        <v>2014</v>
      </c>
    </row>
    <row r="2600" spans="1:21" ht="28.8" x14ac:dyDescent="0.3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1" t="s">
        <v>8321</v>
      </c>
      <c r="R2600" t="s">
        <v>8343</v>
      </c>
      <c r="S2600" s="16">
        <f t="shared" si="202"/>
        <v>40612.695208333331</v>
      </c>
      <c r="T2600" s="16">
        <f t="shared" si="203"/>
        <v>40636.041666666664</v>
      </c>
      <c r="U2600">
        <f t="shared" si="204"/>
        <v>2011</v>
      </c>
    </row>
    <row r="2601" spans="1:21" ht="43.2" x14ac:dyDescent="0.3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1" t="s">
        <v>8321</v>
      </c>
      <c r="R2601" t="s">
        <v>8322</v>
      </c>
      <c r="S2601" s="16">
        <f t="shared" si="202"/>
        <v>41657.985081018516</v>
      </c>
      <c r="T2601" s="16">
        <f t="shared" si="203"/>
        <v>41699.720833333333</v>
      </c>
      <c r="U2601">
        <f t="shared" si="204"/>
        <v>2014</v>
      </c>
    </row>
    <row r="2602" spans="1:21" ht="43.2" x14ac:dyDescent="0.3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43.2" x14ac:dyDescent="0.3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1" t="s">
        <v>8323</v>
      </c>
      <c r="R2609" t="s">
        <v>8335</v>
      </c>
      <c r="S2609" s="16">
        <f t="shared" si="202"/>
        <v>42010.968240740738</v>
      </c>
      <c r="T2609" s="16">
        <f t="shared" si="203"/>
        <v>42055.968240740738</v>
      </c>
      <c r="U2609">
        <f t="shared" si="204"/>
        <v>2015</v>
      </c>
    </row>
    <row r="2610" spans="1:21" ht="43.2" x14ac:dyDescent="0.3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1" t="s">
        <v>8323</v>
      </c>
      <c r="R2610" t="s">
        <v>8324</v>
      </c>
      <c r="S2610" s="16">
        <f t="shared" si="202"/>
        <v>42630.922893518517</v>
      </c>
      <c r="T2610" s="16">
        <f t="shared" si="203"/>
        <v>42665.922893518517</v>
      </c>
      <c r="U2610">
        <f t="shared" si="204"/>
        <v>2016</v>
      </c>
    </row>
    <row r="2611" spans="1:21" ht="43.2" x14ac:dyDescent="0.3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57.6" x14ac:dyDescent="0.3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3.2" x14ac:dyDescent="0.3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57.6" x14ac:dyDescent="0.3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43.2" x14ac:dyDescent="0.3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57.6" x14ac:dyDescent="0.3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43.2" x14ac:dyDescent="0.3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205">ROUND(E2626/D2626*100,0)</f>
        <v>0</v>
      </c>
      <c r="P2626">
        <f t="shared" si="201"/>
        <v>50.91</v>
      </c>
      <c r="Q2626" s="11" t="s">
        <v>8316</v>
      </c>
      <c r="R2626" t="s">
        <v>8334</v>
      </c>
      <c r="S2626" s="16">
        <f t="shared" si="202"/>
        <v>41255.833611111113</v>
      </c>
      <c r="T2626" s="16">
        <f t="shared" si="203"/>
        <v>41285.833611111113</v>
      </c>
      <c r="U2626">
        <f t="shared" si="204"/>
        <v>2012</v>
      </c>
    </row>
    <row r="2627" spans="1:21" ht="43.2" x14ac:dyDescent="0.3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ref="P2627:P2690" si="206">IFERROR(ROUND(E2627/L2627,2),0)</f>
        <v>62.22</v>
      </c>
      <c r="Q2627" s="11" t="s">
        <v>8327</v>
      </c>
      <c r="R2627" t="s">
        <v>8330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x14ac:dyDescent="0.3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1" t="s">
        <v>8321</v>
      </c>
      <c r="R2628" t="s">
        <v>8325</v>
      </c>
      <c r="S2628" s="16">
        <f t="shared" si="207"/>
        <v>41900.505312499998</v>
      </c>
      <c r="T2628" s="16">
        <f t="shared" si="208"/>
        <v>41930.505312499998</v>
      </c>
      <c r="U2628">
        <f t="shared" si="209"/>
        <v>2014</v>
      </c>
    </row>
    <row r="2629" spans="1:21" ht="43.2" x14ac:dyDescent="0.3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28.8" x14ac:dyDescent="0.3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1" t="s">
        <v>8313</v>
      </c>
      <c r="R2632" t="s">
        <v>8314</v>
      </c>
      <c r="S2632" s="16">
        <f t="shared" si="207"/>
        <v>41880.068437499998</v>
      </c>
      <c r="T2632" s="16">
        <f t="shared" si="208"/>
        <v>41910.068437499998</v>
      </c>
      <c r="U2632">
        <f t="shared" si="209"/>
        <v>2014</v>
      </c>
    </row>
    <row r="2633" spans="1:21" ht="43.2" x14ac:dyDescent="0.3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1" t="s">
        <v>8308</v>
      </c>
      <c r="R2633" t="s">
        <v>8310</v>
      </c>
      <c r="S2633" s="16">
        <f t="shared" si="207"/>
        <v>41971.866574074069</v>
      </c>
      <c r="T2633" s="16">
        <f t="shared" si="208"/>
        <v>42016.866574074069</v>
      </c>
      <c r="U2633">
        <f t="shared" si="209"/>
        <v>2014</v>
      </c>
    </row>
    <row r="2634" spans="1:21" ht="43.2" x14ac:dyDescent="0.3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43.2" x14ac:dyDescent="0.3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1" t="s">
        <v>8323</v>
      </c>
      <c r="R2635" t="s">
        <v>8326</v>
      </c>
      <c r="S2635" s="16">
        <f t="shared" si="207"/>
        <v>42258.646504629629</v>
      </c>
      <c r="T2635" s="16">
        <f t="shared" si="208"/>
        <v>42288.645196759258</v>
      </c>
      <c r="U2635">
        <f t="shared" si="209"/>
        <v>2015</v>
      </c>
    </row>
    <row r="2636" spans="1:21" ht="43.2" x14ac:dyDescent="0.3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8311</v>
      </c>
      <c r="R2636" t="s">
        <v>8356</v>
      </c>
      <c r="S2636" s="16">
        <f t="shared" si="207"/>
        <v>40855.765092592592</v>
      </c>
      <c r="T2636" s="16">
        <f t="shared" si="208"/>
        <v>40895.765092592592</v>
      </c>
      <c r="U2636">
        <f t="shared" si="209"/>
        <v>2011</v>
      </c>
    </row>
    <row r="2637" spans="1:21" ht="43.2" x14ac:dyDescent="0.3">
      <c r="A2637">
        <v>3934</v>
      </c>
      <c r="B2637" s="9" t="s">
        <v>3931</v>
      </c>
      <c r="C2637" s="3" t="s">
        <v>8042</v>
      </c>
      <c r="D2637" s="5">
        <v>5000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1443704400</v>
      </c>
      <c r="J2637">
        <v>1439827639</v>
      </c>
      <c r="K2637" t="b">
        <v>0</v>
      </c>
      <c r="L2637">
        <v>12</v>
      </c>
      <c r="M2637" t="b">
        <v>0</v>
      </c>
      <c r="N2637" t="s">
        <v>8269</v>
      </c>
      <c r="O2637">
        <f t="shared" si="205"/>
        <v>11</v>
      </c>
      <c r="P2637">
        <f t="shared" si="206"/>
        <v>45.83</v>
      </c>
      <c r="Q2637" s="11" t="s">
        <v>8323</v>
      </c>
      <c r="R2637" t="s">
        <v>8326</v>
      </c>
      <c r="S2637" s="16">
        <f t="shared" si="207"/>
        <v>42233.671747685185</v>
      </c>
      <c r="T2637" s="16">
        <f t="shared" si="208"/>
        <v>42278.541666666672</v>
      </c>
      <c r="U2637">
        <f t="shared" si="209"/>
        <v>2015</v>
      </c>
    </row>
    <row r="2638" spans="1:21" ht="43.2" x14ac:dyDescent="0.3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1" t="s">
        <v>8327</v>
      </c>
      <c r="R2638" t="s">
        <v>8331</v>
      </c>
      <c r="S2638" s="16">
        <f t="shared" si="207"/>
        <v>41246.874814814815</v>
      </c>
      <c r="T2638" s="16">
        <f t="shared" si="208"/>
        <v>41276.874814814815</v>
      </c>
      <c r="U2638">
        <f t="shared" si="209"/>
        <v>2012</v>
      </c>
    </row>
    <row r="2639" spans="1:21" ht="43.2" x14ac:dyDescent="0.3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1" t="s">
        <v>8323</v>
      </c>
      <c r="R2639" t="s">
        <v>8326</v>
      </c>
      <c r="S2639" s="16">
        <f t="shared" si="207"/>
        <v>42020.846666666665</v>
      </c>
      <c r="T2639" s="16">
        <f t="shared" si="208"/>
        <v>42037.207638888889</v>
      </c>
      <c r="U2639">
        <f t="shared" si="209"/>
        <v>2015</v>
      </c>
    </row>
    <row r="2640" spans="1:21" ht="43.2" x14ac:dyDescent="0.3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43.2" x14ac:dyDescent="0.3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1" t="s">
        <v>8323</v>
      </c>
      <c r="R2641" t="s">
        <v>8326</v>
      </c>
      <c r="S2641" s="16">
        <f t="shared" si="207"/>
        <v>41779.310034722221</v>
      </c>
      <c r="T2641" s="16">
        <f t="shared" si="208"/>
        <v>41805.666666666664</v>
      </c>
      <c r="U2641">
        <f t="shared" si="209"/>
        <v>2014</v>
      </c>
    </row>
    <row r="2642" spans="1:21" ht="43.2" x14ac:dyDescent="0.3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1" t="s">
        <v>8327</v>
      </c>
      <c r="R2642" t="s">
        <v>8331</v>
      </c>
      <c r="S2642" s="16">
        <f t="shared" si="207"/>
        <v>41120.882881944446</v>
      </c>
      <c r="T2642" s="16">
        <f t="shared" si="208"/>
        <v>41128.709027777775</v>
      </c>
      <c r="U2642">
        <f t="shared" si="209"/>
        <v>2012</v>
      </c>
    </row>
    <row r="2643" spans="1:21" ht="57.6" x14ac:dyDescent="0.3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1" t="s">
        <v>8327</v>
      </c>
      <c r="R2643" t="s">
        <v>8336</v>
      </c>
      <c r="S2643" s="16">
        <f t="shared" si="207"/>
        <v>42609.311990740738</v>
      </c>
      <c r="T2643" s="16">
        <f t="shared" si="208"/>
        <v>42668.791666666672</v>
      </c>
      <c r="U2643">
        <f t="shared" si="209"/>
        <v>2016</v>
      </c>
    </row>
    <row r="2644" spans="1:21" ht="43.2" x14ac:dyDescent="0.3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43.2" x14ac:dyDescent="0.3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3.2" x14ac:dyDescent="0.3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3.2" x14ac:dyDescent="0.3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43.2" x14ac:dyDescent="0.3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1" t="s">
        <v>8323</v>
      </c>
      <c r="R2656" t="s">
        <v>8335</v>
      </c>
      <c r="S2656" s="16">
        <f t="shared" si="207"/>
        <v>42458.127175925925</v>
      </c>
      <c r="T2656" s="16">
        <f t="shared" si="208"/>
        <v>42489.165972222225</v>
      </c>
      <c r="U2656">
        <f t="shared" si="209"/>
        <v>2016</v>
      </c>
    </row>
    <row r="2657" spans="1:21" ht="57.6" x14ac:dyDescent="0.3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1" t="s">
        <v>8323</v>
      </c>
      <c r="R2657" t="s">
        <v>8326</v>
      </c>
      <c r="S2657" s="16">
        <f t="shared" si="207"/>
        <v>41889.768229166664</v>
      </c>
      <c r="T2657" s="16">
        <f t="shared" si="208"/>
        <v>41919.768229166664</v>
      </c>
      <c r="U2657">
        <f t="shared" si="209"/>
        <v>2014</v>
      </c>
    </row>
    <row r="2658" spans="1:21" ht="43.2" x14ac:dyDescent="0.3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57.6" x14ac:dyDescent="0.3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1" t="s">
        <v>8327</v>
      </c>
      <c r="R2659" t="s">
        <v>8350</v>
      </c>
      <c r="S2659" s="16">
        <f t="shared" si="207"/>
        <v>41081.69027777778</v>
      </c>
      <c r="T2659" s="16">
        <f t="shared" si="208"/>
        <v>41113.166666666664</v>
      </c>
      <c r="U2659">
        <f t="shared" si="209"/>
        <v>2012</v>
      </c>
    </row>
    <row r="2660" spans="1:21" ht="43.2" x14ac:dyDescent="0.3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1" t="s">
        <v>8323</v>
      </c>
      <c r="R2660" t="s">
        <v>8326</v>
      </c>
      <c r="S2660" s="16">
        <f t="shared" si="207"/>
        <v>42679.958472222221</v>
      </c>
      <c r="T2660" s="16">
        <f t="shared" si="208"/>
        <v>42710.207638888889</v>
      </c>
      <c r="U2660">
        <f t="shared" si="209"/>
        <v>2016</v>
      </c>
    </row>
    <row r="2661" spans="1:21" ht="57.6" x14ac:dyDescent="0.3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1" t="s">
        <v>8327</v>
      </c>
      <c r="R2661" t="s">
        <v>8331</v>
      </c>
      <c r="S2661" s="16">
        <f t="shared" si="207"/>
        <v>42504.801388888889</v>
      </c>
      <c r="T2661" s="16">
        <f t="shared" si="208"/>
        <v>42564.801388888889</v>
      </c>
      <c r="U2661">
        <f t="shared" si="209"/>
        <v>2016</v>
      </c>
    </row>
    <row r="2662" spans="1:21" ht="57.6" x14ac:dyDescent="0.3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1" t="s">
        <v>8327</v>
      </c>
      <c r="R2662" t="s">
        <v>8331</v>
      </c>
      <c r="S2662" s="16">
        <f t="shared" si="207"/>
        <v>42430.702210648145</v>
      </c>
      <c r="T2662" s="16">
        <f t="shared" si="208"/>
        <v>42460.660543981481</v>
      </c>
      <c r="U2662">
        <f t="shared" si="209"/>
        <v>2016</v>
      </c>
    </row>
    <row r="2663" spans="1:21" ht="43.2" x14ac:dyDescent="0.3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1" t="s">
        <v>8323</v>
      </c>
      <c r="R2663" t="s">
        <v>8326</v>
      </c>
      <c r="S2663" s="16">
        <f t="shared" si="207"/>
        <v>41828.646319444444</v>
      </c>
      <c r="T2663" s="16">
        <f t="shared" si="208"/>
        <v>41861.665972222225</v>
      </c>
      <c r="U2663">
        <f t="shared" si="209"/>
        <v>2014</v>
      </c>
    </row>
    <row r="2664" spans="1:21" ht="43.2" x14ac:dyDescent="0.3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3.2" x14ac:dyDescent="0.3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43.2" x14ac:dyDescent="0.3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43.2" x14ac:dyDescent="0.3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72" x14ac:dyDescent="0.3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1" t="s">
        <v>8323</v>
      </c>
      <c r="R2676" t="s">
        <v>8335</v>
      </c>
      <c r="S2676" s="16">
        <f t="shared" si="207"/>
        <v>42333.695821759262</v>
      </c>
      <c r="T2676" s="16">
        <f t="shared" si="208"/>
        <v>42361.679166666669</v>
      </c>
      <c r="U2676">
        <f t="shared" si="209"/>
        <v>2015</v>
      </c>
    </row>
    <row r="2677" spans="1:21" ht="43.2" x14ac:dyDescent="0.3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11" t="s">
        <v>8323</v>
      </c>
      <c r="R2677" t="s">
        <v>8326</v>
      </c>
      <c r="S2677" s="16">
        <f t="shared" si="207"/>
        <v>41869.714166666665</v>
      </c>
      <c r="T2677" s="16">
        <f t="shared" si="208"/>
        <v>41876.875</v>
      </c>
      <c r="U2677">
        <f t="shared" si="209"/>
        <v>2014</v>
      </c>
    </row>
    <row r="2678" spans="1:21" ht="43.2" x14ac:dyDescent="0.3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1" t="s">
        <v>8321</v>
      </c>
      <c r="R2678" t="s">
        <v>8343</v>
      </c>
      <c r="S2678" s="16">
        <f t="shared" si="207"/>
        <v>40648.757939814815</v>
      </c>
      <c r="T2678" s="16">
        <f t="shared" si="208"/>
        <v>40678.757939814815</v>
      </c>
      <c r="U2678">
        <f t="shared" si="209"/>
        <v>2011</v>
      </c>
    </row>
    <row r="2679" spans="1:21" ht="43.2" x14ac:dyDescent="0.3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1" t="s">
        <v>8321</v>
      </c>
      <c r="R2679" t="s">
        <v>8337</v>
      </c>
      <c r="S2679" s="16">
        <f t="shared" si="207"/>
        <v>42187.920972222222</v>
      </c>
      <c r="T2679" s="16">
        <f t="shared" si="208"/>
        <v>42197.920972222222</v>
      </c>
      <c r="U2679">
        <f t="shared" si="209"/>
        <v>2015</v>
      </c>
    </row>
    <row r="2680" spans="1:21" ht="43.2" x14ac:dyDescent="0.3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43.2" x14ac:dyDescent="0.3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57.6" x14ac:dyDescent="0.3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43.2" x14ac:dyDescent="0.3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1" t="s">
        <v>8327</v>
      </c>
      <c r="R2687" t="s">
        <v>8331</v>
      </c>
      <c r="S2687" s="16">
        <f t="shared" si="207"/>
        <v>40576.539664351854</v>
      </c>
      <c r="T2687" s="16">
        <f t="shared" si="208"/>
        <v>40606.539664351854</v>
      </c>
      <c r="U2687">
        <f t="shared" si="209"/>
        <v>2011</v>
      </c>
    </row>
    <row r="2688" spans="1:21" ht="43.2" x14ac:dyDescent="0.3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si="206"/>
        <v>163.33000000000001</v>
      </c>
      <c r="Q2690" s="11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ref="P2691:P2754" si="211">IFERROR(ROUND(E2691/L2691,2),0)</f>
        <v>37.54</v>
      </c>
      <c r="Q2691" s="11" t="s">
        <v>8323</v>
      </c>
      <c r="R2691" t="s">
        <v>8326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3.2" x14ac:dyDescent="0.3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3.2" x14ac:dyDescent="0.3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57.6" x14ac:dyDescent="0.3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1" t="s">
        <v>8308</v>
      </c>
      <c r="R2698" t="s">
        <v>8310</v>
      </c>
      <c r="S2698" s="16">
        <f t="shared" si="212"/>
        <v>42411.828287037039</v>
      </c>
      <c r="T2698" s="16">
        <f t="shared" si="213"/>
        <v>42441.828287037039</v>
      </c>
      <c r="U2698">
        <f t="shared" si="214"/>
        <v>2016</v>
      </c>
    </row>
    <row r="2699" spans="1:21" ht="28.8" x14ac:dyDescent="0.3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1" t="s">
        <v>8321</v>
      </c>
      <c r="R2699" t="s">
        <v>8339</v>
      </c>
      <c r="S2699" s="16">
        <f t="shared" si="212"/>
        <v>42107.703877314809</v>
      </c>
      <c r="T2699" s="16">
        <f t="shared" si="213"/>
        <v>42137.703877314809</v>
      </c>
      <c r="U2699">
        <f t="shared" si="214"/>
        <v>2015</v>
      </c>
    </row>
    <row r="2700" spans="1:21" ht="43.2" x14ac:dyDescent="0.3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3.2" x14ac:dyDescent="0.3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43.2" x14ac:dyDescent="0.3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1" t="s">
        <v>8308</v>
      </c>
      <c r="R2705" t="s">
        <v>8342</v>
      </c>
      <c r="S2705" s="16">
        <f t="shared" si="212"/>
        <v>41989.853692129633</v>
      </c>
      <c r="T2705" s="16">
        <f t="shared" si="213"/>
        <v>42019.811805555553</v>
      </c>
      <c r="U2705">
        <f t="shared" si="214"/>
        <v>2014</v>
      </c>
    </row>
    <row r="2706" spans="1:21" ht="28.8" x14ac:dyDescent="0.3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1" t="s">
        <v>8327</v>
      </c>
      <c r="R2706" t="s">
        <v>8331</v>
      </c>
      <c r="S2706" s="16">
        <f t="shared" si="212"/>
        <v>42240.852534722217</v>
      </c>
      <c r="T2706" s="16">
        <f t="shared" si="213"/>
        <v>42270.852534722217</v>
      </c>
      <c r="U2706">
        <f t="shared" si="214"/>
        <v>2015</v>
      </c>
    </row>
    <row r="2707" spans="1:21" ht="43.2" x14ac:dyDescent="0.3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1" t="s">
        <v>8319</v>
      </c>
      <c r="R2707" t="s">
        <v>8345</v>
      </c>
      <c r="S2707" s="16">
        <f t="shared" si="212"/>
        <v>42204.875868055555</v>
      </c>
      <c r="T2707" s="16">
        <f t="shared" si="213"/>
        <v>42234.875868055555</v>
      </c>
      <c r="U2707">
        <f t="shared" si="214"/>
        <v>2015</v>
      </c>
    </row>
    <row r="2708" spans="1:21" ht="43.2" x14ac:dyDescent="0.3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1" t="s">
        <v>8319</v>
      </c>
      <c r="R2708" t="s">
        <v>8345</v>
      </c>
      <c r="S2708" s="16">
        <f t="shared" si="212"/>
        <v>42198.695138888885</v>
      </c>
      <c r="T2708" s="16">
        <f t="shared" si="213"/>
        <v>42238.165972222225</v>
      </c>
      <c r="U2708">
        <f t="shared" si="214"/>
        <v>2015</v>
      </c>
    </row>
    <row r="2709" spans="1:21" ht="57.6" x14ac:dyDescent="0.3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1" t="s">
        <v>8323</v>
      </c>
      <c r="R2709" t="s">
        <v>8326</v>
      </c>
      <c r="S2709" s="16">
        <f t="shared" si="212"/>
        <v>41904.650578703702</v>
      </c>
      <c r="T2709" s="16">
        <f t="shared" si="213"/>
        <v>41934.650578703702</v>
      </c>
      <c r="U2709">
        <f t="shared" si="214"/>
        <v>2014</v>
      </c>
    </row>
    <row r="2710" spans="1:21" ht="43.2" x14ac:dyDescent="0.3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1" t="s">
        <v>8321</v>
      </c>
      <c r="R2710" t="s">
        <v>8343</v>
      </c>
      <c r="S2710" s="16">
        <f t="shared" si="212"/>
        <v>40935.005104166667</v>
      </c>
      <c r="T2710" s="16">
        <f t="shared" si="213"/>
        <v>40965.005104166667</v>
      </c>
      <c r="U2710">
        <f t="shared" si="214"/>
        <v>2012</v>
      </c>
    </row>
    <row r="2711" spans="1:21" ht="43.2" x14ac:dyDescent="0.3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1" t="s">
        <v>8321</v>
      </c>
      <c r="R2711" t="s">
        <v>8343</v>
      </c>
      <c r="S2711" s="16">
        <f t="shared" si="212"/>
        <v>40844.691643518519</v>
      </c>
      <c r="T2711" s="16">
        <f t="shared" si="213"/>
        <v>40904.733310185184</v>
      </c>
      <c r="U2711">
        <f t="shared" si="214"/>
        <v>2011</v>
      </c>
    </row>
    <row r="2712" spans="1:21" ht="57.6" x14ac:dyDescent="0.3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1" t="s">
        <v>8323</v>
      </c>
      <c r="R2712" t="s">
        <v>8326</v>
      </c>
      <c r="S2712" s="16">
        <f t="shared" si="212"/>
        <v>42383.793124999997</v>
      </c>
      <c r="T2712" s="16">
        <f t="shared" si="213"/>
        <v>42413.793124999997</v>
      </c>
      <c r="U2712">
        <f t="shared" si="214"/>
        <v>2016</v>
      </c>
    </row>
    <row r="2713" spans="1:21" ht="43.2" x14ac:dyDescent="0.3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57.6" x14ac:dyDescent="0.3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1" t="s">
        <v>8323</v>
      </c>
      <c r="R2718" t="s">
        <v>8326</v>
      </c>
      <c r="S2718" s="16">
        <f t="shared" si="212"/>
        <v>41795.598923611113</v>
      </c>
      <c r="T2718" s="16">
        <f t="shared" si="213"/>
        <v>41825.598923611113</v>
      </c>
      <c r="U2718">
        <f t="shared" si="214"/>
        <v>2014</v>
      </c>
    </row>
    <row r="2719" spans="1:21" ht="43.2" x14ac:dyDescent="0.3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1" t="s">
        <v>8323</v>
      </c>
      <c r="R2719" t="s">
        <v>8326</v>
      </c>
      <c r="S2719" s="16">
        <f t="shared" si="212"/>
        <v>42064.785613425927</v>
      </c>
      <c r="T2719" s="16">
        <f t="shared" si="213"/>
        <v>42099.743946759263</v>
      </c>
      <c r="U2719">
        <f t="shared" si="214"/>
        <v>2015</v>
      </c>
    </row>
    <row r="2720" spans="1:21" ht="57.6" x14ac:dyDescent="0.3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43.2" x14ac:dyDescent="0.3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43.2" x14ac:dyDescent="0.3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1" t="s">
        <v>8323</v>
      </c>
      <c r="R2722" t="s">
        <v>8326</v>
      </c>
      <c r="S2722" s="16">
        <f t="shared" si="212"/>
        <v>41982.87364583333</v>
      </c>
      <c r="T2722" s="16">
        <f t="shared" si="213"/>
        <v>42012.87364583333</v>
      </c>
      <c r="U2722">
        <f t="shared" si="214"/>
        <v>2014</v>
      </c>
    </row>
    <row r="2723" spans="1:21" ht="57.6" x14ac:dyDescent="0.3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1" t="s">
        <v>8323</v>
      </c>
      <c r="R2723" t="s">
        <v>8326</v>
      </c>
      <c r="S2723" s="16">
        <f t="shared" si="212"/>
        <v>42213.505474537036</v>
      </c>
      <c r="T2723" s="16">
        <f t="shared" si="213"/>
        <v>42238.505474537036</v>
      </c>
      <c r="U2723">
        <f t="shared" si="214"/>
        <v>2015</v>
      </c>
    </row>
    <row r="2724" spans="1:21" ht="43.2" x14ac:dyDescent="0.3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3.2" x14ac:dyDescent="0.3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1" t="s">
        <v>8308</v>
      </c>
      <c r="R2725" t="s">
        <v>8342</v>
      </c>
      <c r="S2725" s="16">
        <f t="shared" si="212"/>
        <v>42027.056793981479</v>
      </c>
      <c r="T2725" s="16">
        <f t="shared" si="213"/>
        <v>42057.056793981479</v>
      </c>
      <c r="U2725">
        <f t="shared" si="214"/>
        <v>2015</v>
      </c>
    </row>
    <row r="2726" spans="1:21" ht="43.2" x14ac:dyDescent="0.3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1" t="s">
        <v>8321</v>
      </c>
      <c r="R2726" t="s">
        <v>8325</v>
      </c>
      <c r="S2726" s="16">
        <f t="shared" si="212"/>
        <v>41835.126805555556</v>
      </c>
      <c r="T2726" s="16">
        <f t="shared" si="213"/>
        <v>41867.987500000003</v>
      </c>
      <c r="U2726">
        <f t="shared" si="214"/>
        <v>2014</v>
      </c>
    </row>
    <row r="2727" spans="1:21" ht="28.8" x14ac:dyDescent="0.3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1" t="s">
        <v>8327</v>
      </c>
      <c r="R2727" t="s">
        <v>8331</v>
      </c>
      <c r="S2727" s="16">
        <f t="shared" si="212"/>
        <v>41619.998310185183</v>
      </c>
      <c r="T2727" s="16">
        <f t="shared" si="213"/>
        <v>41629.197222222225</v>
      </c>
      <c r="U2727">
        <f t="shared" si="214"/>
        <v>2013</v>
      </c>
    </row>
    <row r="2728" spans="1:21" ht="43.2" x14ac:dyDescent="0.3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43.2" x14ac:dyDescent="0.3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43.2" x14ac:dyDescent="0.3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1" t="s">
        <v>8323</v>
      </c>
      <c r="R2730" t="s">
        <v>8326</v>
      </c>
      <c r="S2730" s="16">
        <f t="shared" si="212"/>
        <v>42022.661527777775</v>
      </c>
      <c r="T2730" s="16">
        <f t="shared" si="213"/>
        <v>42063.5</v>
      </c>
      <c r="U2730">
        <f t="shared" si="214"/>
        <v>2015</v>
      </c>
    </row>
    <row r="2731" spans="1:21" ht="43.2" x14ac:dyDescent="0.3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43.2" x14ac:dyDescent="0.3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1" t="s">
        <v>8319</v>
      </c>
      <c r="R2732" t="s">
        <v>8320</v>
      </c>
      <c r="S2732" s="16">
        <f t="shared" si="212"/>
        <v>42607.316122685181</v>
      </c>
      <c r="T2732" s="16">
        <f t="shared" si="213"/>
        <v>42613.233333333337</v>
      </c>
      <c r="U2732">
        <f t="shared" si="214"/>
        <v>2016</v>
      </c>
    </row>
    <row r="2733" spans="1:21" ht="43.2" x14ac:dyDescent="0.3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1" t="s">
        <v>8323</v>
      </c>
      <c r="R2733" t="s">
        <v>8326</v>
      </c>
      <c r="S2733" s="16">
        <f t="shared" si="212"/>
        <v>42309.191307870366</v>
      </c>
      <c r="T2733" s="16">
        <f t="shared" si="213"/>
        <v>42338.9375</v>
      </c>
      <c r="U2733">
        <f t="shared" si="214"/>
        <v>2015</v>
      </c>
    </row>
    <row r="2734" spans="1:21" ht="43.2" x14ac:dyDescent="0.3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1" t="s">
        <v>8323</v>
      </c>
      <c r="R2734" t="s">
        <v>8326</v>
      </c>
      <c r="S2734" s="16">
        <f t="shared" si="212"/>
        <v>42160.651817129634</v>
      </c>
      <c r="T2734" s="16">
        <f t="shared" si="213"/>
        <v>42190.651817129634</v>
      </c>
      <c r="U2734">
        <f t="shared" si="214"/>
        <v>2015</v>
      </c>
    </row>
    <row r="2735" spans="1:21" ht="57.6" x14ac:dyDescent="0.3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43.2" x14ac:dyDescent="0.3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3.2" x14ac:dyDescent="0.3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3.2" x14ac:dyDescent="0.3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1" t="s">
        <v>8316</v>
      </c>
      <c r="R2738" t="s">
        <v>8344</v>
      </c>
      <c r="S2738" s="16">
        <f t="shared" si="212"/>
        <v>42094.667256944449</v>
      </c>
      <c r="T2738" s="16">
        <f t="shared" si="213"/>
        <v>42124.667256944449</v>
      </c>
      <c r="U2738">
        <f t="shared" si="214"/>
        <v>2015</v>
      </c>
    </row>
    <row r="2739" spans="1:21" ht="43.2" x14ac:dyDescent="0.3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43.2" x14ac:dyDescent="0.3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1" t="s">
        <v>8323</v>
      </c>
      <c r="R2740" t="s">
        <v>8326</v>
      </c>
      <c r="S2740" s="16">
        <f t="shared" si="212"/>
        <v>42306.848854166667</v>
      </c>
      <c r="T2740" s="16">
        <f t="shared" si="213"/>
        <v>42336.890520833331</v>
      </c>
      <c r="U2740">
        <f t="shared" si="214"/>
        <v>2015</v>
      </c>
    </row>
    <row r="2741" spans="1:21" ht="43.2" x14ac:dyDescent="0.3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3.2" x14ac:dyDescent="0.3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1" t="s">
        <v>8321</v>
      </c>
      <c r="R2742" t="s">
        <v>8343</v>
      </c>
      <c r="S2742" s="16">
        <f t="shared" si="212"/>
        <v>40706.135208333333</v>
      </c>
      <c r="T2742" s="16">
        <f t="shared" si="213"/>
        <v>40736.135208333333</v>
      </c>
      <c r="U2742">
        <f t="shared" si="214"/>
        <v>2011</v>
      </c>
    </row>
    <row r="2743" spans="1:21" ht="43.2" x14ac:dyDescent="0.3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57.6" x14ac:dyDescent="0.3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3.2" x14ac:dyDescent="0.3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43.2" x14ac:dyDescent="0.3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1" t="s">
        <v>8316</v>
      </c>
      <c r="R2751" t="s">
        <v>8334</v>
      </c>
      <c r="S2751" s="16">
        <f t="shared" si="212"/>
        <v>41793.659525462965</v>
      </c>
      <c r="T2751" s="16">
        <f t="shared" si="213"/>
        <v>41853.659525462965</v>
      </c>
      <c r="U2751">
        <f t="shared" si="214"/>
        <v>2014</v>
      </c>
    </row>
    <row r="2752" spans="1:21" ht="43.2" x14ac:dyDescent="0.3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1" t="s">
        <v>8323</v>
      </c>
      <c r="R2752" t="s">
        <v>8326</v>
      </c>
      <c r="S2752" s="16">
        <f t="shared" si="212"/>
        <v>42770.290590277778</v>
      </c>
      <c r="T2752" s="16">
        <f t="shared" si="213"/>
        <v>42800.290590277778</v>
      </c>
      <c r="U2752">
        <f t="shared" si="214"/>
        <v>2017</v>
      </c>
    </row>
    <row r="2753" spans="1:21" ht="28.8" x14ac:dyDescent="0.3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1" t="s">
        <v>8321</v>
      </c>
      <c r="R2753" t="s">
        <v>8332</v>
      </c>
      <c r="S2753" s="16">
        <f t="shared" si="212"/>
        <v>41989.91134259259</v>
      </c>
      <c r="T2753" s="16">
        <f t="shared" si="213"/>
        <v>42005.332638888889</v>
      </c>
      <c r="U2753">
        <f t="shared" si="214"/>
        <v>2014</v>
      </c>
    </row>
    <row r="2754" spans="1:21" ht="43.2" x14ac:dyDescent="0.3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si="211"/>
        <v>15.15</v>
      </c>
      <c r="Q2754" s="11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6">IFERROR(ROUND(E2755/L2755,2),0)</f>
        <v>45.33</v>
      </c>
      <c r="Q2755" s="11" t="s">
        <v>8308</v>
      </c>
      <c r="R2755" t="s">
        <v>8310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3.2" x14ac:dyDescent="0.3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1" t="s">
        <v>8308</v>
      </c>
      <c r="R2757" t="s">
        <v>8310</v>
      </c>
      <c r="S2757" s="16">
        <f t="shared" si="217"/>
        <v>42715.688437500001</v>
      </c>
      <c r="T2757" s="16">
        <f t="shared" si="218"/>
        <v>42745.688437500001</v>
      </c>
      <c r="U2757">
        <f t="shared" si="219"/>
        <v>2016</v>
      </c>
    </row>
    <row r="2758" spans="1:21" ht="43.2" x14ac:dyDescent="0.3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1" t="s">
        <v>8311</v>
      </c>
      <c r="R2758" t="s">
        <v>8348</v>
      </c>
      <c r="S2758" s="16">
        <f t="shared" si="217"/>
        <v>41961.813518518517</v>
      </c>
      <c r="T2758" s="16">
        <f t="shared" si="218"/>
        <v>41992.813518518517</v>
      </c>
      <c r="U2758">
        <f t="shared" si="219"/>
        <v>2014</v>
      </c>
    </row>
    <row r="2759" spans="1:21" ht="43.2" x14ac:dyDescent="0.3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1" t="s">
        <v>8321</v>
      </c>
      <c r="R2759" t="s">
        <v>8337</v>
      </c>
      <c r="S2759" s="16">
        <f t="shared" si="217"/>
        <v>41788.381909722222</v>
      </c>
      <c r="T2759" s="16">
        <f t="shared" si="218"/>
        <v>41821.791666666664</v>
      </c>
      <c r="U2759">
        <f t="shared" si="219"/>
        <v>2014</v>
      </c>
    </row>
    <row r="2760" spans="1:21" ht="43.2" x14ac:dyDescent="0.3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57.6" x14ac:dyDescent="0.3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57.6" x14ac:dyDescent="0.3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3.2" x14ac:dyDescent="0.3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1" t="s">
        <v>8323</v>
      </c>
      <c r="R2766" t="s">
        <v>8326</v>
      </c>
      <c r="S2766" s="16">
        <f t="shared" si="217"/>
        <v>42750.530312499999</v>
      </c>
      <c r="T2766" s="16">
        <f t="shared" si="218"/>
        <v>42794.368749999994</v>
      </c>
      <c r="U2766">
        <f t="shared" si="219"/>
        <v>2017</v>
      </c>
    </row>
    <row r="2767" spans="1:21" ht="57.6" x14ac:dyDescent="0.3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3.2" x14ac:dyDescent="0.3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1" t="s">
        <v>8323</v>
      </c>
      <c r="R2768" t="s">
        <v>8326</v>
      </c>
      <c r="S2768" s="16">
        <f t="shared" si="217"/>
        <v>42689.214988425927</v>
      </c>
      <c r="T2768" s="16">
        <f t="shared" si="218"/>
        <v>42700.25</v>
      </c>
      <c r="U2768">
        <f t="shared" si="219"/>
        <v>2016</v>
      </c>
    </row>
    <row r="2769" spans="1:21" ht="43.2" x14ac:dyDescent="0.3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3.2" x14ac:dyDescent="0.3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1" t="s">
        <v>8323</v>
      </c>
      <c r="R2772" t="s">
        <v>8326</v>
      </c>
      <c r="S2772" s="16">
        <f t="shared" si="217"/>
        <v>42093.588263888887</v>
      </c>
      <c r="T2772" s="16">
        <f t="shared" si="218"/>
        <v>42123.588263888887</v>
      </c>
      <c r="U2772">
        <f t="shared" si="219"/>
        <v>2015</v>
      </c>
    </row>
    <row r="2773" spans="1:21" ht="43.2" x14ac:dyDescent="0.3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1" t="s">
        <v>8323</v>
      </c>
      <c r="R2773" t="s">
        <v>8326</v>
      </c>
      <c r="S2773" s="16">
        <f t="shared" si="217"/>
        <v>42535.97865740741</v>
      </c>
      <c r="T2773" s="16">
        <f t="shared" si="218"/>
        <v>42595.97865740741</v>
      </c>
      <c r="U2773">
        <f t="shared" si="219"/>
        <v>2016</v>
      </c>
    </row>
    <row r="2774" spans="1:21" ht="43.2" x14ac:dyDescent="0.3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3.2" x14ac:dyDescent="0.3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1" t="s">
        <v>8313</v>
      </c>
      <c r="R2776" t="s">
        <v>8314</v>
      </c>
      <c r="S2776" s="16">
        <f t="shared" si="217"/>
        <v>42029.907858796301</v>
      </c>
      <c r="T2776" s="16">
        <f t="shared" si="218"/>
        <v>42064.907858796301</v>
      </c>
      <c r="U2776">
        <f t="shared" si="219"/>
        <v>2015</v>
      </c>
    </row>
    <row r="2777" spans="1:21" ht="43.2" x14ac:dyDescent="0.3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1" t="s">
        <v>8311</v>
      </c>
      <c r="R2777" t="s">
        <v>8356</v>
      </c>
      <c r="S2777" s="16">
        <f t="shared" si="217"/>
        <v>41117.900729166664</v>
      </c>
      <c r="T2777" s="16">
        <f t="shared" si="218"/>
        <v>41147.900729166664</v>
      </c>
      <c r="U2777">
        <f t="shared" si="219"/>
        <v>2012</v>
      </c>
    </row>
    <row r="2778" spans="1:21" ht="43.2" x14ac:dyDescent="0.3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1" t="s">
        <v>8321</v>
      </c>
      <c r="R2778" t="s">
        <v>8325</v>
      </c>
      <c r="S2778" s="16">
        <f t="shared" si="217"/>
        <v>42023.818622685183</v>
      </c>
      <c r="T2778" s="16">
        <f t="shared" si="218"/>
        <v>42043.818622685183</v>
      </c>
      <c r="U2778">
        <f t="shared" si="219"/>
        <v>2015</v>
      </c>
    </row>
    <row r="2779" spans="1:21" ht="28.8" x14ac:dyDescent="0.3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43.2" x14ac:dyDescent="0.3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1" t="s">
        <v>8323</v>
      </c>
      <c r="R2780" t="s">
        <v>8324</v>
      </c>
      <c r="S2780" s="16">
        <f t="shared" si="217"/>
        <v>41940.028287037036</v>
      </c>
      <c r="T2780" s="16">
        <f t="shared" si="218"/>
        <v>42000.0699537037</v>
      </c>
      <c r="U2780">
        <f t="shared" si="219"/>
        <v>2014</v>
      </c>
    </row>
    <row r="2781" spans="1:21" ht="28.8" x14ac:dyDescent="0.3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1" t="s">
        <v>8321</v>
      </c>
      <c r="R2781" t="s">
        <v>8322</v>
      </c>
      <c r="S2781" s="16">
        <f t="shared" si="217"/>
        <v>42425.576898148152</v>
      </c>
      <c r="T2781" s="16">
        <f t="shared" si="218"/>
        <v>42465.666666666672</v>
      </c>
      <c r="U2781">
        <f t="shared" si="219"/>
        <v>2016</v>
      </c>
    </row>
    <row r="2782" spans="1:21" ht="43.2" x14ac:dyDescent="0.3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11" t="s">
        <v>8323</v>
      </c>
      <c r="R2782" t="s">
        <v>8326</v>
      </c>
      <c r="S2782" s="16">
        <f t="shared" si="217"/>
        <v>42808.640231481477</v>
      </c>
      <c r="T2782" s="16">
        <f t="shared" si="218"/>
        <v>42839.207638888889</v>
      </c>
      <c r="U2782">
        <f t="shared" si="219"/>
        <v>2017</v>
      </c>
    </row>
    <row r="2783" spans="1:21" ht="43.2" x14ac:dyDescent="0.3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1" t="s">
        <v>8327</v>
      </c>
      <c r="R2783" t="s">
        <v>8350</v>
      </c>
      <c r="S2783" s="16">
        <f t="shared" si="217"/>
        <v>40937.679560185185</v>
      </c>
      <c r="T2783" s="16">
        <f t="shared" si="218"/>
        <v>40969.207638888889</v>
      </c>
      <c r="U2783">
        <f t="shared" si="219"/>
        <v>2012</v>
      </c>
    </row>
    <row r="2784" spans="1:21" ht="43.2" x14ac:dyDescent="0.3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1" t="s">
        <v>8311</v>
      </c>
      <c r="R2784" t="s">
        <v>8333</v>
      </c>
      <c r="S2784" s="16">
        <f t="shared" si="217"/>
        <v>41799.814340277779</v>
      </c>
      <c r="T2784" s="16">
        <f t="shared" si="218"/>
        <v>41834.814340277779</v>
      </c>
      <c r="U2784">
        <f t="shared" si="219"/>
        <v>2014</v>
      </c>
    </row>
    <row r="2785" spans="1:21" ht="28.8" x14ac:dyDescent="0.3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3.2" x14ac:dyDescent="0.3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3.2" x14ac:dyDescent="0.3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3.2" x14ac:dyDescent="0.3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57.6" x14ac:dyDescent="0.3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43.2" x14ac:dyDescent="0.3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3.2" x14ac:dyDescent="0.3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43.2" x14ac:dyDescent="0.3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3.2" x14ac:dyDescent="0.3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1" t="s">
        <v>8323</v>
      </c>
      <c r="R2803" t="s">
        <v>8326</v>
      </c>
      <c r="S2803" s="16">
        <f t="shared" si="217"/>
        <v>42041.581307870365</v>
      </c>
      <c r="T2803" s="16">
        <f t="shared" si="218"/>
        <v>42071.539641203708</v>
      </c>
      <c r="U2803">
        <f t="shared" si="219"/>
        <v>2015</v>
      </c>
    </row>
    <row r="2804" spans="1:21" ht="43.2" x14ac:dyDescent="0.3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1" t="s">
        <v>8323</v>
      </c>
      <c r="R2804" t="s">
        <v>8326</v>
      </c>
      <c r="S2804" s="16">
        <f t="shared" si="217"/>
        <v>42088.911354166667</v>
      </c>
      <c r="T2804" s="16">
        <f t="shared" si="218"/>
        <v>42118.911354166667</v>
      </c>
      <c r="U2804">
        <f t="shared" si="219"/>
        <v>2015</v>
      </c>
    </row>
    <row r="2805" spans="1:21" ht="57.6" x14ac:dyDescent="0.3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43.2" x14ac:dyDescent="0.3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57.6" x14ac:dyDescent="0.3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43.2" x14ac:dyDescent="0.3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28.8" x14ac:dyDescent="0.3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1" t="s">
        <v>8323</v>
      </c>
      <c r="R2811" t="s">
        <v>8324</v>
      </c>
      <c r="S2811" s="16">
        <f t="shared" si="217"/>
        <v>42245.274699074071</v>
      </c>
      <c r="T2811" s="16">
        <f t="shared" si="218"/>
        <v>42275.274699074071</v>
      </c>
      <c r="U2811">
        <f t="shared" si="219"/>
        <v>2015</v>
      </c>
    </row>
    <row r="2812" spans="1:21" ht="43.2" x14ac:dyDescent="0.3">
      <c r="A2812">
        <v>504</v>
      </c>
      <c r="B2812" s="9" t="s">
        <v>505</v>
      </c>
      <c r="C2812" s="3" t="s">
        <v>4614</v>
      </c>
      <c r="D2812" s="5">
        <v>24500</v>
      </c>
      <c r="E2812" s="7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>
        <f t="shared" si="215"/>
        <v>1</v>
      </c>
      <c r="P2812">
        <f t="shared" si="216"/>
        <v>67</v>
      </c>
      <c r="Q2812" s="11" t="s">
        <v>8321</v>
      </c>
      <c r="R2812" t="s">
        <v>8339</v>
      </c>
      <c r="S2812" s="16">
        <f t="shared" si="217"/>
        <v>40949.98364583333</v>
      </c>
      <c r="T2812" s="16">
        <f t="shared" si="218"/>
        <v>41009.941979166666</v>
      </c>
      <c r="U2812">
        <f t="shared" si="219"/>
        <v>2012</v>
      </c>
    </row>
    <row r="2813" spans="1:21" ht="43.2" x14ac:dyDescent="0.3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8319</v>
      </c>
      <c r="R2813" t="s">
        <v>8345</v>
      </c>
      <c r="S2813" s="16">
        <f t="shared" si="217"/>
        <v>42536.862800925926</v>
      </c>
      <c r="T2813" s="16">
        <f t="shared" si="218"/>
        <v>42566.862800925926</v>
      </c>
      <c r="U2813">
        <f t="shared" si="219"/>
        <v>2016</v>
      </c>
    </row>
    <row r="2814" spans="1:21" ht="43.2" x14ac:dyDescent="0.3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1" t="s">
        <v>8313</v>
      </c>
      <c r="R2814" t="s">
        <v>8314</v>
      </c>
      <c r="S2814" s="16">
        <f t="shared" si="217"/>
        <v>41905.95684027778</v>
      </c>
      <c r="T2814" s="16">
        <f t="shared" si="218"/>
        <v>41941.95684027778</v>
      </c>
      <c r="U2814">
        <f t="shared" si="219"/>
        <v>2014</v>
      </c>
    </row>
    <row r="2815" spans="1:21" ht="43.2" x14ac:dyDescent="0.3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3.2" x14ac:dyDescent="0.3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6"/>
        <v>81.58</v>
      </c>
      <c r="Q2818" s="11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43.2" x14ac:dyDescent="0.3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220"/>
        <v>3</v>
      </c>
      <c r="P2819">
        <f t="shared" ref="P2819:P2882" si="221">IFERROR(ROUND(E2819/L2819,2),0)</f>
        <v>32.5</v>
      </c>
      <c r="Q2819" s="11" t="s">
        <v>8321</v>
      </c>
      <c r="R2819" t="s">
        <v>8325</v>
      </c>
      <c r="S2819" s="16">
        <f t="shared" ref="S2819:S2882" si="222">(((J2819/60)/60)/24)+DATE(1970,1,1)</f>
        <v>42216.977812500001</v>
      </c>
      <c r="T2819" s="16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3.2" x14ac:dyDescent="0.3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1" t="s">
        <v>8321</v>
      </c>
      <c r="R2820" t="s">
        <v>8325</v>
      </c>
      <c r="S2820" s="16">
        <f t="shared" si="222"/>
        <v>42052.83530092593</v>
      </c>
      <c r="T2820" s="16">
        <f t="shared" si="223"/>
        <v>42082.793634259258</v>
      </c>
      <c r="U2820">
        <f t="shared" si="224"/>
        <v>2015</v>
      </c>
    </row>
    <row r="2821" spans="1:21" ht="43.2" x14ac:dyDescent="0.3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3.2" x14ac:dyDescent="0.3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43.2" x14ac:dyDescent="0.3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1" t="s">
        <v>8323</v>
      </c>
      <c r="R2824" t="s">
        <v>8326</v>
      </c>
      <c r="S2824" s="16">
        <f t="shared" si="222"/>
        <v>42493.546851851846</v>
      </c>
      <c r="T2824" s="16">
        <f t="shared" si="223"/>
        <v>42523.546851851846</v>
      </c>
      <c r="U2824">
        <f t="shared" si="224"/>
        <v>2016</v>
      </c>
    </row>
    <row r="2825" spans="1:21" ht="43.2" x14ac:dyDescent="0.3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1" t="s">
        <v>8323</v>
      </c>
      <c r="R2825" t="s">
        <v>8326</v>
      </c>
      <c r="S2825" s="16">
        <f t="shared" si="222"/>
        <v>42460.94222222222</v>
      </c>
      <c r="T2825" s="16">
        <f t="shared" si="223"/>
        <v>42481.94222222222</v>
      </c>
      <c r="U2825">
        <f t="shared" si="224"/>
        <v>2016</v>
      </c>
    </row>
    <row r="2826" spans="1:21" ht="43.2" x14ac:dyDescent="0.3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43.2" x14ac:dyDescent="0.3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1" t="s">
        <v>8316</v>
      </c>
      <c r="R2830" t="s">
        <v>8334</v>
      </c>
      <c r="S2830" s="16">
        <f t="shared" si="222"/>
        <v>42712.300567129627</v>
      </c>
      <c r="T2830" s="16">
        <f t="shared" si="223"/>
        <v>42742.300567129627</v>
      </c>
      <c r="U2830">
        <f t="shared" si="224"/>
        <v>2016</v>
      </c>
    </row>
    <row r="2831" spans="1:21" ht="28.8" x14ac:dyDescent="0.3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1" t="s">
        <v>8319</v>
      </c>
      <c r="R2831" t="s">
        <v>8345</v>
      </c>
      <c r="S2831" s="16">
        <f t="shared" si="222"/>
        <v>41909.892453703702</v>
      </c>
      <c r="T2831" s="16">
        <f t="shared" si="223"/>
        <v>41939.892453703702</v>
      </c>
      <c r="U2831">
        <f t="shared" si="224"/>
        <v>2014</v>
      </c>
    </row>
    <row r="2832" spans="1:21" ht="57.6" x14ac:dyDescent="0.3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1" t="s">
        <v>8327</v>
      </c>
      <c r="R2832" t="s">
        <v>8331</v>
      </c>
      <c r="S2832" s="16">
        <f t="shared" si="222"/>
        <v>40927.473460648151</v>
      </c>
      <c r="T2832" s="16">
        <f t="shared" si="223"/>
        <v>40953.825694444444</v>
      </c>
      <c r="U2832">
        <f t="shared" si="224"/>
        <v>2012</v>
      </c>
    </row>
    <row r="2833" spans="1:21" ht="43.2" x14ac:dyDescent="0.3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x14ac:dyDescent="0.3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43.2" x14ac:dyDescent="0.3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43.2" x14ac:dyDescent="0.3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1" t="s">
        <v>8323</v>
      </c>
      <c r="R2838" t="s">
        <v>8326</v>
      </c>
      <c r="S2838" s="16">
        <f t="shared" si="222"/>
        <v>41869.798726851855</v>
      </c>
      <c r="T2838" s="16">
        <f t="shared" si="223"/>
        <v>41929.798726851855</v>
      </c>
      <c r="U2838">
        <f t="shared" si="224"/>
        <v>2014</v>
      </c>
    </row>
    <row r="2839" spans="1:21" ht="28.8" x14ac:dyDescent="0.3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1" t="s">
        <v>8327</v>
      </c>
      <c r="R2839" t="s">
        <v>8331</v>
      </c>
      <c r="S2839" s="16">
        <f t="shared" si="222"/>
        <v>41169.845590277779</v>
      </c>
      <c r="T2839" s="16">
        <f t="shared" si="223"/>
        <v>41199.845590277779</v>
      </c>
      <c r="U2839">
        <f t="shared" si="224"/>
        <v>2012</v>
      </c>
    </row>
    <row r="2840" spans="1:21" ht="43.2" x14ac:dyDescent="0.3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1" t="s">
        <v>8327</v>
      </c>
      <c r="R2840" t="s">
        <v>8328</v>
      </c>
      <c r="S2840" s="16">
        <f t="shared" si="222"/>
        <v>40772.848749999997</v>
      </c>
      <c r="T2840" s="16">
        <f t="shared" si="223"/>
        <v>40813.207638888889</v>
      </c>
      <c r="U2840">
        <f t="shared" si="224"/>
        <v>2011</v>
      </c>
    </row>
    <row r="2841" spans="1:21" ht="43.2" x14ac:dyDescent="0.3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3.2" x14ac:dyDescent="0.3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1" t="s">
        <v>8308</v>
      </c>
      <c r="R2842" t="s">
        <v>8342</v>
      </c>
      <c r="S2842" s="16">
        <f t="shared" si="222"/>
        <v>42327.825289351851</v>
      </c>
      <c r="T2842" s="16">
        <f t="shared" si="223"/>
        <v>42377.82430555555</v>
      </c>
      <c r="U2842">
        <f t="shared" si="224"/>
        <v>2015</v>
      </c>
    </row>
    <row r="2843" spans="1:21" ht="43.2" x14ac:dyDescent="0.3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1" t="s">
        <v>8323</v>
      </c>
      <c r="R2843" t="s">
        <v>8324</v>
      </c>
      <c r="S2843" s="16">
        <f t="shared" si="222"/>
        <v>42496.447071759263</v>
      </c>
      <c r="T2843" s="16">
        <f t="shared" si="223"/>
        <v>42526.447071759263</v>
      </c>
      <c r="U2843">
        <f t="shared" si="224"/>
        <v>2016</v>
      </c>
    </row>
    <row r="2844" spans="1:21" ht="57.6" x14ac:dyDescent="0.3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1" t="s">
        <v>8323</v>
      </c>
      <c r="R2844" t="s">
        <v>8324</v>
      </c>
      <c r="S2844" s="16">
        <f t="shared" si="222"/>
        <v>42171.383530092593</v>
      </c>
      <c r="T2844" s="16">
        <f t="shared" si="223"/>
        <v>42201.330555555556</v>
      </c>
      <c r="U2844">
        <f t="shared" si="224"/>
        <v>2015</v>
      </c>
    </row>
    <row r="2845" spans="1:21" ht="57.6" x14ac:dyDescent="0.3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1" t="s">
        <v>8323</v>
      </c>
      <c r="R2845" t="s">
        <v>8326</v>
      </c>
      <c r="S2845" s="16">
        <f t="shared" si="222"/>
        <v>42370.007766203707</v>
      </c>
      <c r="T2845" s="16">
        <f t="shared" si="223"/>
        <v>42398.981944444444</v>
      </c>
      <c r="U2845">
        <f t="shared" si="224"/>
        <v>2016</v>
      </c>
    </row>
    <row r="2846" spans="1:21" ht="43.2" x14ac:dyDescent="0.3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1" t="s">
        <v>8323</v>
      </c>
      <c r="R2846" t="s">
        <v>8326</v>
      </c>
      <c r="S2846" s="16">
        <f t="shared" si="222"/>
        <v>42305.670914351853</v>
      </c>
      <c r="T2846" s="16">
        <f t="shared" si="223"/>
        <v>42339.249305555553</v>
      </c>
      <c r="U2846">
        <f t="shared" si="224"/>
        <v>2015</v>
      </c>
    </row>
    <row r="2847" spans="1:21" ht="43.2" x14ac:dyDescent="0.3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1" t="s">
        <v>8327</v>
      </c>
      <c r="R2847" t="s">
        <v>8336</v>
      </c>
      <c r="S2847" s="16">
        <f t="shared" si="222"/>
        <v>42078.792048611111</v>
      </c>
      <c r="T2847" s="16">
        <f t="shared" si="223"/>
        <v>42108.792048611111</v>
      </c>
      <c r="U2847">
        <f t="shared" si="224"/>
        <v>2015</v>
      </c>
    </row>
    <row r="2848" spans="1:21" ht="43.2" x14ac:dyDescent="0.3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1" t="s">
        <v>8327</v>
      </c>
      <c r="R2848" t="s">
        <v>8336</v>
      </c>
      <c r="S2848" s="16">
        <f t="shared" si="222"/>
        <v>42021.832280092596</v>
      </c>
      <c r="T2848" s="16">
        <f t="shared" si="223"/>
        <v>42051.832280092596</v>
      </c>
      <c r="U2848">
        <f t="shared" si="224"/>
        <v>2015</v>
      </c>
    </row>
    <row r="2849" spans="1:21" ht="28.8" x14ac:dyDescent="0.3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1" t="s">
        <v>8327</v>
      </c>
      <c r="R2849" t="s">
        <v>8331</v>
      </c>
      <c r="S2849" s="16">
        <f t="shared" si="222"/>
        <v>41634.797013888885</v>
      </c>
      <c r="T2849" s="16">
        <f t="shared" si="223"/>
        <v>41670.792361111111</v>
      </c>
      <c r="U2849">
        <f t="shared" si="224"/>
        <v>2013</v>
      </c>
    </row>
    <row r="2850" spans="1:21" ht="43.2" x14ac:dyDescent="0.3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1" t="s">
        <v>8327</v>
      </c>
      <c r="R2850" t="s">
        <v>8328</v>
      </c>
      <c r="S2850" s="16">
        <f t="shared" si="222"/>
        <v>41365.928159722222</v>
      </c>
      <c r="T2850" s="16">
        <f t="shared" si="223"/>
        <v>41379.928159722222</v>
      </c>
      <c r="U2850">
        <f t="shared" si="224"/>
        <v>2013</v>
      </c>
    </row>
    <row r="2851" spans="1:21" ht="43.2" x14ac:dyDescent="0.3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1" t="s">
        <v>8323</v>
      </c>
      <c r="R2851" t="s">
        <v>8335</v>
      </c>
      <c r="S2851" s="16">
        <f t="shared" si="222"/>
        <v>42013.15253472222</v>
      </c>
      <c r="T2851" s="16">
        <f t="shared" si="223"/>
        <v>42028.125</v>
      </c>
      <c r="U2851">
        <f t="shared" si="224"/>
        <v>2015</v>
      </c>
    </row>
    <row r="2852" spans="1:21" ht="43.2" x14ac:dyDescent="0.3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43.2" x14ac:dyDescent="0.3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28.8" x14ac:dyDescent="0.3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43.2" x14ac:dyDescent="0.3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43.2" x14ac:dyDescent="0.3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57.6" x14ac:dyDescent="0.3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1" t="s">
        <v>8323</v>
      </c>
      <c r="R2860" t="s">
        <v>8326</v>
      </c>
      <c r="S2860" s="16">
        <f t="shared" si="222"/>
        <v>41779.695092592592</v>
      </c>
      <c r="T2860" s="16">
        <f t="shared" si="223"/>
        <v>41813.666666666664</v>
      </c>
      <c r="U2860">
        <f t="shared" si="224"/>
        <v>2014</v>
      </c>
    </row>
    <row r="2861" spans="1:21" ht="43.2" x14ac:dyDescent="0.3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1" t="s">
        <v>8323</v>
      </c>
      <c r="R2861" t="s">
        <v>8326</v>
      </c>
      <c r="S2861" s="16">
        <f t="shared" si="222"/>
        <v>42414.235879629632</v>
      </c>
      <c r="T2861" s="16">
        <f t="shared" si="223"/>
        <v>42474.194212962961</v>
      </c>
      <c r="U2861">
        <f t="shared" si="224"/>
        <v>2016</v>
      </c>
    </row>
    <row r="2862" spans="1:21" ht="43.2" x14ac:dyDescent="0.3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3.2" x14ac:dyDescent="0.3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1" t="s">
        <v>8313</v>
      </c>
      <c r="R2864" t="s">
        <v>8351</v>
      </c>
      <c r="S2864" s="16">
        <f t="shared" si="222"/>
        <v>41780.050092592595</v>
      </c>
      <c r="T2864" s="16">
        <f t="shared" si="223"/>
        <v>41808.842361111114</v>
      </c>
      <c r="U2864">
        <f t="shared" si="224"/>
        <v>2014</v>
      </c>
    </row>
    <row r="2865" spans="1:21" ht="43.2" x14ac:dyDescent="0.3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3.2" x14ac:dyDescent="0.3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1" t="s">
        <v>8323</v>
      </c>
      <c r="R2866" t="s">
        <v>8324</v>
      </c>
      <c r="S2866" s="16">
        <f t="shared" si="222"/>
        <v>42031.011249999996</v>
      </c>
      <c r="T2866" s="16">
        <f t="shared" si="223"/>
        <v>42090.969583333332</v>
      </c>
      <c r="U2866">
        <f t="shared" si="224"/>
        <v>2015</v>
      </c>
    </row>
    <row r="2867" spans="1:21" ht="43.2" x14ac:dyDescent="0.3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3.2" x14ac:dyDescent="0.3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1" t="s">
        <v>8327</v>
      </c>
      <c r="R2868" t="s">
        <v>8328</v>
      </c>
      <c r="S2868" s="16">
        <f t="shared" si="222"/>
        <v>40646.099097222221</v>
      </c>
      <c r="T2868" s="16">
        <f t="shared" si="223"/>
        <v>40691.099097222221</v>
      </c>
      <c r="U2868">
        <f t="shared" si="224"/>
        <v>2011</v>
      </c>
    </row>
    <row r="2869" spans="1:21" ht="28.8" x14ac:dyDescent="0.3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43.2" x14ac:dyDescent="0.3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3.2" x14ac:dyDescent="0.3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x14ac:dyDescent="0.3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43.2" x14ac:dyDescent="0.3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3.2" x14ac:dyDescent="0.3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1" t="s">
        <v>8308</v>
      </c>
      <c r="R2880" t="s">
        <v>8342</v>
      </c>
      <c r="S2880" s="16">
        <f t="shared" si="222"/>
        <v>42360.932152777779</v>
      </c>
      <c r="T2880" s="16">
        <f t="shared" si="223"/>
        <v>42420.932152777779</v>
      </c>
      <c r="U2880">
        <f t="shared" si="224"/>
        <v>2015</v>
      </c>
    </row>
    <row r="2881" spans="1:21" ht="43.2" x14ac:dyDescent="0.3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1" t="s">
        <v>8316</v>
      </c>
      <c r="R2881" t="s">
        <v>8344</v>
      </c>
      <c r="S2881" s="16">
        <f t="shared" si="222"/>
        <v>42327.671631944439</v>
      </c>
      <c r="T2881" s="16">
        <f t="shared" si="223"/>
        <v>42357.671631944439</v>
      </c>
      <c r="U2881">
        <f t="shared" si="224"/>
        <v>2015</v>
      </c>
    </row>
    <row r="2882" spans="1:21" ht="28.8" x14ac:dyDescent="0.3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si="221"/>
        <v>45</v>
      </c>
      <c r="Q2882" s="11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ref="P2883:P2946" si="226">IFERROR(ROUND(E2883/L2883,2),0)</f>
        <v>38.57</v>
      </c>
      <c r="Q2883" s="11" t="s">
        <v>8323</v>
      </c>
      <c r="R2883" t="s">
        <v>8326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3.2" x14ac:dyDescent="0.3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1" t="s">
        <v>8308</v>
      </c>
      <c r="R2889" t="s">
        <v>8310</v>
      </c>
      <c r="S2889" s="16">
        <f t="shared" si="227"/>
        <v>42158.028310185182</v>
      </c>
      <c r="T2889" s="16">
        <f t="shared" si="228"/>
        <v>42186.028310185182</v>
      </c>
      <c r="U2889">
        <f t="shared" si="229"/>
        <v>2015</v>
      </c>
    </row>
    <row r="2890" spans="1:21" ht="43.2" x14ac:dyDescent="0.3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1" t="s">
        <v>8308</v>
      </c>
      <c r="R2890" t="s">
        <v>8318</v>
      </c>
      <c r="S2890" s="16">
        <f t="shared" si="227"/>
        <v>41828.789942129632</v>
      </c>
      <c r="T2890" s="16">
        <f t="shared" si="228"/>
        <v>41863.789942129632</v>
      </c>
      <c r="U2890">
        <f t="shared" si="229"/>
        <v>2014</v>
      </c>
    </row>
    <row r="2891" spans="1:21" ht="43.2" x14ac:dyDescent="0.3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3.2" x14ac:dyDescent="0.3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1" t="s">
        <v>8323</v>
      </c>
      <c r="R2892" t="s">
        <v>8326</v>
      </c>
      <c r="S2892" s="16">
        <f t="shared" si="227"/>
        <v>41829.73715277778</v>
      </c>
      <c r="T2892" s="16">
        <f t="shared" si="228"/>
        <v>41852.716666666667</v>
      </c>
      <c r="U2892">
        <f t="shared" si="229"/>
        <v>2014</v>
      </c>
    </row>
    <row r="2893" spans="1:21" ht="28.8" x14ac:dyDescent="0.3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1" t="s">
        <v>8323</v>
      </c>
      <c r="R2893" t="s">
        <v>8326</v>
      </c>
      <c r="S2893" s="16">
        <f t="shared" si="227"/>
        <v>42056.1324537037</v>
      </c>
      <c r="T2893" s="16">
        <f t="shared" si="228"/>
        <v>42086.207638888889</v>
      </c>
      <c r="U2893">
        <f t="shared" si="229"/>
        <v>2015</v>
      </c>
    </row>
    <row r="2894" spans="1:21" ht="43.2" x14ac:dyDescent="0.3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1" t="s">
        <v>8311</v>
      </c>
      <c r="R2894" t="s">
        <v>8356</v>
      </c>
      <c r="S2894" s="16">
        <f t="shared" si="227"/>
        <v>42072.790821759263</v>
      </c>
      <c r="T2894" s="16">
        <f t="shared" si="228"/>
        <v>42102.790821759263</v>
      </c>
      <c r="U2894">
        <f t="shared" si="229"/>
        <v>2015</v>
      </c>
    </row>
    <row r="2895" spans="1:21" ht="43.2" x14ac:dyDescent="0.3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1" t="s">
        <v>8321</v>
      </c>
      <c r="R2895" t="s">
        <v>8343</v>
      </c>
      <c r="S2895" s="16">
        <f t="shared" si="227"/>
        <v>41716.717847222222</v>
      </c>
      <c r="T2895" s="16">
        <f t="shared" si="228"/>
        <v>41736.717847222222</v>
      </c>
      <c r="U2895">
        <f t="shared" si="229"/>
        <v>2014</v>
      </c>
    </row>
    <row r="2896" spans="1:21" ht="57.6" x14ac:dyDescent="0.3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3.2" x14ac:dyDescent="0.3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1" t="s">
        <v>8323</v>
      </c>
      <c r="R2901" t="s">
        <v>8326</v>
      </c>
      <c r="S2901" s="16">
        <f t="shared" si="227"/>
        <v>42509.814108796301</v>
      </c>
      <c r="T2901" s="16">
        <f t="shared" si="228"/>
        <v>42539.814108796301</v>
      </c>
      <c r="U2901">
        <f t="shared" si="229"/>
        <v>2016</v>
      </c>
    </row>
    <row r="2902" spans="1:21" ht="43.2" x14ac:dyDescent="0.3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1" t="s">
        <v>8323</v>
      </c>
      <c r="R2902" t="s">
        <v>8326</v>
      </c>
      <c r="S2902" s="16">
        <f t="shared" si="227"/>
        <v>42075.807395833333</v>
      </c>
      <c r="T2902" s="16">
        <f t="shared" si="228"/>
        <v>42105.807395833333</v>
      </c>
      <c r="U2902">
        <f t="shared" si="229"/>
        <v>2015</v>
      </c>
    </row>
    <row r="2903" spans="1:21" ht="43.2" x14ac:dyDescent="0.3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1" t="s">
        <v>8321</v>
      </c>
      <c r="R2903" t="s">
        <v>8339</v>
      </c>
      <c r="S2903" s="16">
        <f t="shared" si="227"/>
        <v>41466.552314814813</v>
      </c>
      <c r="T2903" s="16">
        <f t="shared" si="228"/>
        <v>41496.552314814813</v>
      </c>
      <c r="U2903">
        <f t="shared" si="229"/>
        <v>2013</v>
      </c>
    </row>
    <row r="2904" spans="1:21" ht="43.2" x14ac:dyDescent="0.3">
      <c r="A2904">
        <v>1008</v>
      </c>
      <c r="B2904" s="9" t="s">
        <v>1009</v>
      </c>
      <c r="C2904" s="3" t="s">
        <v>5118</v>
      </c>
      <c r="D2904" s="5">
        <v>93500</v>
      </c>
      <c r="E2904" s="7">
        <v>250</v>
      </c>
      <c r="F2904" t="s">
        <v>8219</v>
      </c>
      <c r="G2904" t="s">
        <v>8237</v>
      </c>
      <c r="H2904" t="s">
        <v>8255</v>
      </c>
      <c r="I2904">
        <v>1482953115</v>
      </c>
      <c r="J2904">
        <v>1480361115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0</v>
      </c>
      <c r="P2904">
        <f t="shared" si="226"/>
        <v>250</v>
      </c>
      <c r="Q2904" s="11" t="s">
        <v>8308</v>
      </c>
      <c r="R2904" t="s">
        <v>8310</v>
      </c>
      <c r="S2904" s="16">
        <f t="shared" si="227"/>
        <v>42702.809201388889</v>
      </c>
      <c r="T2904" s="16">
        <f t="shared" si="228"/>
        <v>42732.809201388889</v>
      </c>
      <c r="U2904">
        <f t="shared" si="229"/>
        <v>2016</v>
      </c>
    </row>
    <row r="2905" spans="1:21" ht="43.2" x14ac:dyDescent="0.3">
      <c r="A2905">
        <v>1040</v>
      </c>
      <c r="B2905" s="9" t="s">
        <v>1041</v>
      </c>
      <c r="C2905" s="3" t="s">
        <v>5150</v>
      </c>
      <c r="D2905" s="5">
        <v>85000</v>
      </c>
      <c r="E2905" s="7">
        <v>250</v>
      </c>
      <c r="F2905" t="s">
        <v>8219</v>
      </c>
      <c r="G2905" t="s">
        <v>8223</v>
      </c>
      <c r="H2905" t="s">
        <v>8245</v>
      </c>
      <c r="I2905">
        <v>1472317209</v>
      </c>
      <c r="J2905">
        <v>1469725209</v>
      </c>
      <c r="K2905" t="b">
        <v>0</v>
      </c>
      <c r="L2905">
        <v>1</v>
      </c>
      <c r="M2905" t="b">
        <v>0</v>
      </c>
      <c r="N2905" t="s">
        <v>8279</v>
      </c>
      <c r="O2905">
        <f t="shared" si="225"/>
        <v>0</v>
      </c>
      <c r="P2905">
        <f t="shared" si="226"/>
        <v>250</v>
      </c>
      <c r="Q2905" s="11" t="s">
        <v>8346</v>
      </c>
      <c r="R2905" t="s">
        <v>8347</v>
      </c>
      <c r="S2905" s="16">
        <f t="shared" si="227"/>
        <v>42579.708437499998</v>
      </c>
      <c r="T2905" s="16">
        <f t="shared" si="228"/>
        <v>42609.708437499998</v>
      </c>
      <c r="U2905">
        <f t="shared" si="229"/>
        <v>2016</v>
      </c>
    </row>
    <row r="2906" spans="1:21" ht="43.2" x14ac:dyDescent="0.3">
      <c r="A2906">
        <v>2571</v>
      </c>
      <c r="B2906" s="9" t="s">
        <v>2571</v>
      </c>
      <c r="C2906" s="3" t="s">
        <v>6681</v>
      </c>
      <c r="D2906" s="5">
        <v>100000</v>
      </c>
      <c r="E2906" s="7">
        <v>250</v>
      </c>
      <c r="F2906" t="s">
        <v>8219</v>
      </c>
      <c r="G2906" t="s">
        <v>8225</v>
      </c>
      <c r="H2906" t="s">
        <v>8247</v>
      </c>
      <c r="I2906">
        <v>1463645521</v>
      </c>
      <c r="J2906">
        <v>1458461521</v>
      </c>
      <c r="K2906" t="b">
        <v>0</v>
      </c>
      <c r="L2906">
        <v>4</v>
      </c>
      <c r="M2906" t="b">
        <v>0</v>
      </c>
      <c r="N2906" t="s">
        <v>8282</v>
      </c>
      <c r="O2906">
        <f t="shared" si="225"/>
        <v>0</v>
      </c>
      <c r="P2906">
        <f t="shared" si="226"/>
        <v>62.5</v>
      </c>
      <c r="Q2906" s="11" t="s">
        <v>8319</v>
      </c>
      <c r="R2906" t="s">
        <v>8345</v>
      </c>
      <c r="S2906" s="16">
        <f t="shared" si="227"/>
        <v>42449.341678240744</v>
      </c>
      <c r="T2906" s="16">
        <f t="shared" si="228"/>
        <v>42509.341678240744</v>
      </c>
      <c r="U2906">
        <f t="shared" si="229"/>
        <v>2016</v>
      </c>
    </row>
    <row r="2907" spans="1:21" ht="43.2" x14ac:dyDescent="0.3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1" t="s">
        <v>8321</v>
      </c>
      <c r="R2907" t="s">
        <v>8325</v>
      </c>
      <c r="S2907" s="16">
        <f t="shared" si="227"/>
        <v>42106.666018518517</v>
      </c>
      <c r="T2907" s="16">
        <f t="shared" si="228"/>
        <v>42155.395138888889</v>
      </c>
      <c r="U2907">
        <f t="shared" si="229"/>
        <v>2015</v>
      </c>
    </row>
    <row r="2908" spans="1:21" ht="43.2" x14ac:dyDescent="0.3">
      <c r="A2908">
        <v>592</v>
      </c>
      <c r="B2908" s="9" t="s">
        <v>593</v>
      </c>
      <c r="C2908" s="3" t="s">
        <v>4702</v>
      </c>
      <c r="D2908" s="5">
        <v>7500</v>
      </c>
      <c r="E2908" s="7">
        <v>250</v>
      </c>
      <c r="F2908" t="s">
        <v>8220</v>
      </c>
      <c r="G2908" t="s">
        <v>8223</v>
      </c>
      <c r="H2908" t="s">
        <v>8245</v>
      </c>
      <c r="I2908">
        <v>1417584860</v>
      </c>
      <c r="J2908">
        <v>1414992860</v>
      </c>
      <c r="K2908" t="b">
        <v>0</v>
      </c>
      <c r="L2908">
        <v>1</v>
      </c>
      <c r="M2908" t="b">
        <v>0</v>
      </c>
      <c r="N2908" t="s">
        <v>8270</v>
      </c>
      <c r="O2908">
        <f t="shared" si="225"/>
        <v>3</v>
      </c>
      <c r="P2908">
        <f t="shared" si="226"/>
        <v>250</v>
      </c>
      <c r="Q2908" s="11" t="s">
        <v>8308</v>
      </c>
      <c r="R2908" t="s">
        <v>8342</v>
      </c>
      <c r="S2908" s="16">
        <f t="shared" si="227"/>
        <v>41946.232175925928</v>
      </c>
      <c r="T2908" s="16">
        <f t="shared" si="228"/>
        <v>41976.232175925921</v>
      </c>
      <c r="U2908">
        <f t="shared" si="229"/>
        <v>2014</v>
      </c>
    </row>
    <row r="2909" spans="1:21" ht="43.2" x14ac:dyDescent="0.3">
      <c r="A2909">
        <v>4059</v>
      </c>
      <c r="B2909" s="9" t="s">
        <v>4055</v>
      </c>
      <c r="C2909" s="3" t="s">
        <v>8163</v>
      </c>
      <c r="D2909" s="5">
        <v>10000</v>
      </c>
      <c r="E2909" s="7">
        <v>250</v>
      </c>
      <c r="F2909" t="s">
        <v>8220</v>
      </c>
      <c r="G2909" t="s">
        <v>8228</v>
      </c>
      <c r="H2909" t="s">
        <v>8250</v>
      </c>
      <c r="I2909">
        <v>1410836400</v>
      </c>
      <c r="J2909">
        <v>1408116152</v>
      </c>
      <c r="K2909" t="b">
        <v>0</v>
      </c>
      <c r="L2909">
        <v>7</v>
      </c>
      <c r="M2909" t="b">
        <v>0</v>
      </c>
      <c r="N2909" t="s">
        <v>8269</v>
      </c>
      <c r="O2909">
        <f t="shared" si="225"/>
        <v>3</v>
      </c>
      <c r="P2909">
        <f t="shared" si="226"/>
        <v>35.71</v>
      </c>
      <c r="Q2909" s="11" t="s">
        <v>8323</v>
      </c>
      <c r="R2909" t="s">
        <v>8326</v>
      </c>
      <c r="S2909" s="16">
        <f t="shared" si="227"/>
        <v>41866.640648148146</v>
      </c>
      <c r="T2909" s="16">
        <f t="shared" si="228"/>
        <v>41898.125</v>
      </c>
      <c r="U2909">
        <f t="shared" si="229"/>
        <v>2014</v>
      </c>
    </row>
    <row r="2910" spans="1:21" ht="43.2" x14ac:dyDescent="0.3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1" t="s">
        <v>8321</v>
      </c>
      <c r="R2910" t="s">
        <v>8325</v>
      </c>
      <c r="S2910" s="16">
        <f t="shared" si="227"/>
        <v>42239.441412037035</v>
      </c>
      <c r="T2910" s="16">
        <f t="shared" si="228"/>
        <v>42279.441412037035</v>
      </c>
      <c r="U2910">
        <f t="shared" si="229"/>
        <v>2015</v>
      </c>
    </row>
    <row r="2911" spans="1:21" ht="57.6" x14ac:dyDescent="0.3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1" t="s">
        <v>8323</v>
      </c>
      <c r="R2911" t="s">
        <v>8326</v>
      </c>
      <c r="S2911" s="16">
        <f t="shared" si="227"/>
        <v>42151.237685185188</v>
      </c>
      <c r="T2911" s="16">
        <f t="shared" si="228"/>
        <v>42211.237685185188</v>
      </c>
      <c r="U2911">
        <f t="shared" si="229"/>
        <v>2015</v>
      </c>
    </row>
    <row r="2912" spans="1:21" ht="43.2" x14ac:dyDescent="0.3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1" t="s">
        <v>8321</v>
      </c>
      <c r="R2912" t="s">
        <v>8325</v>
      </c>
      <c r="S2912" s="16">
        <f t="shared" si="227"/>
        <v>42297.110300925924</v>
      </c>
      <c r="T2912" s="16">
        <f t="shared" si="228"/>
        <v>42316.5</v>
      </c>
      <c r="U2912">
        <f t="shared" si="229"/>
        <v>2015</v>
      </c>
    </row>
    <row r="2913" spans="1:21" ht="43.2" x14ac:dyDescent="0.3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1" t="s">
        <v>8323</v>
      </c>
      <c r="R2913" t="s">
        <v>8335</v>
      </c>
      <c r="S2913" s="16">
        <f t="shared" si="227"/>
        <v>42242.988680555558</v>
      </c>
      <c r="T2913" s="16">
        <f t="shared" si="228"/>
        <v>42272.988680555558</v>
      </c>
      <c r="U2913">
        <f t="shared" si="229"/>
        <v>2015</v>
      </c>
    </row>
    <row r="2914" spans="1:21" ht="43.2" x14ac:dyDescent="0.3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1" t="s">
        <v>8323</v>
      </c>
      <c r="R2914" t="s">
        <v>8326</v>
      </c>
      <c r="S2914" s="16">
        <f t="shared" si="227"/>
        <v>42437.398680555561</v>
      </c>
      <c r="T2914" s="16">
        <f t="shared" si="228"/>
        <v>42465.35701388889</v>
      </c>
      <c r="U2914">
        <f t="shared" si="229"/>
        <v>2016</v>
      </c>
    </row>
    <row r="2915" spans="1:21" ht="43.2" x14ac:dyDescent="0.3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1" t="s">
        <v>8323</v>
      </c>
      <c r="R2915" t="s">
        <v>8326</v>
      </c>
      <c r="S2915" s="16">
        <f t="shared" si="227"/>
        <v>42124.841111111105</v>
      </c>
      <c r="T2915" s="16">
        <f t="shared" si="228"/>
        <v>42154.841111111105</v>
      </c>
      <c r="U2915">
        <f t="shared" si="229"/>
        <v>2015</v>
      </c>
    </row>
    <row r="2916" spans="1:21" ht="57.6" x14ac:dyDescent="0.3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1" t="s">
        <v>8323</v>
      </c>
      <c r="R2916" t="s">
        <v>8326</v>
      </c>
      <c r="S2916" s="16">
        <f t="shared" si="227"/>
        <v>41971.881076388891</v>
      </c>
      <c r="T2916" s="16">
        <f t="shared" si="228"/>
        <v>41996.881076388891</v>
      </c>
      <c r="U2916">
        <f t="shared" si="229"/>
        <v>2014</v>
      </c>
    </row>
    <row r="2917" spans="1:21" ht="57.6" x14ac:dyDescent="0.3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3.2" x14ac:dyDescent="0.3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43.2" x14ac:dyDescent="0.3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1" t="s">
        <v>8311</v>
      </c>
      <c r="R2919" t="s">
        <v>8348</v>
      </c>
      <c r="S2919" s="16">
        <f t="shared" si="227"/>
        <v>42032.510243055556</v>
      </c>
      <c r="T2919" s="16">
        <f t="shared" si="228"/>
        <v>42057.510243055556</v>
      </c>
      <c r="U2919">
        <f t="shared" si="229"/>
        <v>2015</v>
      </c>
    </row>
    <row r="2920" spans="1:21" ht="43.2" x14ac:dyDescent="0.3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1" t="s">
        <v>8327</v>
      </c>
      <c r="R2920" t="s">
        <v>8354</v>
      </c>
      <c r="S2920" s="16">
        <f t="shared" si="227"/>
        <v>41409.040011574078</v>
      </c>
      <c r="T2920" s="16">
        <f t="shared" si="228"/>
        <v>41467.910416666666</v>
      </c>
      <c r="U2920">
        <f t="shared" si="229"/>
        <v>2013</v>
      </c>
    </row>
    <row r="2921" spans="1:21" ht="43.2" x14ac:dyDescent="0.3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43.2" x14ac:dyDescent="0.3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3.2" x14ac:dyDescent="0.3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43.2" x14ac:dyDescent="0.3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3.2" x14ac:dyDescent="0.3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3.2" x14ac:dyDescent="0.3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57.6" x14ac:dyDescent="0.3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28.8" x14ac:dyDescent="0.3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57.6" x14ac:dyDescent="0.3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57.6" x14ac:dyDescent="0.3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43.2" x14ac:dyDescent="0.3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43.2" x14ac:dyDescent="0.3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43.2" x14ac:dyDescent="0.3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3.2" x14ac:dyDescent="0.3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1" t="s">
        <v>8323</v>
      </c>
      <c r="R2939" t="s">
        <v>8326</v>
      </c>
      <c r="S2939" s="16">
        <f t="shared" si="227"/>
        <v>42074.219699074078</v>
      </c>
      <c r="T2939" s="16">
        <f t="shared" si="228"/>
        <v>42104.208333333328</v>
      </c>
      <c r="U2939">
        <f t="shared" si="229"/>
        <v>2015</v>
      </c>
    </row>
    <row r="2940" spans="1:21" ht="43.2" x14ac:dyDescent="0.3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1" t="s">
        <v>8323</v>
      </c>
      <c r="R2940" t="s">
        <v>8326</v>
      </c>
      <c r="S2940" s="16">
        <f t="shared" si="227"/>
        <v>42503.740868055553</v>
      </c>
      <c r="T2940" s="16">
        <f t="shared" si="228"/>
        <v>42517.740868055553</v>
      </c>
      <c r="U2940">
        <f t="shared" si="229"/>
        <v>2016</v>
      </c>
    </row>
    <row r="2941" spans="1:21" ht="43.2" x14ac:dyDescent="0.3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1" t="s">
        <v>8311</v>
      </c>
      <c r="R2941" t="s">
        <v>8349</v>
      </c>
      <c r="S2941" s="16">
        <f t="shared" si="227"/>
        <v>42786.000023148154</v>
      </c>
      <c r="T2941" s="16">
        <f t="shared" si="228"/>
        <v>42826.165972222225</v>
      </c>
      <c r="U2941">
        <f t="shared" si="229"/>
        <v>2017</v>
      </c>
    </row>
    <row r="2942" spans="1:21" ht="57.6" x14ac:dyDescent="0.3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1" t="s">
        <v>8308</v>
      </c>
      <c r="R2942" t="s">
        <v>8342</v>
      </c>
      <c r="S2942" s="16">
        <f t="shared" si="227"/>
        <v>42377.554756944446</v>
      </c>
      <c r="T2942" s="16">
        <f t="shared" si="228"/>
        <v>42408.542361111111</v>
      </c>
      <c r="U2942">
        <f t="shared" si="229"/>
        <v>2016</v>
      </c>
    </row>
    <row r="2943" spans="1:21" ht="43.2" x14ac:dyDescent="0.3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si="226"/>
        <v>72</v>
      </c>
      <c r="Q2946" s="11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3.2" x14ac:dyDescent="0.3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ref="P2947:P3010" si="231">IFERROR(ROUND(E2947/L2947,2),0)</f>
        <v>71.67</v>
      </c>
      <c r="Q2947" s="11" t="s">
        <v>8321</v>
      </c>
      <c r="R2947" t="s">
        <v>8339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x14ac:dyDescent="0.3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43.2" x14ac:dyDescent="0.3">
      <c r="A2951">
        <v>1048</v>
      </c>
      <c r="B2951" s="9" t="s">
        <v>1049</v>
      </c>
      <c r="C2951" s="3" t="s">
        <v>5158</v>
      </c>
      <c r="D2951" s="5">
        <v>15000</v>
      </c>
      <c r="E2951" s="7">
        <v>212</v>
      </c>
      <c r="F2951" t="s">
        <v>8219</v>
      </c>
      <c r="G2951" t="s">
        <v>8223</v>
      </c>
      <c r="H2951" t="s">
        <v>8245</v>
      </c>
      <c r="I2951">
        <v>1474766189</v>
      </c>
      <c r="J2951">
        <v>1471310189</v>
      </c>
      <c r="K2951" t="b">
        <v>0</v>
      </c>
      <c r="L2951">
        <v>4</v>
      </c>
      <c r="M2951" t="b">
        <v>0</v>
      </c>
      <c r="N2951" t="s">
        <v>8279</v>
      </c>
      <c r="O2951">
        <f t="shared" si="230"/>
        <v>1</v>
      </c>
      <c r="P2951">
        <f t="shared" si="231"/>
        <v>53</v>
      </c>
      <c r="Q2951" s="11" t="s">
        <v>8346</v>
      </c>
      <c r="R2951" t="s">
        <v>8347</v>
      </c>
      <c r="S2951" s="16">
        <f t="shared" si="232"/>
        <v>42598.053113425922</v>
      </c>
      <c r="T2951" s="16">
        <f t="shared" si="233"/>
        <v>42638.053113425922</v>
      </c>
      <c r="U2951">
        <f t="shared" si="234"/>
        <v>2016</v>
      </c>
    </row>
    <row r="2952" spans="1:21" ht="43.2" x14ac:dyDescent="0.3">
      <c r="A2952">
        <v>1872</v>
      </c>
      <c r="B2952" s="9" t="s">
        <v>1873</v>
      </c>
      <c r="C2952" s="3" t="s">
        <v>5982</v>
      </c>
      <c r="D2952" s="5">
        <v>20000</v>
      </c>
      <c r="E2952" s="7">
        <v>212</v>
      </c>
      <c r="F2952" t="s">
        <v>8220</v>
      </c>
      <c r="G2952" t="s">
        <v>8223</v>
      </c>
      <c r="H2952" t="s">
        <v>8245</v>
      </c>
      <c r="I2952">
        <v>1435633602</v>
      </c>
      <c r="J2952">
        <v>1433041602</v>
      </c>
      <c r="K2952" t="b">
        <v>0</v>
      </c>
      <c r="L2952">
        <v>13</v>
      </c>
      <c r="M2952" t="b">
        <v>0</v>
      </c>
      <c r="N2952" t="s">
        <v>8281</v>
      </c>
      <c r="O2952">
        <f t="shared" si="230"/>
        <v>1</v>
      </c>
      <c r="P2952">
        <f t="shared" si="231"/>
        <v>16.309999999999999</v>
      </c>
      <c r="Q2952" s="11" t="s">
        <v>8316</v>
      </c>
      <c r="R2952" t="s">
        <v>8344</v>
      </c>
      <c r="S2952" s="16">
        <f t="shared" si="232"/>
        <v>42155.129652777774</v>
      </c>
      <c r="T2952" s="16">
        <f t="shared" si="233"/>
        <v>42185.129652777774</v>
      </c>
      <c r="U2952">
        <f t="shared" si="234"/>
        <v>2015</v>
      </c>
    </row>
    <row r="2953" spans="1:21" ht="72" x14ac:dyDescent="0.3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1" t="s">
        <v>8308</v>
      </c>
      <c r="R2953" t="s">
        <v>8310</v>
      </c>
      <c r="S2953" s="16">
        <f t="shared" si="232"/>
        <v>42538.75680555556</v>
      </c>
      <c r="T2953" s="16">
        <f t="shared" si="233"/>
        <v>42563.785416666666</v>
      </c>
      <c r="U2953">
        <f t="shared" si="234"/>
        <v>2016</v>
      </c>
    </row>
    <row r="2954" spans="1:21" ht="57.6" x14ac:dyDescent="0.3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43.2" x14ac:dyDescent="0.3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1" t="s">
        <v>8319</v>
      </c>
      <c r="R2956" t="s">
        <v>8357</v>
      </c>
      <c r="S2956" s="16">
        <f t="shared" si="232"/>
        <v>41854.389780092592</v>
      </c>
      <c r="T2956" s="16">
        <f t="shared" si="233"/>
        <v>41871.389780092592</v>
      </c>
      <c r="U2956">
        <f t="shared" si="234"/>
        <v>2014</v>
      </c>
    </row>
    <row r="2957" spans="1:21" ht="43.2" x14ac:dyDescent="0.3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1" t="s">
        <v>8327</v>
      </c>
      <c r="R2957" t="s">
        <v>8354</v>
      </c>
      <c r="S2957" s="16">
        <f t="shared" si="232"/>
        <v>41583.135405092595</v>
      </c>
      <c r="T2957" s="16">
        <f t="shared" si="233"/>
        <v>41623.135405092595</v>
      </c>
      <c r="U2957">
        <f t="shared" si="234"/>
        <v>2013</v>
      </c>
    </row>
    <row r="2958" spans="1:21" ht="57.6" x14ac:dyDescent="0.3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1" t="s">
        <v>8308</v>
      </c>
      <c r="R2958" t="s">
        <v>8310</v>
      </c>
      <c r="S2958" s="16">
        <f t="shared" si="232"/>
        <v>41838.840474537035</v>
      </c>
      <c r="T2958" s="16">
        <f t="shared" si="233"/>
        <v>41883.840474537035</v>
      </c>
      <c r="U2958">
        <f t="shared" si="234"/>
        <v>2014</v>
      </c>
    </row>
    <row r="2959" spans="1:21" ht="43.2" x14ac:dyDescent="0.3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57.6" x14ac:dyDescent="0.3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1" t="s">
        <v>8311</v>
      </c>
      <c r="R2960" t="s">
        <v>8349</v>
      </c>
      <c r="S2960" s="16">
        <f t="shared" si="232"/>
        <v>40399.065868055557</v>
      </c>
      <c r="T2960" s="16">
        <f t="shared" si="233"/>
        <v>40423.083333333336</v>
      </c>
      <c r="U2960">
        <f t="shared" si="234"/>
        <v>2010</v>
      </c>
    </row>
    <row r="2961" spans="1:21" ht="28.8" x14ac:dyDescent="0.3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1" t="s">
        <v>8313</v>
      </c>
      <c r="R2961" t="s">
        <v>8351</v>
      </c>
      <c r="S2961" s="16">
        <f t="shared" si="232"/>
        <v>42445.712754629625</v>
      </c>
      <c r="T2961" s="16">
        <f t="shared" si="233"/>
        <v>42505.681249999994</v>
      </c>
      <c r="U2961">
        <f t="shared" si="234"/>
        <v>2016</v>
      </c>
    </row>
    <row r="2962" spans="1:21" ht="43.2" x14ac:dyDescent="0.3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1" t="s">
        <v>8327</v>
      </c>
      <c r="R2962" t="s">
        <v>8328</v>
      </c>
      <c r="S2962" s="16">
        <f t="shared" si="232"/>
        <v>42603.870520833334</v>
      </c>
      <c r="T2962" s="16">
        <f t="shared" si="233"/>
        <v>42628.870520833334</v>
      </c>
      <c r="U2962">
        <f t="shared" si="234"/>
        <v>2016</v>
      </c>
    </row>
    <row r="2963" spans="1:21" ht="43.2" x14ac:dyDescent="0.3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1" t="s">
        <v>8321</v>
      </c>
      <c r="R2963" t="s">
        <v>8343</v>
      </c>
      <c r="S2963" s="16">
        <f t="shared" si="232"/>
        <v>42042.615613425922</v>
      </c>
      <c r="T2963" s="16">
        <f t="shared" si="233"/>
        <v>42057.479166666672</v>
      </c>
      <c r="U2963">
        <f t="shared" si="234"/>
        <v>2015</v>
      </c>
    </row>
    <row r="2964" spans="1:21" ht="43.2" x14ac:dyDescent="0.3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3.2" x14ac:dyDescent="0.3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x14ac:dyDescent="0.3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1" t="s">
        <v>8323</v>
      </c>
      <c r="R2966" t="s">
        <v>8326</v>
      </c>
      <c r="S2966" s="16">
        <f t="shared" si="232"/>
        <v>42621.389340277776</v>
      </c>
      <c r="T2966" s="16">
        <f t="shared" si="233"/>
        <v>42651.389340277776</v>
      </c>
      <c r="U2966">
        <f t="shared" si="234"/>
        <v>2016</v>
      </c>
    </row>
    <row r="2967" spans="1:21" ht="43.2" x14ac:dyDescent="0.3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1" t="s">
        <v>8319</v>
      </c>
      <c r="R2967" t="s">
        <v>8345</v>
      </c>
      <c r="S2967" s="16">
        <f t="shared" si="232"/>
        <v>42399.882615740738</v>
      </c>
      <c r="T2967" s="16">
        <f t="shared" si="233"/>
        <v>42459.840949074074</v>
      </c>
      <c r="U2967">
        <f t="shared" si="234"/>
        <v>2016</v>
      </c>
    </row>
    <row r="2968" spans="1:21" ht="43.2" x14ac:dyDescent="0.3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3.2" x14ac:dyDescent="0.3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1" t="s">
        <v>8323</v>
      </c>
      <c r="R2969" t="s">
        <v>8326</v>
      </c>
      <c r="S2969" s="16">
        <f t="shared" si="232"/>
        <v>42020.587349537032</v>
      </c>
      <c r="T2969" s="16">
        <f t="shared" si="233"/>
        <v>42050.587349537032</v>
      </c>
      <c r="U2969">
        <f t="shared" si="234"/>
        <v>2015</v>
      </c>
    </row>
    <row r="2970" spans="1:21" ht="43.2" x14ac:dyDescent="0.3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1" t="s">
        <v>8323</v>
      </c>
      <c r="R2970" t="s">
        <v>8326</v>
      </c>
      <c r="S2970" s="16">
        <f t="shared" si="232"/>
        <v>42101.828819444447</v>
      </c>
      <c r="T2970" s="16">
        <f t="shared" si="233"/>
        <v>42123.958333333328</v>
      </c>
      <c r="U2970">
        <f t="shared" si="234"/>
        <v>2015</v>
      </c>
    </row>
    <row r="2971" spans="1:21" ht="57.6" x14ac:dyDescent="0.3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1" t="s">
        <v>8311</v>
      </c>
      <c r="R2971" t="s">
        <v>8348</v>
      </c>
      <c r="S2971" s="16">
        <f t="shared" si="232"/>
        <v>42013.915613425925</v>
      </c>
      <c r="T2971" s="16">
        <f t="shared" si="233"/>
        <v>42043.915613425925</v>
      </c>
      <c r="U2971">
        <f t="shared" si="234"/>
        <v>2015</v>
      </c>
    </row>
    <row r="2972" spans="1:21" ht="43.2" x14ac:dyDescent="0.3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1" t="s">
        <v>8323</v>
      </c>
      <c r="R2972" t="s">
        <v>8326</v>
      </c>
      <c r="S2972" s="16">
        <f t="shared" si="232"/>
        <v>42067.947337962964</v>
      </c>
      <c r="T2972" s="16">
        <f t="shared" si="233"/>
        <v>42097.905671296292</v>
      </c>
      <c r="U2972">
        <f t="shared" si="234"/>
        <v>2015</v>
      </c>
    </row>
    <row r="2973" spans="1:21" ht="28.8" x14ac:dyDescent="0.3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1" t="s">
        <v>8308</v>
      </c>
      <c r="R2973" t="s">
        <v>8342</v>
      </c>
      <c r="S2973" s="16">
        <f t="shared" si="232"/>
        <v>42345.860150462962</v>
      </c>
      <c r="T2973" s="16">
        <f t="shared" si="233"/>
        <v>42375.860150462962</v>
      </c>
      <c r="U2973">
        <f t="shared" si="234"/>
        <v>2015</v>
      </c>
    </row>
    <row r="2974" spans="1:21" ht="43.2" x14ac:dyDescent="0.3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1" t="s">
        <v>8323</v>
      </c>
      <c r="R2974" t="s">
        <v>8324</v>
      </c>
      <c r="S2974" s="16">
        <f t="shared" si="232"/>
        <v>42226.938414351855</v>
      </c>
      <c r="T2974" s="16">
        <f t="shared" si="233"/>
        <v>42256.938414351855</v>
      </c>
      <c r="U2974">
        <f t="shared" si="234"/>
        <v>2015</v>
      </c>
    </row>
    <row r="2975" spans="1:21" ht="43.2" x14ac:dyDescent="0.3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1" t="s">
        <v>8327</v>
      </c>
      <c r="R2975" t="s">
        <v>8328</v>
      </c>
      <c r="S2975" s="16">
        <f t="shared" si="232"/>
        <v>42065.897719907407</v>
      </c>
      <c r="T2975" s="16">
        <f t="shared" si="233"/>
        <v>42095.856053240743</v>
      </c>
      <c r="U2975">
        <f t="shared" si="234"/>
        <v>2015</v>
      </c>
    </row>
    <row r="2976" spans="1:21" ht="28.8" x14ac:dyDescent="0.3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1" t="s">
        <v>8321</v>
      </c>
      <c r="R2976" t="s">
        <v>8325</v>
      </c>
      <c r="S2976" s="16">
        <f t="shared" si="232"/>
        <v>42403.080497685187</v>
      </c>
      <c r="T2976" s="16">
        <f t="shared" si="233"/>
        <v>42433.080497685187</v>
      </c>
      <c r="U2976">
        <f t="shared" si="234"/>
        <v>2016</v>
      </c>
    </row>
    <row r="2977" spans="1:21" ht="43.2" x14ac:dyDescent="0.3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1" t="s">
        <v>8311</v>
      </c>
      <c r="R2977" t="s">
        <v>8333</v>
      </c>
      <c r="S2977" s="16">
        <f t="shared" si="232"/>
        <v>42396.8440625</v>
      </c>
      <c r="T2977" s="16">
        <f t="shared" si="233"/>
        <v>42415.332638888889</v>
      </c>
      <c r="U2977">
        <f t="shared" si="234"/>
        <v>2016</v>
      </c>
    </row>
    <row r="2978" spans="1:21" ht="43.2" x14ac:dyDescent="0.3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1" t="s">
        <v>8323</v>
      </c>
      <c r="R2978" t="s">
        <v>8326</v>
      </c>
      <c r="S2978" s="16">
        <f t="shared" si="232"/>
        <v>42467.144166666665</v>
      </c>
      <c r="T2978" s="16">
        <f t="shared" si="233"/>
        <v>42477.979166666672</v>
      </c>
      <c r="U2978">
        <f t="shared" si="234"/>
        <v>2016</v>
      </c>
    </row>
    <row r="2979" spans="1:21" ht="43.2" x14ac:dyDescent="0.3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3.2" x14ac:dyDescent="0.3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57.6" x14ac:dyDescent="0.3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43.2" x14ac:dyDescent="0.3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28.8" x14ac:dyDescent="0.3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1" t="s">
        <v>8323</v>
      </c>
      <c r="R2983" t="s">
        <v>8326</v>
      </c>
      <c r="S2983" s="16">
        <f t="shared" si="232"/>
        <v>42031.833587962959</v>
      </c>
      <c r="T2983" s="16">
        <f t="shared" si="233"/>
        <v>42063.333333333328</v>
      </c>
      <c r="U2983">
        <f t="shared" si="234"/>
        <v>2015</v>
      </c>
    </row>
    <row r="2984" spans="1:21" ht="43.2" x14ac:dyDescent="0.3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1" t="s">
        <v>8323</v>
      </c>
      <c r="R2984" t="s">
        <v>8326</v>
      </c>
      <c r="S2984" s="16">
        <f t="shared" si="232"/>
        <v>42662.021539351852</v>
      </c>
      <c r="T2984" s="16">
        <f t="shared" si="233"/>
        <v>42676.021539351852</v>
      </c>
      <c r="U2984">
        <f t="shared" si="234"/>
        <v>2016</v>
      </c>
    </row>
    <row r="2985" spans="1:21" ht="43.2" x14ac:dyDescent="0.3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43.2" x14ac:dyDescent="0.3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x14ac:dyDescent="0.3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43.2" x14ac:dyDescent="0.3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1" t="s">
        <v>8308</v>
      </c>
      <c r="R2994" t="s">
        <v>8342</v>
      </c>
      <c r="S2994" s="16">
        <f t="shared" si="232"/>
        <v>42088.069108796291</v>
      </c>
      <c r="T2994" s="16">
        <f t="shared" si="233"/>
        <v>42118.069108796291</v>
      </c>
      <c r="U2994">
        <f t="shared" si="234"/>
        <v>2015</v>
      </c>
    </row>
    <row r="2995" spans="1:21" ht="43.2" x14ac:dyDescent="0.3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28.8" x14ac:dyDescent="0.3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1" t="s">
        <v>8321</v>
      </c>
      <c r="R2996" t="s">
        <v>8325</v>
      </c>
      <c r="S2996" s="16">
        <f t="shared" si="232"/>
        <v>42070.047754629632</v>
      </c>
      <c r="T2996" s="16">
        <f t="shared" si="233"/>
        <v>42087.00608796296</v>
      </c>
      <c r="U2996">
        <f t="shared" si="234"/>
        <v>2015</v>
      </c>
    </row>
    <row r="2997" spans="1:21" ht="28.8" x14ac:dyDescent="0.3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1" t="s">
        <v>8327</v>
      </c>
      <c r="R2997" t="s">
        <v>8331</v>
      </c>
      <c r="S2997" s="16">
        <f t="shared" si="232"/>
        <v>41153.066400462965</v>
      </c>
      <c r="T2997" s="16">
        <f t="shared" si="233"/>
        <v>41167.066400462965</v>
      </c>
      <c r="U2997">
        <f t="shared" si="234"/>
        <v>2012</v>
      </c>
    </row>
    <row r="2998" spans="1:21" ht="43.2" x14ac:dyDescent="0.3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43.2" x14ac:dyDescent="0.3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57.6" x14ac:dyDescent="0.3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57.6" x14ac:dyDescent="0.3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1" t="s">
        <v>8323</v>
      </c>
      <c r="R3001" t="s">
        <v>8326</v>
      </c>
      <c r="S3001" s="16">
        <f t="shared" si="232"/>
        <v>42540.593530092592</v>
      </c>
      <c r="T3001" s="16">
        <f t="shared" si="233"/>
        <v>42570.593530092592</v>
      </c>
      <c r="U3001">
        <f t="shared" si="234"/>
        <v>2016</v>
      </c>
    </row>
    <row r="3002" spans="1:21" ht="57.6" x14ac:dyDescent="0.3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1" t="s">
        <v>8311</v>
      </c>
      <c r="R3002" t="s">
        <v>8352</v>
      </c>
      <c r="S3002" s="16">
        <f t="shared" si="232"/>
        <v>42115.143634259264</v>
      </c>
      <c r="T3002" s="16">
        <f t="shared" si="233"/>
        <v>42145.143634259264</v>
      </c>
      <c r="U3002">
        <f t="shared" si="234"/>
        <v>2015</v>
      </c>
    </row>
    <row r="3003" spans="1:21" ht="43.2" x14ac:dyDescent="0.3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1" t="s">
        <v>8323</v>
      </c>
      <c r="R3003" t="s">
        <v>8324</v>
      </c>
      <c r="S3003" s="16">
        <f t="shared" si="232"/>
        <v>42263.691574074073</v>
      </c>
      <c r="T3003" s="16">
        <f t="shared" si="233"/>
        <v>42293.691574074073</v>
      </c>
      <c r="U3003">
        <f t="shared" si="234"/>
        <v>2015</v>
      </c>
    </row>
    <row r="3004" spans="1:21" ht="28.8" x14ac:dyDescent="0.3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1" t="s">
        <v>8308</v>
      </c>
      <c r="R3004" t="s">
        <v>8342</v>
      </c>
      <c r="S3004" s="16">
        <f t="shared" si="232"/>
        <v>41968.852118055554</v>
      </c>
      <c r="T3004" s="16">
        <f t="shared" si="233"/>
        <v>41998.852118055554</v>
      </c>
      <c r="U3004">
        <f t="shared" si="234"/>
        <v>2014</v>
      </c>
    </row>
    <row r="3005" spans="1:21" ht="43.2" x14ac:dyDescent="0.3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3.2" x14ac:dyDescent="0.3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1" t="s">
        <v>8327</v>
      </c>
      <c r="R3006" t="s">
        <v>8350</v>
      </c>
      <c r="S3006" s="16">
        <f t="shared" si="232"/>
        <v>41559.5549537037</v>
      </c>
      <c r="T3006" s="16">
        <f t="shared" si="233"/>
        <v>41589.596620370372</v>
      </c>
      <c r="U3006">
        <f t="shared" si="234"/>
        <v>2013</v>
      </c>
    </row>
    <row r="3007" spans="1:21" ht="43.2" x14ac:dyDescent="0.3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1" t="s">
        <v>8311</v>
      </c>
      <c r="R3007" t="s">
        <v>8352</v>
      </c>
      <c r="S3007" s="16">
        <f t="shared" si="232"/>
        <v>40863.060127314813</v>
      </c>
      <c r="T3007" s="16">
        <f t="shared" si="233"/>
        <v>40893.060127314813</v>
      </c>
      <c r="U3007">
        <f t="shared" si="234"/>
        <v>2011</v>
      </c>
    </row>
    <row r="3008" spans="1:21" ht="43.2" x14ac:dyDescent="0.3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1" t="s">
        <v>8323</v>
      </c>
      <c r="R3008" t="s">
        <v>8326</v>
      </c>
      <c r="S3008" s="16">
        <f t="shared" si="232"/>
        <v>41793.191875000004</v>
      </c>
      <c r="T3008" s="16">
        <f t="shared" si="233"/>
        <v>41807.191875000004</v>
      </c>
      <c r="U3008">
        <f t="shared" si="234"/>
        <v>2014</v>
      </c>
    </row>
    <row r="3009" spans="1:21" ht="57.6" x14ac:dyDescent="0.3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1" t="s">
        <v>8323</v>
      </c>
      <c r="R3009" t="s">
        <v>8326</v>
      </c>
      <c r="S3009" s="16">
        <f t="shared" si="232"/>
        <v>42132.809953703705</v>
      </c>
      <c r="T3009" s="16">
        <f t="shared" si="233"/>
        <v>42192.809953703705</v>
      </c>
      <c r="U3009">
        <f t="shared" si="234"/>
        <v>2015</v>
      </c>
    </row>
    <row r="3010" spans="1:21" ht="43.2" x14ac:dyDescent="0.3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235">ROUND(E3010/D3010*100,0)</f>
        <v>34</v>
      </c>
      <c r="P3010">
        <f t="shared" si="231"/>
        <v>28.33</v>
      </c>
      <c r="Q3010" s="11" t="s">
        <v>8313</v>
      </c>
      <c r="R3010" t="s">
        <v>8355</v>
      </c>
      <c r="S3010" s="16">
        <f t="shared" si="232"/>
        <v>42281.136099537034</v>
      </c>
      <c r="T3010" s="16">
        <f t="shared" si="233"/>
        <v>42311.177766203706</v>
      </c>
      <c r="U3010">
        <f t="shared" si="234"/>
        <v>2015</v>
      </c>
    </row>
    <row r="3011" spans="1:21" ht="43.2" x14ac:dyDescent="0.3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235"/>
        <v>17</v>
      </c>
      <c r="P3011">
        <f t="shared" ref="P3011:P3074" si="236">IFERROR(ROUND(E3011/L3011,2),0)</f>
        <v>27.5</v>
      </c>
      <c r="Q3011" s="11" t="s">
        <v>8323</v>
      </c>
      <c r="R3011" t="s">
        <v>8326</v>
      </c>
      <c r="S3011" s="16">
        <f t="shared" ref="S3011:S3074" si="237">(((J3011/60)/60)/24)+DATE(1970,1,1)</f>
        <v>42031.666898148149</v>
      </c>
      <c r="T3011" s="16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3.2" x14ac:dyDescent="0.3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1" t="s">
        <v>8316</v>
      </c>
      <c r="R3012" t="s">
        <v>8334</v>
      </c>
      <c r="S3012" s="16">
        <f t="shared" si="237"/>
        <v>40973.740451388891</v>
      </c>
      <c r="T3012" s="16">
        <f t="shared" si="238"/>
        <v>41003.698784722219</v>
      </c>
      <c r="U3012">
        <f t="shared" si="239"/>
        <v>2012</v>
      </c>
    </row>
    <row r="3013" spans="1:21" ht="43.2" x14ac:dyDescent="0.3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3.2" x14ac:dyDescent="0.3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8327</v>
      </c>
      <c r="R3014" t="s">
        <v>8350</v>
      </c>
      <c r="S3014" s="16">
        <f t="shared" si="237"/>
        <v>41149.796064814815</v>
      </c>
      <c r="T3014" s="16">
        <f t="shared" si="238"/>
        <v>41175.100694444445</v>
      </c>
      <c r="U3014">
        <f t="shared" si="239"/>
        <v>2012</v>
      </c>
    </row>
    <row r="3015" spans="1:21" ht="43.2" x14ac:dyDescent="0.3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8327</v>
      </c>
      <c r="R3015" t="s">
        <v>8350</v>
      </c>
      <c r="S3015" s="16">
        <f t="shared" si="237"/>
        <v>41575.880914351852</v>
      </c>
      <c r="T3015" s="16">
        <f t="shared" si="238"/>
        <v>41605.922581018516</v>
      </c>
      <c r="U3015">
        <f t="shared" si="239"/>
        <v>2013</v>
      </c>
    </row>
    <row r="3016" spans="1:21" ht="43.2" x14ac:dyDescent="0.3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43.2" x14ac:dyDescent="0.3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1" t="s">
        <v>8323</v>
      </c>
      <c r="R3019" t="s">
        <v>8326</v>
      </c>
      <c r="S3019" s="16">
        <f t="shared" si="237"/>
        <v>41906.819513888891</v>
      </c>
      <c r="T3019" s="16">
        <f t="shared" si="238"/>
        <v>41938.838888888888</v>
      </c>
      <c r="U3019">
        <f t="shared" si="239"/>
        <v>2014</v>
      </c>
    </row>
    <row r="3020" spans="1:21" ht="57.6" x14ac:dyDescent="0.3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1" t="s">
        <v>8327</v>
      </c>
      <c r="R3020" t="s">
        <v>8331</v>
      </c>
      <c r="S3020" s="16">
        <f t="shared" si="237"/>
        <v>42793.700821759259</v>
      </c>
      <c r="T3020" s="16">
        <f t="shared" si="238"/>
        <v>42796.700821759259</v>
      </c>
      <c r="U3020">
        <f t="shared" si="239"/>
        <v>2017</v>
      </c>
    </row>
    <row r="3021" spans="1:21" ht="43.2" x14ac:dyDescent="0.3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57.6" x14ac:dyDescent="0.3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1" t="s">
        <v>8319</v>
      </c>
      <c r="R3023" t="s">
        <v>8345</v>
      </c>
      <c r="S3023" s="16">
        <f t="shared" si="237"/>
        <v>42211.732430555552</v>
      </c>
      <c r="T3023" s="16">
        <f t="shared" si="238"/>
        <v>42241.732430555552</v>
      </c>
      <c r="U3023">
        <f t="shared" si="239"/>
        <v>2015</v>
      </c>
    </row>
    <row r="3024" spans="1:21" ht="43.2" x14ac:dyDescent="0.3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1" t="s">
        <v>8319</v>
      </c>
      <c r="R3024" t="s">
        <v>8345</v>
      </c>
      <c r="S3024" s="16">
        <f t="shared" si="237"/>
        <v>41918.628240740742</v>
      </c>
      <c r="T3024" s="16">
        <f t="shared" si="238"/>
        <v>41978.669907407413</v>
      </c>
      <c r="U3024">
        <f t="shared" si="239"/>
        <v>2014</v>
      </c>
    </row>
    <row r="3025" spans="1:21" ht="43.2" x14ac:dyDescent="0.3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3.2" x14ac:dyDescent="0.3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1" t="s">
        <v>8311</v>
      </c>
      <c r="R3027" t="s">
        <v>8352</v>
      </c>
      <c r="S3027" s="16">
        <f t="shared" si="237"/>
        <v>42130.795983796299</v>
      </c>
      <c r="T3027" s="16">
        <f t="shared" si="238"/>
        <v>42175.795983796299</v>
      </c>
      <c r="U3027">
        <f t="shared" si="239"/>
        <v>2015</v>
      </c>
    </row>
    <row r="3028" spans="1:21" ht="43.2" x14ac:dyDescent="0.3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1" t="s">
        <v>8321</v>
      </c>
      <c r="R3028" t="s">
        <v>8339</v>
      </c>
      <c r="S3028" s="16">
        <f t="shared" si="237"/>
        <v>41340.303032407406</v>
      </c>
      <c r="T3028" s="16">
        <f t="shared" si="238"/>
        <v>41370.261365740742</v>
      </c>
      <c r="U3028">
        <f t="shared" si="239"/>
        <v>2013</v>
      </c>
    </row>
    <row r="3029" spans="1:21" ht="43.2" x14ac:dyDescent="0.3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1" t="s">
        <v>8311</v>
      </c>
      <c r="R3029" t="s">
        <v>8356</v>
      </c>
      <c r="S3029" s="16">
        <f t="shared" si="237"/>
        <v>40863.013356481482</v>
      </c>
      <c r="T3029" s="16">
        <f t="shared" si="238"/>
        <v>40893.013356481482</v>
      </c>
      <c r="U3029">
        <f t="shared" si="239"/>
        <v>2011</v>
      </c>
    </row>
    <row r="3030" spans="1:21" ht="43.2" x14ac:dyDescent="0.3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1" t="s">
        <v>8327</v>
      </c>
      <c r="R3030" t="s">
        <v>8330</v>
      </c>
      <c r="S3030" s="16">
        <f t="shared" si="237"/>
        <v>42673.577534722222</v>
      </c>
      <c r="T3030" s="16">
        <f t="shared" si="238"/>
        <v>42713.619201388887</v>
      </c>
      <c r="U3030">
        <f t="shared" si="239"/>
        <v>2016</v>
      </c>
    </row>
    <row r="3031" spans="1:21" ht="43.2" x14ac:dyDescent="0.3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57.6" x14ac:dyDescent="0.3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t="43.2" x14ac:dyDescent="0.3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1" t="s">
        <v>8319</v>
      </c>
      <c r="R3034" t="s">
        <v>8345</v>
      </c>
      <c r="S3034" s="16">
        <f t="shared" si="237"/>
        <v>42234.105462962965</v>
      </c>
      <c r="T3034" s="16">
        <f t="shared" si="238"/>
        <v>42264.105462962965</v>
      </c>
      <c r="U3034">
        <f t="shared" si="239"/>
        <v>2015</v>
      </c>
    </row>
    <row r="3035" spans="1:21" x14ac:dyDescent="0.3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1" t="s">
        <v>8311</v>
      </c>
      <c r="R3035" t="s">
        <v>8348</v>
      </c>
      <c r="S3035" s="16">
        <f t="shared" si="237"/>
        <v>42708.668576388889</v>
      </c>
      <c r="T3035" s="16">
        <f t="shared" si="238"/>
        <v>42738.668576388889</v>
      </c>
      <c r="U3035">
        <f t="shared" si="239"/>
        <v>2016</v>
      </c>
    </row>
    <row r="3036" spans="1:21" ht="43.2" x14ac:dyDescent="0.3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28.8" x14ac:dyDescent="0.3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43.2" x14ac:dyDescent="0.3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1" t="s">
        <v>8323</v>
      </c>
      <c r="R3038" t="s">
        <v>8324</v>
      </c>
      <c r="S3038" s="16">
        <f t="shared" si="237"/>
        <v>41957.833726851852</v>
      </c>
      <c r="T3038" s="16">
        <f t="shared" si="238"/>
        <v>41987.833726851852</v>
      </c>
      <c r="U3038">
        <f t="shared" si="239"/>
        <v>2014</v>
      </c>
    </row>
    <row r="3039" spans="1:21" ht="43.2" x14ac:dyDescent="0.3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1" t="s">
        <v>8321</v>
      </c>
      <c r="R3039" t="s">
        <v>8339</v>
      </c>
      <c r="S3039" s="16">
        <f t="shared" si="237"/>
        <v>41844.922662037039</v>
      </c>
      <c r="T3039" s="16">
        <f t="shared" si="238"/>
        <v>41874.922662037039</v>
      </c>
      <c r="U3039">
        <f t="shared" si="239"/>
        <v>2014</v>
      </c>
    </row>
    <row r="3040" spans="1:21" ht="43.2" x14ac:dyDescent="0.3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28.8" x14ac:dyDescent="0.3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3.2" x14ac:dyDescent="0.3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x14ac:dyDescent="0.3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43.2" x14ac:dyDescent="0.3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1" t="s">
        <v>8323</v>
      </c>
      <c r="R3047" t="s">
        <v>8326</v>
      </c>
      <c r="S3047" s="16">
        <f t="shared" si="237"/>
        <v>41863.359282407408</v>
      </c>
      <c r="T3047" s="16">
        <f t="shared" si="238"/>
        <v>41893.359282407408</v>
      </c>
      <c r="U3047">
        <f t="shared" si="239"/>
        <v>2014</v>
      </c>
    </row>
    <row r="3048" spans="1:21" ht="43.2" x14ac:dyDescent="0.3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1" t="s">
        <v>8323</v>
      </c>
      <c r="R3048" t="s">
        <v>8326</v>
      </c>
      <c r="S3048" s="16">
        <f t="shared" si="237"/>
        <v>41787.681527777779</v>
      </c>
      <c r="T3048" s="16">
        <f t="shared" si="238"/>
        <v>41817.681527777779</v>
      </c>
      <c r="U3048">
        <f t="shared" si="239"/>
        <v>2014</v>
      </c>
    </row>
    <row r="3049" spans="1:21" ht="43.2" x14ac:dyDescent="0.3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1" t="s">
        <v>8323</v>
      </c>
      <c r="R3049" t="s">
        <v>8326</v>
      </c>
      <c r="S3049" s="16">
        <f t="shared" si="237"/>
        <v>42136.092488425929</v>
      </c>
      <c r="T3049" s="16">
        <f t="shared" si="238"/>
        <v>42166.092488425929</v>
      </c>
      <c r="U3049">
        <f t="shared" si="239"/>
        <v>2015</v>
      </c>
    </row>
    <row r="3050" spans="1:21" ht="43.2" x14ac:dyDescent="0.3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1" t="s">
        <v>8323</v>
      </c>
      <c r="R3050" t="s">
        <v>8326</v>
      </c>
      <c r="S3050" s="16">
        <f t="shared" si="237"/>
        <v>42657.38726851852</v>
      </c>
      <c r="T3050" s="16">
        <f t="shared" si="238"/>
        <v>42687.428935185191</v>
      </c>
      <c r="U3050">
        <f t="shared" si="239"/>
        <v>2016</v>
      </c>
    </row>
    <row r="3051" spans="1:21" ht="43.2" x14ac:dyDescent="0.3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57.6" x14ac:dyDescent="0.3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1" t="s">
        <v>8308</v>
      </c>
      <c r="R3052" t="s">
        <v>8340</v>
      </c>
      <c r="S3052" s="16">
        <f t="shared" si="237"/>
        <v>42033.001087962963</v>
      </c>
      <c r="T3052" s="16">
        <f t="shared" si="238"/>
        <v>42063.001087962963</v>
      </c>
      <c r="U3052">
        <f t="shared" si="239"/>
        <v>2015</v>
      </c>
    </row>
    <row r="3053" spans="1:21" ht="43.2" x14ac:dyDescent="0.3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1" t="s">
        <v>8327</v>
      </c>
      <c r="R3053" t="s">
        <v>8354</v>
      </c>
      <c r="S3053" s="16">
        <f t="shared" si="237"/>
        <v>41509.905995370369</v>
      </c>
      <c r="T3053" s="16">
        <f t="shared" si="238"/>
        <v>41569.905995370369</v>
      </c>
      <c r="U3053">
        <f t="shared" si="239"/>
        <v>2013</v>
      </c>
    </row>
    <row r="3054" spans="1:21" ht="28.8" x14ac:dyDescent="0.3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28.8" x14ac:dyDescent="0.3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1" t="s">
        <v>8323</v>
      </c>
      <c r="R3057" t="s">
        <v>8326</v>
      </c>
      <c r="S3057" s="16">
        <f t="shared" si="237"/>
        <v>42620.91097222222</v>
      </c>
      <c r="T3057" s="16">
        <f t="shared" si="238"/>
        <v>42650.91097222222</v>
      </c>
      <c r="U3057">
        <f t="shared" si="239"/>
        <v>2016</v>
      </c>
    </row>
    <row r="3058" spans="1:21" ht="43.2" x14ac:dyDescent="0.3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1" t="s">
        <v>8321</v>
      </c>
      <c r="R3058" t="s">
        <v>8325</v>
      </c>
      <c r="S3058" s="16">
        <f t="shared" si="237"/>
        <v>42031.769884259258</v>
      </c>
      <c r="T3058" s="16">
        <f t="shared" si="238"/>
        <v>42090.110416666663</v>
      </c>
      <c r="U3058">
        <f t="shared" si="239"/>
        <v>2015</v>
      </c>
    </row>
    <row r="3059" spans="1:21" ht="43.2" x14ac:dyDescent="0.3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1" t="s">
        <v>8316</v>
      </c>
      <c r="R3059" t="s">
        <v>8334</v>
      </c>
      <c r="S3059" s="16">
        <f t="shared" si="237"/>
        <v>41599.855682870373</v>
      </c>
      <c r="T3059" s="16">
        <f t="shared" si="238"/>
        <v>41629.855682870373</v>
      </c>
      <c r="U3059">
        <f t="shared" si="239"/>
        <v>2013</v>
      </c>
    </row>
    <row r="3060" spans="1:21" ht="28.8" x14ac:dyDescent="0.3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1" t="s">
        <v>8323</v>
      </c>
      <c r="R3060" t="s">
        <v>8326</v>
      </c>
      <c r="S3060" s="16">
        <f t="shared" si="237"/>
        <v>42047.07640046296</v>
      </c>
      <c r="T3060" s="16">
        <f t="shared" si="238"/>
        <v>42077.034733796296</v>
      </c>
      <c r="U3060">
        <f t="shared" si="239"/>
        <v>2015</v>
      </c>
    </row>
    <row r="3061" spans="1:21" ht="43.2" x14ac:dyDescent="0.3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1" t="s">
        <v>8323</v>
      </c>
      <c r="R3061" t="s">
        <v>8335</v>
      </c>
      <c r="S3061" s="16">
        <f t="shared" si="237"/>
        <v>42144.415532407409</v>
      </c>
      <c r="T3061" s="16">
        <f t="shared" si="238"/>
        <v>42165.415532407409</v>
      </c>
      <c r="U3061">
        <f t="shared" si="239"/>
        <v>2015</v>
      </c>
    </row>
    <row r="3062" spans="1:21" ht="28.8" x14ac:dyDescent="0.3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43.2" x14ac:dyDescent="0.3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1" t="s">
        <v>8323</v>
      </c>
      <c r="R3063" t="s">
        <v>8324</v>
      </c>
      <c r="S3063" s="16">
        <f t="shared" si="237"/>
        <v>42435.942083333335</v>
      </c>
      <c r="T3063" s="16">
        <f t="shared" si="238"/>
        <v>42495.900416666671</v>
      </c>
      <c r="U3063">
        <f t="shared" si="239"/>
        <v>2016</v>
      </c>
    </row>
    <row r="3064" spans="1:21" ht="28.8" x14ac:dyDescent="0.3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1" t="s">
        <v>8316</v>
      </c>
      <c r="R3064" t="s">
        <v>8334</v>
      </c>
      <c r="S3064" s="16">
        <f t="shared" si="237"/>
        <v>41557.013182870374</v>
      </c>
      <c r="T3064" s="16">
        <f t="shared" si="238"/>
        <v>41587.054849537039</v>
      </c>
      <c r="U3064">
        <f t="shared" si="239"/>
        <v>2013</v>
      </c>
    </row>
    <row r="3065" spans="1:21" ht="43.2" x14ac:dyDescent="0.3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1" t="s">
        <v>8323</v>
      </c>
      <c r="R3065" t="s">
        <v>8324</v>
      </c>
      <c r="S3065" s="16">
        <f t="shared" si="237"/>
        <v>41981.57230324074</v>
      </c>
      <c r="T3065" s="16">
        <f t="shared" si="238"/>
        <v>42012.570138888885</v>
      </c>
      <c r="U3065">
        <f t="shared" si="239"/>
        <v>2014</v>
      </c>
    </row>
    <row r="3066" spans="1:21" ht="43.2" x14ac:dyDescent="0.3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1" t="s">
        <v>8308</v>
      </c>
      <c r="R3066" t="s">
        <v>8310</v>
      </c>
      <c r="S3066" s="16">
        <f t="shared" si="237"/>
        <v>41999.164340277777</v>
      </c>
      <c r="T3066" s="16">
        <f t="shared" si="238"/>
        <v>42029.164340277777</v>
      </c>
      <c r="U3066">
        <f t="shared" si="239"/>
        <v>2014</v>
      </c>
    </row>
    <row r="3067" spans="1:21" ht="43.2" x14ac:dyDescent="0.3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43.2" x14ac:dyDescent="0.3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1" t="s">
        <v>8316</v>
      </c>
      <c r="R3068" t="s">
        <v>8344</v>
      </c>
      <c r="S3068" s="16">
        <f t="shared" si="237"/>
        <v>42736.9066087963</v>
      </c>
      <c r="T3068" s="16">
        <f t="shared" si="238"/>
        <v>42756.9066087963</v>
      </c>
      <c r="U3068">
        <f t="shared" si="239"/>
        <v>2017</v>
      </c>
    </row>
    <row r="3069" spans="1:21" ht="43.2" x14ac:dyDescent="0.3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1" t="s">
        <v>8316</v>
      </c>
      <c r="R3069" t="s">
        <v>8344</v>
      </c>
      <c r="S3069" s="16">
        <f t="shared" si="237"/>
        <v>42742.246493055558</v>
      </c>
      <c r="T3069" s="16">
        <f t="shared" si="238"/>
        <v>42795.166666666672</v>
      </c>
      <c r="U3069">
        <f t="shared" si="239"/>
        <v>2017</v>
      </c>
    </row>
    <row r="3070" spans="1:21" ht="43.2" x14ac:dyDescent="0.3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1" t="s">
        <v>8323</v>
      </c>
      <c r="R3070" t="s">
        <v>8324</v>
      </c>
      <c r="S3070" s="16">
        <f t="shared" si="237"/>
        <v>42665.150347222225</v>
      </c>
      <c r="T3070" s="16">
        <f t="shared" si="238"/>
        <v>42725.192013888889</v>
      </c>
      <c r="U3070">
        <f t="shared" si="239"/>
        <v>2016</v>
      </c>
    </row>
    <row r="3071" spans="1:21" ht="43.2" x14ac:dyDescent="0.3">
      <c r="A3071">
        <v>3899</v>
      </c>
      <c r="B3071" s="9" t="s">
        <v>3896</v>
      </c>
      <c r="C3071" s="3" t="s">
        <v>8007</v>
      </c>
      <c r="D3071" s="5">
        <v>10000</v>
      </c>
      <c r="E3071" s="7">
        <v>125</v>
      </c>
      <c r="F3071" t="s">
        <v>8220</v>
      </c>
      <c r="G3071" t="s">
        <v>8223</v>
      </c>
      <c r="H3071" t="s">
        <v>8245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11" t="s">
        <v>8323</v>
      </c>
      <c r="R3071" t="s">
        <v>8326</v>
      </c>
      <c r="S3071" s="16">
        <f t="shared" si="237"/>
        <v>41843.775011574071</v>
      </c>
      <c r="T3071" s="16">
        <f t="shared" si="238"/>
        <v>41863.775011574071</v>
      </c>
      <c r="U3071">
        <f t="shared" si="239"/>
        <v>2014</v>
      </c>
    </row>
    <row r="3072" spans="1:21" ht="43.2" x14ac:dyDescent="0.3">
      <c r="A3072">
        <v>4021</v>
      </c>
      <c r="B3072" s="9" t="s">
        <v>4017</v>
      </c>
      <c r="C3072" s="3" t="s">
        <v>8126</v>
      </c>
      <c r="D3072" s="5">
        <v>15000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1" t="s">
        <v>8323</v>
      </c>
      <c r="R3072" t="s">
        <v>8326</v>
      </c>
      <c r="S3072" s="16">
        <f t="shared" si="237"/>
        <v>41878.911550925928</v>
      </c>
      <c r="T3072" s="16">
        <f t="shared" si="238"/>
        <v>41938.911550925928</v>
      </c>
      <c r="U3072">
        <f t="shared" si="239"/>
        <v>2014</v>
      </c>
    </row>
    <row r="3073" spans="1:21" ht="57.6" x14ac:dyDescent="0.3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1" t="s">
        <v>8327</v>
      </c>
      <c r="R3073" t="s">
        <v>8328</v>
      </c>
      <c r="S3073" s="16">
        <f t="shared" si="237"/>
        <v>41569.698831018519</v>
      </c>
      <c r="T3073" s="16">
        <f t="shared" si="238"/>
        <v>41599.740497685183</v>
      </c>
      <c r="U3073">
        <f t="shared" si="239"/>
        <v>2013</v>
      </c>
    </row>
    <row r="3074" spans="1:21" ht="57.6" x14ac:dyDescent="0.3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ref="O3074:O3137" si="240">ROUND(E3074/D3074*100,0)</f>
        <v>5</v>
      </c>
      <c r="P3074">
        <f t="shared" si="236"/>
        <v>62.5</v>
      </c>
      <c r="Q3074" s="11" t="s">
        <v>8321</v>
      </c>
      <c r="R3074" t="s">
        <v>8339</v>
      </c>
      <c r="S3074" s="16">
        <f t="shared" si="237"/>
        <v>41576.834513888891</v>
      </c>
      <c r="T3074" s="16">
        <f t="shared" si="238"/>
        <v>41609.876180555555</v>
      </c>
      <c r="U3074">
        <f t="shared" si="239"/>
        <v>2013</v>
      </c>
    </row>
    <row r="3075" spans="1:21" ht="43.2" x14ac:dyDescent="0.3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240"/>
        <v>5</v>
      </c>
      <c r="P3075">
        <f t="shared" ref="P3075:P3138" si="241">IFERROR(ROUND(E3075/L3075,2),0)</f>
        <v>41.67</v>
      </c>
      <c r="Q3075" s="11" t="s">
        <v>8311</v>
      </c>
      <c r="R3075" t="s">
        <v>8349</v>
      </c>
      <c r="S3075" s="16">
        <f t="shared" ref="S3075:S3138" si="242">(((J3075/60)/60)/24)+DATE(1970,1,1)</f>
        <v>42404.033090277779</v>
      </c>
      <c r="T3075" s="16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28.8" x14ac:dyDescent="0.3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3.2" x14ac:dyDescent="0.3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43.2" x14ac:dyDescent="0.3">
      <c r="A3080">
        <v>2567</v>
      </c>
      <c r="B3080" s="9" t="s">
        <v>2567</v>
      </c>
      <c r="C3080" s="3" t="s">
        <v>6677</v>
      </c>
      <c r="D3080" s="5">
        <v>45000</v>
      </c>
      <c r="E3080" s="7">
        <v>120</v>
      </c>
      <c r="F3080" t="s">
        <v>8219</v>
      </c>
      <c r="G3080" t="s">
        <v>8223</v>
      </c>
      <c r="H3080" t="s">
        <v>8245</v>
      </c>
      <c r="I3080">
        <v>1429823138</v>
      </c>
      <c r="J3080">
        <v>1427231138</v>
      </c>
      <c r="K3080" t="b">
        <v>0</v>
      </c>
      <c r="L3080">
        <v>2</v>
      </c>
      <c r="M3080" t="b">
        <v>0</v>
      </c>
      <c r="N3080" t="s">
        <v>8282</v>
      </c>
      <c r="O3080">
        <f t="shared" si="240"/>
        <v>0</v>
      </c>
      <c r="P3080">
        <f t="shared" si="241"/>
        <v>60</v>
      </c>
      <c r="Q3080" s="11" t="s">
        <v>8319</v>
      </c>
      <c r="R3080" t="s">
        <v>8345</v>
      </c>
      <c r="S3080" s="16">
        <f t="shared" si="242"/>
        <v>42087.878912037035</v>
      </c>
      <c r="T3080" s="16">
        <f t="shared" si="243"/>
        <v>42117.878912037035</v>
      </c>
      <c r="U3080">
        <f t="shared" si="244"/>
        <v>2015</v>
      </c>
    </row>
    <row r="3081" spans="1:21" ht="57.6" x14ac:dyDescent="0.3">
      <c r="A3081">
        <v>3918</v>
      </c>
      <c r="B3081" s="9" t="s">
        <v>3915</v>
      </c>
      <c r="C3081" s="3" t="s">
        <v>8026</v>
      </c>
      <c r="D3081" s="5">
        <v>60000</v>
      </c>
      <c r="E3081" s="7">
        <v>120</v>
      </c>
      <c r="F3081" t="s">
        <v>8220</v>
      </c>
      <c r="G3081" t="s">
        <v>8224</v>
      </c>
      <c r="H3081" t="s">
        <v>8246</v>
      </c>
      <c r="I3081">
        <v>1407168000</v>
      </c>
      <c r="J3081">
        <v>1406131023</v>
      </c>
      <c r="K3081" t="b">
        <v>0</v>
      </c>
      <c r="L3081">
        <v>3</v>
      </c>
      <c r="M3081" t="b">
        <v>0</v>
      </c>
      <c r="N3081" t="s">
        <v>8269</v>
      </c>
      <c r="O3081">
        <f t="shared" si="240"/>
        <v>0</v>
      </c>
      <c r="P3081">
        <f t="shared" si="241"/>
        <v>40</v>
      </c>
      <c r="Q3081" s="11" t="s">
        <v>8323</v>
      </c>
      <c r="R3081" t="s">
        <v>8326</v>
      </c>
      <c r="S3081" s="16">
        <f t="shared" si="242"/>
        <v>41843.664618055554</v>
      </c>
      <c r="T3081" s="16">
        <f t="shared" si="243"/>
        <v>41855.666666666664</v>
      </c>
      <c r="U3081">
        <f t="shared" si="244"/>
        <v>2014</v>
      </c>
    </row>
    <row r="3082" spans="1:21" ht="43.2" x14ac:dyDescent="0.3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1" t="s">
        <v>8327</v>
      </c>
      <c r="R3082" t="s">
        <v>8350</v>
      </c>
      <c r="S3082" s="16">
        <f t="shared" si="242"/>
        <v>41711.169085648151</v>
      </c>
      <c r="T3082" s="16">
        <f t="shared" si="243"/>
        <v>41771.169085648151</v>
      </c>
      <c r="U3082">
        <f t="shared" si="244"/>
        <v>2014</v>
      </c>
    </row>
    <row r="3083" spans="1:21" ht="43.2" x14ac:dyDescent="0.3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1" t="s">
        <v>8308</v>
      </c>
      <c r="R3083" t="s">
        <v>8342</v>
      </c>
      <c r="S3083" s="16">
        <f t="shared" si="242"/>
        <v>41954.688310185185</v>
      </c>
      <c r="T3083" s="16">
        <f t="shared" si="243"/>
        <v>41984.688310185185</v>
      </c>
      <c r="U3083">
        <f t="shared" si="244"/>
        <v>2014</v>
      </c>
    </row>
    <row r="3084" spans="1:21" ht="43.2" x14ac:dyDescent="0.3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1" t="s">
        <v>8319</v>
      </c>
      <c r="R3084" t="s">
        <v>8320</v>
      </c>
      <c r="S3084" s="16">
        <f t="shared" si="242"/>
        <v>42807.755173611105</v>
      </c>
      <c r="T3084" s="16">
        <f t="shared" si="243"/>
        <v>42814.755173611105</v>
      </c>
      <c r="U3084">
        <f t="shared" si="244"/>
        <v>2017</v>
      </c>
    </row>
    <row r="3085" spans="1:21" ht="43.2" x14ac:dyDescent="0.3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1" t="s">
        <v>8323</v>
      </c>
      <c r="R3085" t="s">
        <v>8326</v>
      </c>
      <c r="S3085" s="16">
        <f t="shared" si="242"/>
        <v>42425.730671296296</v>
      </c>
      <c r="T3085" s="16">
        <f t="shared" si="243"/>
        <v>42442.5</v>
      </c>
      <c r="U3085">
        <f t="shared" si="244"/>
        <v>2016</v>
      </c>
    </row>
    <row r="3086" spans="1:21" ht="43.2" x14ac:dyDescent="0.3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3.2" x14ac:dyDescent="0.3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1" t="s">
        <v>8323</v>
      </c>
      <c r="R3088" t="s">
        <v>8335</v>
      </c>
      <c r="S3088" s="16">
        <f t="shared" si="242"/>
        <v>42138.798819444448</v>
      </c>
      <c r="T3088" s="16">
        <f t="shared" si="243"/>
        <v>42170.798819444448</v>
      </c>
      <c r="U3088">
        <f t="shared" si="244"/>
        <v>2015</v>
      </c>
    </row>
    <row r="3089" spans="1:21" ht="43.2" x14ac:dyDescent="0.3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1" t="s">
        <v>8327</v>
      </c>
      <c r="R3089" t="s">
        <v>8354</v>
      </c>
      <c r="S3089" s="16">
        <f t="shared" si="242"/>
        <v>40939.948773148149</v>
      </c>
      <c r="T3089" s="16">
        <f t="shared" si="243"/>
        <v>40960.948773148149</v>
      </c>
      <c r="U3089">
        <f t="shared" si="244"/>
        <v>2012</v>
      </c>
    </row>
    <row r="3090" spans="1:21" x14ac:dyDescent="0.3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1" t="s">
        <v>8323</v>
      </c>
      <c r="R3090" t="s">
        <v>8324</v>
      </c>
      <c r="S3090" s="16">
        <f t="shared" si="242"/>
        <v>42678.932083333333</v>
      </c>
      <c r="T3090" s="16">
        <f t="shared" si="243"/>
        <v>42683.973750000005</v>
      </c>
      <c r="U3090">
        <f t="shared" si="244"/>
        <v>2016</v>
      </c>
    </row>
    <row r="3091" spans="1:21" ht="43.2" x14ac:dyDescent="0.3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43.2" x14ac:dyDescent="0.3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1" t="s">
        <v>8316</v>
      </c>
      <c r="R3092" t="s">
        <v>8334</v>
      </c>
      <c r="S3092" s="16">
        <f t="shared" si="242"/>
        <v>42430.747511574074</v>
      </c>
      <c r="T3092" s="16">
        <f t="shared" si="243"/>
        <v>42460.70584490741</v>
      </c>
      <c r="U3092">
        <f t="shared" si="244"/>
        <v>2016</v>
      </c>
    </row>
    <row r="3093" spans="1:21" ht="57.6" x14ac:dyDescent="0.3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57.6" x14ac:dyDescent="0.3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1" t="s">
        <v>8308</v>
      </c>
      <c r="R3094" t="s">
        <v>8342</v>
      </c>
      <c r="S3094" s="16">
        <f t="shared" si="242"/>
        <v>42070.677604166667</v>
      </c>
      <c r="T3094" s="16">
        <f t="shared" si="243"/>
        <v>42100.635937500003</v>
      </c>
      <c r="U3094">
        <f t="shared" si="244"/>
        <v>2015</v>
      </c>
    </row>
    <row r="3095" spans="1:21" ht="43.2" x14ac:dyDescent="0.3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43.2" x14ac:dyDescent="0.3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57.6" x14ac:dyDescent="0.3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1" t="s">
        <v>8323</v>
      </c>
      <c r="R3097" t="s">
        <v>8335</v>
      </c>
      <c r="S3097" s="16">
        <f t="shared" si="242"/>
        <v>42013.424502314811</v>
      </c>
      <c r="T3097" s="16">
        <f t="shared" si="243"/>
        <v>42051.424502314811</v>
      </c>
      <c r="U3097">
        <f t="shared" si="244"/>
        <v>2015</v>
      </c>
    </row>
    <row r="3098" spans="1:21" ht="28.8" x14ac:dyDescent="0.3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1" t="s">
        <v>8311</v>
      </c>
      <c r="R3098" t="s">
        <v>8356</v>
      </c>
      <c r="S3098" s="16">
        <f t="shared" si="242"/>
        <v>42068.799039351856</v>
      </c>
      <c r="T3098" s="16">
        <f t="shared" si="243"/>
        <v>42098.757372685184</v>
      </c>
      <c r="U3098">
        <f t="shared" si="244"/>
        <v>2015</v>
      </c>
    </row>
    <row r="3099" spans="1:21" ht="43.2" x14ac:dyDescent="0.3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1" t="s">
        <v>8323</v>
      </c>
      <c r="R3099" t="s">
        <v>8326</v>
      </c>
      <c r="S3099" s="16">
        <f t="shared" si="242"/>
        <v>42069.903437500005</v>
      </c>
      <c r="T3099" s="16">
        <f t="shared" si="243"/>
        <v>42092.833333333328</v>
      </c>
      <c r="U3099">
        <f t="shared" si="244"/>
        <v>2015</v>
      </c>
    </row>
    <row r="3100" spans="1:21" ht="43.2" x14ac:dyDescent="0.3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1" t="s">
        <v>8323</v>
      </c>
      <c r="R3100" t="s">
        <v>8326</v>
      </c>
      <c r="S3100" s="16">
        <f t="shared" si="242"/>
        <v>41991.022488425922</v>
      </c>
      <c r="T3100" s="16">
        <f t="shared" si="243"/>
        <v>42015.041666666672</v>
      </c>
      <c r="U3100">
        <f t="shared" si="244"/>
        <v>2014</v>
      </c>
    </row>
    <row r="3101" spans="1:21" ht="43.2" x14ac:dyDescent="0.3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1" t="s">
        <v>8321</v>
      </c>
      <c r="R3101" t="s">
        <v>8325</v>
      </c>
      <c r="S3101" s="16">
        <f t="shared" si="242"/>
        <v>42032.82576388889</v>
      </c>
      <c r="T3101" s="16">
        <f t="shared" si="243"/>
        <v>42062.82576388889</v>
      </c>
      <c r="U3101">
        <f t="shared" si="244"/>
        <v>2015</v>
      </c>
    </row>
    <row r="3102" spans="1:21" ht="43.2" x14ac:dyDescent="0.3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1" t="s">
        <v>8327</v>
      </c>
      <c r="R3102" t="s">
        <v>8330</v>
      </c>
      <c r="S3102" s="16">
        <f t="shared" si="242"/>
        <v>42559.814178240747</v>
      </c>
      <c r="T3102" s="16">
        <f t="shared" si="243"/>
        <v>42589.814178240747</v>
      </c>
      <c r="U3102">
        <f t="shared" si="244"/>
        <v>2016</v>
      </c>
    </row>
    <row r="3103" spans="1:21" ht="43.2" x14ac:dyDescent="0.3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43.2" x14ac:dyDescent="0.3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8319</v>
      </c>
      <c r="R3105" t="s">
        <v>8320</v>
      </c>
      <c r="S3105" s="16">
        <f t="shared" si="242"/>
        <v>42804.034120370372</v>
      </c>
      <c r="T3105" s="16">
        <f t="shared" si="243"/>
        <v>42855.708333333328</v>
      </c>
      <c r="U3105">
        <f t="shared" si="244"/>
        <v>2017</v>
      </c>
    </row>
    <row r="3106" spans="1:21" ht="28.8" x14ac:dyDescent="0.3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8308</v>
      </c>
      <c r="R3106" t="s">
        <v>8342</v>
      </c>
      <c r="S3106" s="16">
        <f t="shared" si="242"/>
        <v>42094.101145833338</v>
      </c>
      <c r="T3106" s="16">
        <f t="shared" si="243"/>
        <v>42124.101145833338</v>
      </c>
      <c r="U3106">
        <f t="shared" si="244"/>
        <v>2015</v>
      </c>
    </row>
    <row r="3107" spans="1:21" ht="28.8" x14ac:dyDescent="0.3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43.2" x14ac:dyDescent="0.3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8308</v>
      </c>
      <c r="R3108" t="s">
        <v>8342</v>
      </c>
      <c r="S3108" s="16">
        <f t="shared" si="242"/>
        <v>42192.816238425927</v>
      </c>
      <c r="T3108" s="16">
        <f t="shared" si="243"/>
        <v>42212.165972222225</v>
      </c>
      <c r="U3108">
        <f t="shared" si="244"/>
        <v>2015</v>
      </c>
    </row>
    <row r="3109" spans="1:21" ht="43.2" x14ac:dyDescent="0.3">
      <c r="A3109">
        <v>1322</v>
      </c>
      <c r="B3109" s="9" t="s">
        <v>1323</v>
      </c>
      <c r="C3109" s="3" t="s">
        <v>5432</v>
      </c>
      <c r="D3109" s="5">
        <v>35000</v>
      </c>
      <c r="E3109" s="7">
        <v>106</v>
      </c>
      <c r="F3109" t="s">
        <v>8219</v>
      </c>
      <c r="G3109" t="s">
        <v>8224</v>
      </c>
      <c r="H3109" t="s">
        <v>8246</v>
      </c>
      <c r="I3109">
        <v>1432223125</v>
      </c>
      <c r="J3109">
        <v>1429631125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0</v>
      </c>
      <c r="P3109">
        <f t="shared" si="241"/>
        <v>26.5</v>
      </c>
      <c r="Q3109" s="11" t="s">
        <v>8308</v>
      </c>
      <c r="R3109" t="s">
        <v>8310</v>
      </c>
      <c r="S3109" s="16">
        <f t="shared" si="242"/>
        <v>42115.656539351854</v>
      </c>
      <c r="T3109" s="16">
        <f t="shared" si="243"/>
        <v>42145.656539351854</v>
      </c>
      <c r="U3109">
        <f t="shared" si="244"/>
        <v>2015</v>
      </c>
    </row>
    <row r="3110" spans="1:21" ht="43.2" x14ac:dyDescent="0.3">
      <c r="A3110">
        <v>968</v>
      </c>
      <c r="B3110" s="9" t="s">
        <v>969</v>
      </c>
      <c r="C3110" s="3" t="s">
        <v>5078</v>
      </c>
      <c r="D3110" s="5">
        <v>8000</v>
      </c>
      <c r="E3110" s="7">
        <v>106</v>
      </c>
      <c r="F3110" t="s">
        <v>8220</v>
      </c>
      <c r="G3110" t="s">
        <v>8223</v>
      </c>
      <c r="H3110" t="s">
        <v>8245</v>
      </c>
      <c r="I3110">
        <v>1408134034</v>
      </c>
      <c r="J3110">
        <v>1405542034</v>
      </c>
      <c r="K3110" t="b">
        <v>0</v>
      </c>
      <c r="L3110">
        <v>4</v>
      </c>
      <c r="M3110" t="b">
        <v>0</v>
      </c>
      <c r="N3110" t="s">
        <v>8271</v>
      </c>
      <c r="O3110">
        <f t="shared" si="240"/>
        <v>1</v>
      </c>
      <c r="P3110">
        <f t="shared" si="241"/>
        <v>26.5</v>
      </c>
      <c r="Q3110" s="11" t="s">
        <v>8308</v>
      </c>
      <c r="R3110" t="s">
        <v>8310</v>
      </c>
      <c r="S3110" s="16">
        <f t="shared" si="242"/>
        <v>41836.847615740742</v>
      </c>
      <c r="T3110" s="16">
        <f t="shared" si="243"/>
        <v>41866.847615740742</v>
      </c>
      <c r="U3110">
        <f t="shared" si="244"/>
        <v>2014</v>
      </c>
    </row>
    <row r="3111" spans="1:21" ht="72" x14ac:dyDescent="0.3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1" t="s">
        <v>8308</v>
      </c>
      <c r="R3111" t="s">
        <v>8310</v>
      </c>
      <c r="S3111" s="16">
        <f t="shared" si="242"/>
        <v>42061.11583333333</v>
      </c>
      <c r="T3111" s="16">
        <f t="shared" si="243"/>
        <v>42091.074166666673</v>
      </c>
      <c r="U3111">
        <f t="shared" si="244"/>
        <v>2015</v>
      </c>
    </row>
    <row r="3112" spans="1:21" ht="57.6" x14ac:dyDescent="0.3">
      <c r="A3112">
        <v>2648</v>
      </c>
      <c r="B3112" s="9" t="s">
        <v>2648</v>
      </c>
      <c r="C3112" s="3" t="s">
        <v>6758</v>
      </c>
      <c r="D3112" s="5">
        <v>12000</v>
      </c>
      <c r="E3112" s="7">
        <v>106</v>
      </c>
      <c r="F3112" t="s">
        <v>8219</v>
      </c>
      <c r="G3112" t="s">
        <v>8223</v>
      </c>
      <c r="H3112" t="s">
        <v>8245</v>
      </c>
      <c r="I3112">
        <v>1457543360</v>
      </c>
      <c r="J3112">
        <v>1454951360</v>
      </c>
      <c r="K3112" t="b">
        <v>0</v>
      </c>
      <c r="L3112">
        <v>6</v>
      </c>
      <c r="M3112" t="b">
        <v>0</v>
      </c>
      <c r="N3112" t="s">
        <v>8299</v>
      </c>
      <c r="O3112">
        <f t="shared" si="240"/>
        <v>1</v>
      </c>
      <c r="P3112">
        <f t="shared" si="241"/>
        <v>17.670000000000002</v>
      </c>
      <c r="Q3112" s="11" t="s">
        <v>8308</v>
      </c>
      <c r="R3112" t="s">
        <v>8315</v>
      </c>
      <c r="S3112" s="16">
        <f t="shared" si="242"/>
        <v>42408.714814814812</v>
      </c>
      <c r="T3112" s="16">
        <f t="shared" si="243"/>
        <v>42438.714814814812</v>
      </c>
      <c r="U3112">
        <f t="shared" si="244"/>
        <v>2016</v>
      </c>
    </row>
    <row r="3113" spans="1:21" ht="43.2" x14ac:dyDescent="0.3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1" t="s">
        <v>8327</v>
      </c>
      <c r="R3113" t="s">
        <v>8331</v>
      </c>
      <c r="S3113" s="16">
        <f t="shared" si="242"/>
        <v>42141.762800925921</v>
      </c>
      <c r="T3113" s="16">
        <f t="shared" si="243"/>
        <v>42164.083333333328</v>
      </c>
      <c r="U3113">
        <f t="shared" si="244"/>
        <v>2015</v>
      </c>
    </row>
    <row r="3114" spans="1:21" ht="57.6" x14ac:dyDescent="0.3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28.8" x14ac:dyDescent="0.3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43.2" x14ac:dyDescent="0.3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1" t="s">
        <v>8323</v>
      </c>
      <c r="R3116" t="s">
        <v>8324</v>
      </c>
      <c r="S3116" s="16">
        <f t="shared" si="242"/>
        <v>42766.956921296296</v>
      </c>
      <c r="T3116" s="16">
        <f t="shared" si="243"/>
        <v>42796.956921296296</v>
      </c>
      <c r="U3116">
        <f t="shared" si="244"/>
        <v>2017</v>
      </c>
    </row>
    <row r="3117" spans="1:21" ht="43.2" x14ac:dyDescent="0.3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1" t="s">
        <v>8323</v>
      </c>
      <c r="R3117" t="s">
        <v>8326</v>
      </c>
      <c r="S3117" s="16">
        <f t="shared" si="242"/>
        <v>41856.672152777777</v>
      </c>
      <c r="T3117" s="16">
        <f t="shared" si="243"/>
        <v>41886.672152777777</v>
      </c>
      <c r="U3117">
        <f t="shared" si="244"/>
        <v>2014</v>
      </c>
    </row>
    <row r="3118" spans="1:21" ht="43.2" x14ac:dyDescent="0.3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1" t="s">
        <v>8311</v>
      </c>
      <c r="R3118" t="s">
        <v>8352</v>
      </c>
      <c r="S3118" s="16">
        <f t="shared" si="242"/>
        <v>41550.922974537039</v>
      </c>
      <c r="T3118" s="16">
        <f t="shared" si="243"/>
        <v>41580.922974537039</v>
      </c>
      <c r="U3118">
        <f t="shared" si="244"/>
        <v>2013</v>
      </c>
    </row>
    <row r="3119" spans="1:21" ht="43.2" x14ac:dyDescent="0.3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1" t="s">
        <v>8311</v>
      </c>
      <c r="R3119" t="s">
        <v>8356</v>
      </c>
      <c r="S3119" s="16">
        <f t="shared" si="242"/>
        <v>42524.36650462963</v>
      </c>
      <c r="T3119" s="16">
        <f t="shared" si="243"/>
        <v>42567.36650462963</v>
      </c>
      <c r="U3119">
        <f t="shared" si="244"/>
        <v>2016</v>
      </c>
    </row>
    <row r="3120" spans="1:21" ht="43.2" x14ac:dyDescent="0.3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28.8" x14ac:dyDescent="0.3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43.2" x14ac:dyDescent="0.3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3.2" x14ac:dyDescent="0.3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1" t="s">
        <v>8327</v>
      </c>
      <c r="R3123" t="s">
        <v>8350</v>
      </c>
      <c r="S3123" s="16">
        <f t="shared" si="242"/>
        <v>42599.965324074074</v>
      </c>
      <c r="T3123" s="16">
        <f t="shared" si="243"/>
        <v>42629.965324074074</v>
      </c>
      <c r="U3123">
        <f t="shared" si="244"/>
        <v>2016</v>
      </c>
    </row>
    <row r="3124" spans="1:21" ht="43.2" x14ac:dyDescent="0.3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1" t="s">
        <v>8323</v>
      </c>
      <c r="R3124" t="s">
        <v>8326</v>
      </c>
      <c r="S3124" s="16">
        <f t="shared" si="242"/>
        <v>42615.142870370371</v>
      </c>
      <c r="T3124" s="16">
        <f t="shared" si="243"/>
        <v>42645.142870370371</v>
      </c>
      <c r="U3124">
        <f t="shared" si="244"/>
        <v>2016</v>
      </c>
    </row>
    <row r="3125" spans="1:21" ht="57.6" x14ac:dyDescent="0.3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43.2" x14ac:dyDescent="0.3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1" t="s">
        <v>8308</v>
      </c>
      <c r="R3126" t="s">
        <v>8310</v>
      </c>
      <c r="S3126" s="16">
        <f t="shared" si="242"/>
        <v>42683.420312500006</v>
      </c>
      <c r="T3126" s="16">
        <f t="shared" si="243"/>
        <v>42698.958333333328</v>
      </c>
      <c r="U3126">
        <f t="shared" si="244"/>
        <v>2016</v>
      </c>
    </row>
    <row r="3127" spans="1:21" ht="43.2" x14ac:dyDescent="0.3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1" t="s">
        <v>8319</v>
      </c>
      <c r="R3127" t="s">
        <v>8345</v>
      </c>
      <c r="S3127" s="16">
        <f t="shared" si="242"/>
        <v>41854.747592592597</v>
      </c>
      <c r="T3127" s="16">
        <f t="shared" si="243"/>
        <v>41914.747592592597</v>
      </c>
      <c r="U3127">
        <f t="shared" si="244"/>
        <v>2014</v>
      </c>
    </row>
    <row r="3128" spans="1:21" ht="43.2" x14ac:dyDescent="0.3">
      <c r="A3128">
        <v>1170</v>
      </c>
      <c r="B3128" s="9" t="s">
        <v>1171</v>
      </c>
      <c r="C3128" s="3" t="s">
        <v>5280</v>
      </c>
      <c r="D3128" s="5">
        <v>25000</v>
      </c>
      <c r="E3128" s="7">
        <v>100</v>
      </c>
      <c r="F3128" t="s">
        <v>8220</v>
      </c>
      <c r="G3128" t="s">
        <v>8224</v>
      </c>
      <c r="H3128" t="s">
        <v>8246</v>
      </c>
      <c r="I3128">
        <v>1433021171</v>
      </c>
      <c r="J3128">
        <v>1430429171</v>
      </c>
      <c r="K3128" t="b">
        <v>0</v>
      </c>
      <c r="L3128">
        <v>2</v>
      </c>
      <c r="M3128" t="b">
        <v>0</v>
      </c>
      <c r="N3128" t="s">
        <v>8282</v>
      </c>
      <c r="O3128">
        <f t="shared" si="240"/>
        <v>0</v>
      </c>
      <c r="P3128">
        <f t="shared" si="241"/>
        <v>50</v>
      </c>
      <c r="Q3128" s="11" t="s">
        <v>8319</v>
      </c>
      <c r="R3128" t="s">
        <v>8345</v>
      </c>
      <c r="S3128" s="16">
        <f t="shared" si="242"/>
        <v>42124.893182870372</v>
      </c>
      <c r="T3128" s="16">
        <f t="shared" si="243"/>
        <v>42154.893182870372</v>
      </c>
      <c r="U3128">
        <f t="shared" si="244"/>
        <v>2015</v>
      </c>
    </row>
    <row r="3129" spans="1:21" ht="43.2" x14ac:dyDescent="0.3">
      <c r="A3129">
        <v>1342</v>
      </c>
      <c r="B3129" s="9" t="s">
        <v>1343</v>
      </c>
      <c r="C3129" s="3" t="s">
        <v>5452</v>
      </c>
      <c r="D3129" s="5">
        <v>50000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1437161739</v>
      </c>
      <c r="J3129">
        <v>1434569739</v>
      </c>
      <c r="K3129" t="b">
        <v>0</v>
      </c>
      <c r="L3129">
        <v>1</v>
      </c>
      <c r="M3129" t="b">
        <v>0</v>
      </c>
      <c r="N3129" t="s">
        <v>8271</v>
      </c>
      <c r="O3129">
        <f t="shared" si="240"/>
        <v>0</v>
      </c>
      <c r="P3129">
        <f t="shared" si="241"/>
        <v>100</v>
      </c>
      <c r="Q3129" s="11" t="s">
        <v>8308</v>
      </c>
      <c r="R3129" t="s">
        <v>8310</v>
      </c>
      <c r="S3129" s="16">
        <f t="shared" si="242"/>
        <v>42172.816423611104</v>
      </c>
      <c r="T3129" s="16">
        <f t="shared" si="243"/>
        <v>42202.816423611104</v>
      </c>
      <c r="U3129">
        <f t="shared" si="244"/>
        <v>2015</v>
      </c>
    </row>
    <row r="3130" spans="1:21" ht="43.2" x14ac:dyDescent="0.3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1" t="s">
        <v>8311</v>
      </c>
      <c r="R3130" t="s">
        <v>8348</v>
      </c>
      <c r="S3130" s="16">
        <f t="shared" si="242"/>
        <v>42340.360312500001</v>
      </c>
      <c r="T3130" s="16">
        <f t="shared" si="243"/>
        <v>42370.360312500001</v>
      </c>
      <c r="U3130">
        <f t="shared" si="244"/>
        <v>2015</v>
      </c>
    </row>
    <row r="3131" spans="1:21" ht="43.2" x14ac:dyDescent="0.3">
      <c r="A3131">
        <v>2368</v>
      </c>
      <c r="B3131" s="9" t="s">
        <v>2369</v>
      </c>
      <c r="C3131" s="3" t="s">
        <v>6478</v>
      </c>
      <c r="D3131" s="5">
        <v>40000</v>
      </c>
      <c r="E3131" s="7">
        <v>100</v>
      </c>
      <c r="F3131" t="s">
        <v>8219</v>
      </c>
      <c r="G3131" t="s">
        <v>8223</v>
      </c>
      <c r="H3131" t="s">
        <v>8245</v>
      </c>
      <c r="I3131">
        <v>1429028365</v>
      </c>
      <c r="J3131">
        <v>1425143965</v>
      </c>
      <c r="K3131" t="b">
        <v>0</v>
      </c>
      <c r="L3131">
        <v>2</v>
      </c>
      <c r="M3131" t="b">
        <v>0</v>
      </c>
      <c r="N3131" t="s">
        <v>8270</v>
      </c>
      <c r="O3131">
        <f t="shared" si="240"/>
        <v>0</v>
      </c>
      <c r="P3131">
        <f t="shared" si="241"/>
        <v>50</v>
      </c>
      <c r="Q3131" s="11" t="s">
        <v>8308</v>
      </c>
      <c r="R3131" t="s">
        <v>8342</v>
      </c>
      <c r="S3131" s="16">
        <f t="shared" si="242"/>
        <v>42063.721817129626</v>
      </c>
      <c r="T3131" s="16">
        <f t="shared" si="243"/>
        <v>42108.680150462969</v>
      </c>
      <c r="U3131">
        <f t="shared" si="244"/>
        <v>2015</v>
      </c>
    </row>
    <row r="3132" spans="1:21" x14ac:dyDescent="0.3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1" t="s">
        <v>8327</v>
      </c>
      <c r="R3132" t="s">
        <v>8350</v>
      </c>
      <c r="S3132" s="16">
        <f t="shared" si="242"/>
        <v>41227.641724537039</v>
      </c>
      <c r="T3132" s="16">
        <f t="shared" si="243"/>
        <v>41262.641724537039</v>
      </c>
      <c r="U3132">
        <f t="shared" si="244"/>
        <v>2012</v>
      </c>
    </row>
    <row r="3133" spans="1:21" ht="43.2" x14ac:dyDescent="0.3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1" t="s">
        <v>8319</v>
      </c>
      <c r="R3133" t="s">
        <v>8345</v>
      </c>
      <c r="S3133" s="16">
        <f t="shared" si="242"/>
        <v>42440.650335648148</v>
      </c>
      <c r="T3133" s="16">
        <f t="shared" si="243"/>
        <v>42499.868055555555</v>
      </c>
      <c r="U3133">
        <f t="shared" si="244"/>
        <v>2016</v>
      </c>
    </row>
    <row r="3134" spans="1:21" ht="43.2" x14ac:dyDescent="0.3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1" t="s">
        <v>8323</v>
      </c>
      <c r="R3134" t="s">
        <v>8324</v>
      </c>
      <c r="S3134" s="16">
        <f t="shared" si="242"/>
        <v>42132.9143287037</v>
      </c>
      <c r="T3134" s="16">
        <f t="shared" si="243"/>
        <v>42162.9143287037</v>
      </c>
      <c r="U3134">
        <f t="shared" si="244"/>
        <v>2015</v>
      </c>
    </row>
    <row r="3135" spans="1:21" ht="43.2" x14ac:dyDescent="0.3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1" t="s">
        <v>8321</v>
      </c>
      <c r="R3135" t="s">
        <v>8325</v>
      </c>
      <c r="S3135" s="16">
        <f t="shared" si="242"/>
        <v>42079.628344907411</v>
      </c>
      <c r="T3135" s="16">
        <f t="shared" si="243"/>
        <v>42139.628344907411</v>
      </c>
      <c r="U3135">
        <f t="shared" si="244"/>
        <v>2015</v>
      </c>
    </row>
    <row r="3136" spans="1:21" ht="28.8" x14ac:dyDescent="0.3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1" t="s">
        <v>8308</v>
      </c>
      <c r="R3136" t="s">
        <v>8342</v>
      </c>
      <c r="S3136" s="16">
        <f t="shared" si="242"/>
        <v>42073.798171296294</v>
      </c>
      <c r="T3136" s="16">
        <f t="shared" si="243"/>
        <v>42133.798171296294</v>
      </c>
      <c r="U3136">
        <f t="shared" si="244"/>
        <v>2015</v>
      </c>
    </row>
    <row r="3137" spans="1:21" ht="43.2" x14ac:dyDescent="0.3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1" t="s">
        <v>8311</v>
      </c>
      <c r="R3137" t="s">
        <v>8356</v>
      </c>
      <c r="S3137" s="16">
        <f t="shared" si="242"/>
        <v>40736.668032407404</v>
      </c>
      <c r="T3137" s="16">
        <f t="shared" si="243"/>
        <v>40766.668032407404</v>
      </c>
      <c r="U3137">
        <f t="shared" si="244"/>
        <v>2011</v>
      </c>
    </row>
    <row r="3138" spans="1:21" ht="43.2" x14ac:dyDescent="0.3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245">ROUND(E3138/D3138*100,0)</f>
        <v>2</v>
      </c>
      <c r="P3138">
        <f t="shared" si="241"/>
        <v>25</v>
      </c>
      <c r="Q3138" s="11" t="s">
        <v>8323</v>
      </c>
      <c r="R3138" t="s">
        <v>8326</v>
      </c>
      <c r="S3138" s="16">
        <f t="shared" si="242"/>
        <v>41858.214629629627</v>
      </c>
      <c r="T3138" s="16">
        <f t="shared" si="243"/>
        <v>41888.214629629627</v>
      </c>
      <c r="U3138">
        <f t="shared" si="244"/>
        <v>2014</v>
      </c>
    </row>
    <row r="3139" spans="1:21" ht="43.2" x14ac:dyDescent="0.3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245"/>
        <v>3</v>
      </c>
      <c r="P3139">
        <f t="shared" ref="P3139:P3202" si="246">IFERROR(ROUND(E3139/L3139,2),0)</f>
        <v>10</v>
      </c>
      <c r="Q3139" s="11" t="s">
        <v>8316</v>
      </c>
      <c r="R3139" t="s">
        <v>8334</v>
      </c>
      <c r="S3139" s="16">
        <f t="shared" ref="S3139:S3202" si="247">(((J3139/60)/60)/24)+DATE(1970,1,1)</f>
        <v>42384.110775462963</v>
      </c>
      <c r="T3139" s="16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3.2" x14ac:dyDescent="0.3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1" t="s">
        <v>8311</v>
      </c>
      <c r="R3140" t="s">
        <v>8349</v>
      </c>
      <c r="S3140" s="16">
        <f t="shared" si="247"/>
        <v>40672.729872685188</v>
      </c>
      <c r="T3140" s="16">
        <f t="shared" si="248"/>
        <v>40702.729872685188</v>
      </c>
      <c r="U3140">
        <f t="shared" si="249"/>
        <v>2011</v>
      </c>
    </row>
    <row r="3141" spans="1:21" ht="43.2" x14ac:dyDescent="0.3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1" t="s">
        <v>8319</v>
      </c>
      <c r="R3141" t="s">
        <v>8345</v>
      </c>
      <c r="S3141" s="16">
        <f t="shared" si="247"/>
        <v>42656.86137731481</v>
      </c>
      <c r="T3141" s="16">
        <f t="shared" si="248"/>
        <v>42676.165972222225</v>
      </c>
      <c r="U3141">
        <f t="shared" si="249"/>
        <v>2016</v>
      </c>
    </row>
    <row r="3142" spans="1:21" ht="43.2" x14ac:dyDescent="0.3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1" t="s">
        <v>8313</v>
      </c>
      <c r="R3142" t="s">
        <v>8355</v>
      </c>
      <c r="S3142" s="16">
        <f t="shared" si="247"/>
        <v>41871.65315972222</v>
      </c>
      <c r="T3142" s="16">
        <f t="shared" si="248"/>
        <v>41902.65315972222</v>
      </c>
      <c r="U3142">
        <f t="shared" si="249"/>
        <v>2014</v>
      </c>
    </row>
    <row r="3143" spans="1:21" ht="57.6" x14ac:dyDescent="0.3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1" t="s">
        <v>8311</v>
      </c>
      <c r="R3143" t="s">
        <v>8348</v>
      </c>
      <c r="S3143" s="16">
        <f t="shared" si="247"/>
        <v>42360.437152777777</v>
      </c>
      <c r="T3143" s="16">
        <f t="shared" si="248"/>
        <v>42420.437152777777</v>
      </c>
      <c r="U3143">
        <f t="shared" si="249"/>
        <v>2015</v>
      </c>
    </row>
    <row r="3144" spans="1:21" x14ac:dyDescent="0.3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1" t="s">
        <v>8323</v>
      </c>
      <c r="R3144" t="s">
        <v>8326</v>
      </c>
      <c r="S3144" s="16">
        <f t="shared" si="247"/>
        <v>41914.590011574073</v>
      </c>
      <c r="T3144" s="16">
        <f t="shared" si="248"/>
        <v>41955.907638888893</v>
      </c>
      <c r="U3144">
        <f t="shared" si="249"/>
        <v>2014</v>
      </c>
    </row>
    <row r="3145" spans="1:21" ht="43.2" x14ac:dyDescent="0.3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1" t="s">
        <v>8311</v>
      </c>
      <c r="R3145" t="s">
        <v>8352</v>
      </c>
      <c r="S3145" s="16">
        <f t="shared" si="247"/>
        <v>41991.713460648149</v>
      </c>
      <c r="T3145" s="16">
        <f t="shared" si="248"/>
        <v>42050.651388888888</v>
      </c>
      <c r="U3145">
        <f t="shared" si="249"/>
        <v>2014</v>
      </c>
    </row>
    <row r="3146" spans="1:21" ht="43.2" x14ac:dyDescent="0.3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3.2" x14ac:dyDescent="0.3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1" t="s">
        <v>8323</v>
      </c>
      <c r="R3147" t="s">
        <v>8326</v>
      </c>
      <c r="S3147" s="16">
        <f t="shared" si="247"/>
        <v>42188.83293981482</v>
      </c>
      <c r="T3147" s="16">
        <f t="shared" si="248"/>
        <v>42242.772222222222</v>
      </c>
      <c r="U3147">
        <f t="shared" si="249"/>
        <v>2015</v>
      </c>
    </row>
    <row r="3148" spans="1:21" ht="43.2" x14ac:dyDescent="0.3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1" t="s">
        <v>8323</v>
      </c>
      <c r="R3148" t="s">
        <v>8326</v>
      </c>
      <c r="S3148" s="16">
        <f t="shared" si="247"/>
        <v>42057.190960648149</v>
      </c>
      <c r="T3148" s="16">
        <f t="shared" si="248"/>
        <v>42087.149293981478</v>
      </c>
      <c r="U3148">
        <f t="shared" si="249"/>
        <v>2015</v>
      </c>
    </row>
    <row r="3149" spans="1:21" ht="43.2" x14ac:dyDescent="0.3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8335</v>
      </c>
      <c r="S3149" s="16">
        <f t="shared" si="247"/>
        <v>41946.936909722222</v>
      </c>
      <c r="T3149" s="16">
        <f t="shared" si="248"/>
        <v>41966.936909722222</v>
      </c>
      <c r="U3149">
        <f t="shared" si="249"/>
        <v>2014</v>
      </c>
    </row>
    <row r="3150" spans="1:21" ht="28.8" x14ac:dyDescent="0.3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1" t="s">
        <v>8323</v>
      </c>
      <c r="R3150" t="s">
        <v>8326</v>
      </c>
      <c r="S3150" s="16">
        <f t="shared" si="247"/>
        <v>42125.644467592589</v>
      </c>
      <c r="T3150" s="16">
        <f t="shared" si="248"/>
        <v>42155.644467592589</v>
      </c>
      <c r="U3150">
        <f t="shared" si="249"/>
        <v>2015</v>
      </c>
    </row>
    <row r="3151" spans="1:21" ht="43.2" x14ac:dyDescent="0.3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1" t="s">
        <v>8323</v>
      </c>
      <c r="R3151" t="s">
        <v>8326</v>
      </c>
      <c r="S3151" s="16">
        <f t="shared" si="247"/>
        <v>42649.54923611111</v>
      </c>
      <c r="T3151" s="16">
        <f t="shared" si="248"/>
        <v>42709.590902777782</v>
      </c>
      <c r="U3151">
        <f t="shared" si="249"/>
        <v>2016</v>
      </c>
    </row>
    <row r="3152" spans="1:21" ht="57.6" x14ac:dyDescent="0.3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3.2" x14ac:dyDescent="0.3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3.2" x14ac:dyDescent="0.3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1" t="s">
        <v>8323</v>
      </c>
      <c r="R3155" t="s">
        <v>8326</v>
      </c>
      <c r="S3155" s="16">
        <f t="shared" si="247"/>
        <v>42446.060694444444</v>
      </c>
      <c r="T3155" s="16">
        <f t="shared" si="248"/>
        <v>42461.165972222225</v>
      </c>
      <c r="U3155">
        <f t="shared" si="249"/>
        <v>2016</v>
      </c>
    </row>
    <row r="3156" spans="1:21" ht="43.2" x14ac:dyDescent="0.3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1" t="s">
        <v>8323</v>
      </c>
      <c r="R3156" t="s">
        <v>8326</v>
      </c>
      <c r="S3156" s="16">
        <f t="shared" si="247"/>
        <v>41920.963472222218</v>
      </c>
      <c r="T3156" s="16">
        <f t="shared" si="248"/>
        <v>41951</v>
      </c>
      <c r="U3156">
        <f t="shared" si="249"/>
        <v>2014</v>
      </c>
    </row>
    <row r="3157" spans="1:21" ht="43.2" x14ac:dyDescent="0.3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1" t="s">
        <v>8323</v>
      </c>
      <c r="R3157" t="s">
        <v>8326</v>
      </c>
      <c r="S3157" s="16">
        <f t="shared" si="247"/>
        <v>42029.135879629626</v>
      </c>
      <c r="T3157" s="16">
        <f t="shared" si="248"/>
        <v>42059.135879629626</v>
      </c>
      <c r="U3157">
        <f t="shared" si="249"/>
        <v>2015</v>
      </c>
    </row>
    <row r="3158" spans="1:21" ht="43.2" x14ac:dyDescent="0.3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1" t="s">
        <v>8313</v>
      </c>
      <c r="R3158" t="s">
        <v>8355</v>
      </c>
      <c r="S3158" s="16">
        <f t="shared" si="247"/>
        <v>41936.020752314813</v>
      </c>
      <c r="T3158" s="16">
        <f t="shared" si="248"/>
        <v>41956.062418981484</v>
      </c>
      <c r="U3158">
        <f t="shared" si="249"/>
        <v>2014</v>
      </c>
    </row>
    <row r="3159" spans="1:21" ht="28.8" x14ac:dyDescent="0.3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57.6" x14ac:dyDescent="0.3">
      <c r="A3163">
        <v>902</v>
      </c>
      <c r="B3163" s="9" t="s">
        <v>903</v>
      </c>
      <c r="C3163" s="3" t="s">
        <v>5012</v>
      </c>
      <c r="D3163" s="5">
        <v>30000</v>
      </c>
      <c r="E3163" s="7">
        <v>90</v>
      </c>
      <c r="F3163" t="s">
        <v>8220</v>
      </c>
      <c r="G3163" t="s">
        <v>8223</v>
      </c>
      <c r="H3163" t="s">
        <v>8245</v>
      </c>
      <c r="I3163">
        <v>1409412600</v>
      </c>
      <c r="J3163">
        <v>1404947422</v>
      </c>
      <c r="K3163" t="b">
        <v>0</v>
      </c>
      <c r="L3163">
        <v>3</v>
      </c>
      <c r="M3163" t="b">
        <v>0</v>
      </c>
      <c r="N3163" t="s">
        <v>8276</v>
      </c>
      <c r="O3163">
        <f t="shared" si="245"/>
        <v>0</v>
      </c>
      <c r="P3163">
        <f t="shared" si="246"/>
        <v>30</v>
      </c>
      <c r="Q3163" s="11" t="s">
        <v>8327</v>
      </c>
      <c r="R3163" t="s">
        <v>8350</v>
      </c>
      <c r="S3163" s="16">
        <f t="shared" si="247"/>
        <v>41829.965532407405</v>
      </c>
      <c r="T3163" s="16">
        <f t="shared" si="248"/>
        <v>41881.645833333336</v>
      </c>
      <c r="U3163">
        <f t="shared" si="249"/>
        <v>2014</v>
      </c>
    </row>
    <row r="3164" spans="1:21" ht="28.8" x14ac:dyDescent="0.3">
      <c r="A3164">
        <v>2763</v>
      </c>
      <c r="B3164" s="9" t="s">
        <v>2763</v>
      </c>
      <c r="C3164" s="3" t="s">
        <v>6873</v>
      </c>
      <c r="D3164" s="5">
        <v>39400</v>
      </c>
      <c r="E3164" s="7">
        <v>90</v>
      </c>
      <c r="F3164" t="s">
        <v>8220</v>
      </c>
      <c r="G3164" t="s">
        <v>8223</v>
      </c>
      <c r="H3164" t="s">
        <v>8245</v>
      </c>
      <c r="I3164">
        <v>1369403684</v>
      </c>
      <c r="J3164">
        <v>1365515684</v>
      </c>
      <c r="K3164" t="b">
        <v>0</v>
      </c>
      <c r="L3164">
        <v>3</v>
      </c>
      <c r="M3164" t="b">
        <v>0</v>
      </c>
      <c r="N3164" t="s">
        <v>8302</v>
      </c>
      <c r="O3164">
        <f t="shared" si="245"/>
        <v>0</v>
      </c>
      <c r="P3164">
        <f t="shared" si="246"/>
        <v>30</v>
      </c>
      <c r="Q3164" s="11" t="s">
        <v>8311</v>
      </c>
      <c r="R3164" t="s">
        <v>8356</v>
      </c>
      <c r="S3164" s="16">
        <f t="shared" si="247"/>
        <v>41373.579675925925</v>
      </c>
      <c r="T3164" s="16">
        <f t="shared" si="248"/>
        <v>41418.579675925925</v>
      </c>
      <c r="U3164">
        <f t="shared" si="249"/>
        <v>2013</v>
      </c>
    </row>
    <row r="3165" spans="1:21" ht="43.2" x14ac:dyDescent="0.3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1" t="s">
        <v>8308</v>
      </c>
      <c r="R3165" t="s">
        <v>8310</v>
      </c>
      <c r="S3165" s="16">
        <f t="shared" si="247"/>
        <v>42752.845451388886</v>
      </c>
      <c r="T3165" s="16">
        <f t="shared" si="248"/>
        <v>42784.249305555553</v>
      </c>
      <c r="U3165">
        <f t="shared" si="249"/>
        <v>2017</v>
      </c>
    </row>
    <row r="3166" spans="1:21" ht="28.8" x14ac:dyDescent="0.3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43.2" x14ac:dyDescent="0.3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1" t="s">
        <v>8323</v>
      </c>
      <c r="R3167" t="s">
        <v>8326</v>
      </c>
      <c r="S3167" s="16">
        <f t="shared" si="247"/>
        <v>42358.684872685189</v>
      </c>
      <c r="T3167" s="16">
        <f t="shared" si="248"/>
        <v>42387</v>
      </c>
      <c r="U3167">
        <f t="shared" si="249"/>
        <v>2015</v>
      </c>
    </row>
    <row r="3168" spans="1:21" ht="43.2" x14ac:dyDescent="0.3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1" t="s">
        <v>8327</v>
      </c>
      <c r="R3168" t="s">
        <v>8350</v>
      </c>
      <c r="S3168" s="16">
        <f t="shared" si="247"/>
        <v>40921.117662037039</v>
      </c>
      <c r="T3168" s="16">
        <f t="shared" si="248"/>
        <v>40951.117662037039</v>
      </c>
      <c r="U3168">
        <f t="shared" si="249"/>
        <v>2012</v>
      </c>
    </row>
    <row r="3169" spans="1:21" ht="57.6" x14ac:dyDescent="0.3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43.2" x14ac:dyDescent="0.3">
      <c r="A3171">
        <v>1907</v>
      </c>
      <c r="B3171" s="9" t="s">
        <v>1908</v>
      </c>
      <c r="C3171" s="3" t="s">
        <v>6017</v>
      </c>
      <c r="D3171" s="5">
        <v>30000</v>
      </c>
      <c r="E3171" s="7">
        <v>85</v>
      </c>
      <c r="F3171" t="s">
        <v>8220</v>
      </c>
      <c r="G3171" t="s">
        <v>8223</v>
      </c>
      <c r="H3171" t="s">
        <v>8245</v>
      </c>
      <c r="I3171">
        <v>1400853925</v>
      </c>
      <c r="J3171">
        <v>1399557925</v>
      </c>
      <c r="K3171" t="b">
        <v>0</v>
      </c>
      <c r="L3171">
        <v>4</v>
      </c>
      <c r="M3171" t="b">
        <v>0</v>
      </c>
      <c r="N3171" t="s">
        <v>8292</v>
      </c>
      <c r="O3171">
        <f t="shared" si="245"/>
        <v>0</v>
      </c>
      <c r="P3171">
        <f t="shared" si="246"/>
        <v>21.25</v>
      </c>
      <c r="Q3171" s="11" t="s">
        <v>8308</v>
      </c>
      <c r="R3171" t="s">
        <v>8318</v>
      </c>
      <c r="S3171" s="16">
        <f t="shared" si="247"/>
        <v>41767.587094907409</v>
      </c>
      <c r="T3171" s="16">
        <f t="shared" si="248"/>
        <v>41782.587094907409</v>
      </c>
      <c r="U3171">
        <f t="shared" si="249"/>
        <v>2014</v>
      </c>
    </row>
    <row r="3172" spans="1:21" ht="28.8" x14ac:dyDescent="0.3">
      <c r="A3172">
        <v>2130</v>
      </c>
      <c r="B3172" s="9" t="s">
        <v>2131</v>
      </c>
      <c r="C3172" s="3" t="s">
        <v>6240</v>
      </c>
      <c r="D3172" s="5">
        <v>42000</v>
      </c>
      <c r="E3172" s="7">
        <v>85</v>
      </c>
      <c r="F3172" t="s">
        <v>8220</v>
      </c>
      <c r="G3172" t="s">
        <v>8223</v>
      </c>
      <c r="H3172" t="s">
        <v>8245</v>
      </c>
      <c r="I3172">
        <v>1408154663</v>
      </c>
      <c r="J3172">
        <v>1405130663</v>
      </c>
      <c r="K3172" t="b">
        <v>0</v>
      </c>
      <c r="L3172">
        <v>4</v>
      </c>
      <c r="M3172" t="b">
        <v>0</v>
      </c>
      <c r="N3172" t="s">
        <v>8280</v>
      </c>
      <c r="O3172">
        <f t="shared" si="245"/>
        <v>0</v>
      </c>
      <c r="P3172">
        <f t="shared" si="246"/>
        <v>21.25</v>
      </c>
      <c r="Q3172" s="11" t="s">
        <v>8316</v>
      </c>
      <c r="R3172" t="s">
        <v>8334</v>
      </c>
      <c r="S3172" s="16">
        <f t="shared" si="247"/>
        <v>41832.086377314816</v>
      </c>
      <c r="T3172" s="16">
        <f t="shared" si="248"/>
        <v>41867.086377314816</v>
      </c>
      <c r="U3172">
        <f t="shared" si="249"/>
        <v>2014</v>
      </c>
    </row>
    <row r="3173" spans="1:21" ht="43.2" x14ac:dyDescent="0.3">
      <c r="A3173">
        <v>1563</v>
      </c>
      <c r="B3173" s="9" t="s">
        <v>1564</v>
      </c>
      <c r="C3173" s="3" t="s">
        <v>5673</v>
      </c>
      <c r="D3173" s="5">
        <v>6000</v>
      </c>
      <c r="E3173" s="7">
        <v>85</v>
      </c>
      <c r="F3173" t="s">
        <v>8219</v>
      </c>
      <c r="G3173" t="s">
        <v>8224</v>
      </c>
      <c r="H3173" t="s">
        <v>8246</v>
      </c>
      <c r="I3173">
        <v>1394815751</v>
      </c>
      <c r="J3173">
        <v>1389635351</v>
      </c>
      <c r="K3173" t="b">
        <v>0</v>
      </c>
      <c r="L3173">
        <v>2</v>
      </c>
      <c r="M3173" t="b">
        <v>0</v>
      </c>
      <c r="N3173" t="s">
        <v>8288</v>
      </c>
      <c r="O3173">
        <f t="shared" si="245"/>
        <v>1</v>
      </c>
      <c r="P3173">
        <f t="shared" si="246"/>
        <v>42.5</v>
      </c>
      <c r="Q3173" s="11" t="s">
        <v>8311</v>
      </c>
      <c r="R3173" t="s">
        <v>8349</v>
      </c>
      <c r="S3173" s="16">
        <f t="shared" si="247"/>
        <v>41652.742488425924</v>
      </c>
      <c r="T3173" s="16">
        <f t="shared" si="248"/>
        <v>41712.700821759259</v>
      </c>
      <c r="U3173">
        <f t="shared" si="249"/>
        <v>2014</v>
      </c>
    </row>
    <row r="3174" spans="1:21" ht="43.2" x14ac:dyDescent="0.3">
      <c r="A3174">
        <v>2160</v>
      </c>
      <c r="B3174" s="9" t="s">
        <v>2161</v>
      </c>
      <c r="C3174" s="3" t="s">
        <v>6270</v>
      </c>
      <c r="D3174" s="5">
        <v>10000</v>
      </c>
      <c r="E3174" s="7">
        <v>85</v>
      </c>
      <c r="F3174" t="s">
        <v>8220</v>
      </c>
      <c r="G3174" t="s">
        <v>8223</v>
      </c>
      <c r="H3174" t="s">
        <v>8245</v>
      </c>
      <c r="I3174">
        <v>1337447105</v>
      </c>
      <c r="J3174">
        <v>1334855105</v>
      </c>
      <c r="K3174" t="b">
        <v>0</v>
      </c>
      <c r="L3174">
        <v>16</v>
      </c>
      <c r="M3174" t="b">
        <v>0</v>
      </c>
      <c r="N3174" t="s">
        <v>8280</v>
      </c>
      <c r="O3174">
        <f t="shared" si="245"/>
        <v>1</v>
      </c>
      <c r="P3174">
        <f t="shared" si="246"/>
        <v>5.31</v>
      </c>
      <c r="Q3174" s="11" t="s">
        <v>8316</v>
      </c>
      <c r="R3174" t="s">
        <v>8334</v>
      </c>
      <c r="S3174" s="16">
        <f t="shared" si="247"/>
        <v>41018.711863425924</v>
      </c>
      <c r="T3174" s="16">
        <f t="shared" si="248"/>
        <v>41048.711863425924</v>
      </c>
      <c r="U3174">
        <f t="shared" si="249"/>
        <v>2012</v>
      </c>
    </row>
    <row r="3175" spans="1:21" ht="43.2" x14ac:dyDescent="0.3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1" t="s">
        <v>8319</v>
      </c>
      <c r="R3175" t="s">
        <v>8320</v>
      </c>
      <c r="S3175" s="16">
        <f t="shared" si="247"/>
        <v>42804.895474537043</v>
      </c>
      <c r="T3175" s="16">
        <f t="shared" si="248"/>
        <v>42834.853807870371</v>
      </c>
      <c r="U3175">
        <f t="shared" si="249"/>
        <v>2017</v>
      </c>
    </row>
    <row r="3176" spans="1:21" ht="43.2" x14ac:dyDescent="0.3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1" t="s">
        <v>8327</v>
      </c>
      <c r="R3176" t="s">
        <v>8330</v>
      </c>
      <c r="S3176" s="16">
        <f t="shared" si="247"/>
        <v>41841.56381944444</v>
      </c>
      <c r="T3176" s="16">
        <f t="shared" si="248"/>
        <v>41882.818749999999</v>
      </c>
      <c r="U3176">
        <f t="shared" si="249"/>
        <v>2014</v>
      </c>
    </row>
    <row r="3177" spans="1:21" ht="43.2" x14ac:dyDescent="0.3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3.2" x14ac:dyDescent="0.3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3.2" x14ac:dyDescent="0.3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1" t="s">
        <v>8308</v>
      </c>
      <c r="R3180" t="s">
        <v>8342</v>
      </c>
      <c r="S3180" s="16">
        <f t="shared" si="247"/>
        <v>41961.18913194444</v>
      </c>
      <c r="T3180" s="16">
        <f t="shared" si="248"/>
        <v>41991.18913194444</v>
      </c>
      <c r="U3180">
        <f t="shared" si="249"/>
        <v>2014</v>
      </c>
    </row>
    <row r="3181" spans="1:21" ht="43.2" x14ac:dyDescent="0.3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1" t="s">
        <v>8321</v>
      </c>
      <c r="R3181" t="s">
        <v>8339</v>
      </c>
      <c r="S3181" s="16">
        <f t="shared" si="247"/>
        <v>41938.717256944445</v>
      </c>
      <c r="T3181" s="16">
        <f t="shared" si="248"/>
        <v>41969.551388888889</v>
      </c>
      <c r="U3181">
        <f t="shared" si="249"/>
        <v>2014</v>
      </c>
    </row>
    <row r="3182" spans="1:21" ht="57.6" x14ac:dyDescent="0.3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43.2" x14ac:dyDescent="0.3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8308</v>
      </c>
      <c r="R3184" t="s">
        <v>8342</v>
      </c>
      <c r="S3184" s="16">
        <f t="shared" si="247"/>
        <v>42632.443368055552</v>
      </c>
      <c r="T3184" s="16">
        <f t="shared" si="248"/>
        <v>42662.443368055552</v>
      </c>
      <c r="U3184">
        <f t="shared" si="249"/>
        <v>2016</v>
      </c>
    </row>
    <row r="3185" spans="1:21" ht="57.6" x14ac:dyDescent="0.3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8311</v>
      </c>
      <c r="R3185" t="s">
        <v>8349</v>
      </c>
      <c r="S3185" s="16">
        <f t="shared" si="247"/>
        <v>42144.769479166673</v>
      </c>
      <c r="T3185" s="16">
        <f t="shared" si="248"/>
        <v>42174.769479166673</v>
      </c>
      <c r="U3185">
        <f t="shared" si="249"/>
        <v>2015</v>
      </c>
    </row>
    <row r="3186" spans="1:21" ht="43.2" x14ac:dyDescent="0.3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57.6" x14ac:dyDescent="0.3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11" t="s">
        <v>8323</v>
      </c>
      <c r="R3187" t="s">
        <v>8326</v>
      </c>
      <c r="S3187" s="16">
        <f t="shared" si="247"/>
        <v>42497.070775462969</v>
      </c>
      <c r="T3187" s="16">
        <f t="shared" si="248"/>
        <v>42514.600694444445</v>
      </c>
      <c r="U3187">
        <f t="shared" si="249"/>
        <v>2016</v>
      </c>
    </row>
    <row r="3188" spans="1:21" ht="43.2" x14ac:dyDescent="0.3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11" t="s">
        <v>8323</v>
      </c>
      <c r="R3188" t="s">
        <v>8326</v>
      </c>
      <c r="S3188" s="16">
        <f t="shared" si="247"/>
        <v>42257.590833333335</v>
      </c>
      <c r="T3188" s="16">
        <f t="shared" si="248"/>
        <v>42271.590833333335</v>
      </c>
      <c r="U3188">
        <f t="shared" si="249"/>
        <v>2015</v>
      </c>
    </row>
    <row r="3189" spans="1:21" ht="43.2" x14ac:dyDescent="0.3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3.2" x14ac:dyDescent="0.3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3.2" x14ac:dyDescent="0.3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43.2" x14ac:dyDescent="0.3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8308</v>
      </c>
      <c r="R3193" t="s">
        <v>8310</v>
      </c>
      <c r="S3193" s="16">
        <f t="shared" si="247"/>
        <v>41946.898090277777</v>
      </c>
      <c r="T3193" s="16">
        <f t="shared" si="248"/>
        <v>41991.898090277777</v>
      </c>
      <c r="U3193">
        <f t="shared" si="249"/>
        <v>2014</v>
      </c>
    </row>
    <row r="3194" spans="1:21" ht="28.8" x14ac:dyDescent="0.3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28.8" x14ac:dyDescent="0.3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8311</v>
      </c>
      <c r="R3195" t="s">
        <v>8348</v>
      </c>
      <c r="S3195" s="16">
        <f t="shared" si="247"/>
        <v>42529.730717592596</v>
      </c>
      <c r="T3195" s="16">
        <f t="shared" si="248"/>
        <v>42559.730717592596</v>
      </c>
      <c r="U3195">
        <f t="shared" si="249"/>
        <v>2016</v>
      </c>
    </row>
    <row r="3196" spans="1:21" x14ac:dyDescent="0.3">
      <c r="A3196">
        <v>1718</v>
      </c>
      <c r="B3196" s="9" t="s">
        <v>1719</v>
      </c>
      <c r="C3196" s="3" t="s">
        <v>5828</v>
      </c>
      <c r="D3196" s="5">
        <v>35000</v>
      </c>
      <c r="E3196" s="7">
        <v>75</v>
      </c>
      <c r="F3196" t="s">
        <v>8220</v>
      </c>
      <c r="G3196" t="s">
        <v>8223</v>
      </c>
      <c r="H3196" t="s">
        <v>8245</v>
      </c>
      <c r="I3196">
        <v>1463201940</v>
      </c>
      <c r="J3196">
        <v>1459435149</v>
      </c>
      <c r="K3196" t="b">
        <v>0</v>
      </c>
      <c r="L3196">
        <v>2</v>
      </c>
      <c r="M3196" t="b">
        <v>0</v>
      </c>
      <c r="N3196" t="s">
        <v>8291</v>
      </c>
      <c r="O3196">
        <f t="shared" si="245"/>
        <v>0</v>
      </c>
      <c r="P3196">
        <f t="shared" si="246"/>
        <v>37.5</v>
      </c>
      <c r="Q3196" s="11" t="s">
        <v>8327</v>
      </c>
      <c r="R3196" t="s">
        <v>8330</v>
      </c>
      <c r="S3196" s="16">
        <f t="shared" si="247"/>
        <v>42460.610520833332</v>
      </c>
      <c r="T3196" s="16">
        <f t="shared" si="248"/>
        <v>42504.207638888889</v>
      </c>
      <c r="U3196">
        <f t="shared" si="249"/>
        <v>2016</v>
      </c>
    </row>
    <row r="3197" spans="1:21" ht="43.2" x14ac:dyDescent="0.3">
      <c r="A3197">
        <v>2510</v>
      </c>
      <c r="B3197" s="9" t="s">
        <v>2510</v>
      </c>
      <c r="C3197" s="3" t="s">
        <v>6620</v>
      </c>
      <c r="D3197" s="5">
        <v>50000</v>
      </c>
      <c r="E3197" s="7">
        <v>75</v>
      </c>
      <c r="F3197" t="s">
        <v>8220</v>
      </c>
      <c r="G3197" t="s">
        <v>8223</v>
      </c>
      <c r="H3197" t="s">
        <v>8245</v>
      </c>
      <c r="I3197">
        <v>1431647772</v>
      </c>
      <c r="J3197">
        <v>1426463772</v>
      </c>
      <c r="K3197" t="b">
        <v>0</v>
      </c>
      <c r="L3197">
        <v>2</v>
      </c>
      <c r="M3197" t="b">
        <v>0</v>
      </c>
      <c r="N3197" t="s">
        <v>8297</v>
      </c>
      <c r="O3197">
        <f t="shared" si="245"/>
        <v>0</v>
      </c>
      <c r="P3197">
        <f t="shared" si="246"/>
        <v>37.5</v>
      </c>
      <c r="Q3197" s="11" t="s">
        <v>8319</v>
      </c>
      <c r="R3197" t="s">
        <v>8357</v>
      </c>
      <c r="S3197" s="16">
        <f t="shared" si="247"/>
        <v>42078.997361111105</v>
      </c>
      <c r="T3197" s="16">
        <f t="shared" si="248"/>
        <v>42138.997361111105</v>
      </c>
      <c r="U3197">
        <f t="shared" si="249"/>
        <v>2015</v>
      </c>
    </row>
    <row r="3198" spans="1:21" ht="43.2" x14ac:dyDescent="0.3">
      <c r="A3198">
        <v>3052</v>
      </c>
      <c r="B3198" s="9" t="s">
        <v>3052</v>
      </c>
      <c r="C3198" s="3" t="s">
        <v>7162</v>
      </c>
      <c r="D3198" s="5">
        <v>50000</v>
      </c>
      <c r="E3198" s="7">
        <v>75</v>
      </c>
      <c r="F3198" t="s">
        <v>8220</v>
      </c>
      <c r="G3198" t="s">
        <v>8223</v>
      </c>
      <c r="H3198" t="s">
        <v>8245</v>
      </c>
      <c r="I3198">
        <v>1432828740</v>
      </c>
      <c r="J3198">
        <v>1430237094</v>
      </c>
      <c r="K3198" t="b">
        <v>0</v>
      </c>
      <c r="L3198">
        <v>2</v>
      </c>
      <c r="M3198" t="b">
        <v>0</v>
      </c>
      <c r="N3198" t="s">
        <v>8301</v>
      </c>
      <c r="O3198">
        <f t="shared" si="245"/>
        <v>0</v>
      </c>
      <c r="P3198">
        <f t="shared" si="246"/>
        <v>37.5</v>
      </c>
      <c r="Q3198" s="11" t="s">
        <v>8323</v>
      </c>
      <c r="R3198" t="s">
        <v>8324</v>
      </c>
      <c r="S3198" s="16">
        <f t="shared" si="247"/>
        <v>42122.670069444444</v>
      </c>
      <c r="T3198" s="16">
        <f t="shared" si="248"/>
        <v>42152.665972222225</v>
      </c>
      <c r="U3198">
        <f t="shared" si="249"/>
        <v>2015</v>
      </c>
    </row>
    <row r="3199" spans="1:21" ht="57.6" x14ac:dyDescent="0.3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1" t="s">
        <v>8319</v>
      </c>
      <c r="R3199" t="s">
        <v>8345</v>
      </c>
      <c r="S3199" s="16">
        <f t="shared" si="247"/>
        <v>42594.524756944447</v>
      </c>
      <c r="T3199" s="16">
        <f t="shared" si="248"/>
        <v>42654.524756944447</v>
      </c>
      <c r="U3199">
        <f t="shared" si="249"/>
        <v>2016</v>
      </c>
    </row>
    <row r="3200" spans="1:21" ht="43.2" x14ac:dyDescent="0.3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1" t="s">
        <v>8313</v>
      </c>
      <c r="R3200" t="s">
        <v>8351</v>
      </c>
      <c r="S3200" s="16">
        <f t="shared" si="247"/>
        <v>41941.430196759262</v>
      </c>
      <c r="T3200" s="16">
        <f t="shared" si="248"/>
        <v>41986.471863425926</v>
      </c>
      <c r="U3200">
        <f t="shared" si="249"/>
        <v>2014</v>
      </c>
    </row>
    <row r="3201" spans="1:21" ht="57.6" x14ac:dyDescent="0.3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1" t="s">
        <v>8308</v>
      </c>
      <c r="R3201" t="s">
        <v>8342</v>
      </c>
      <c r="S3201" s="16">
        <f t="shared" si="247"/>
        <v>42195.187534722223</v>
      </c>
      <c r="T3201" s="16">
        <f t="shared" si="248"/>
        <v>42220.187534722223</v>
      </c>
      <c r="U3201">
        <f t="shared" si="249"/>
        <v>2015</v>
      </c>
    </row>
    <row r="3202" spans="1:21" ht="43.2" x14ac:dyDescent="0.3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50">ROUND(E3202/D3202*100,0)</f>
        <v>4</v>
      </c>
      <c r="P3202">
        <f t="shared" si="246"/>
        <v>25</v>
      </c>
      <c r="Q3202" s="11" t="s">
        <v>8323</v>
      </c>
      <c r="R3202" t="s">
        <v>8326</v>
      </c>
      <c r="S3202" s="16">
        <f t="shared" si="247"/>
        <v>41851.700925925928</v>
      </c>
      <c r="T3202" s="16">
        <f t="shared" si="248"/>
        <v>41891.700925925928</v>
      </c>
      <c r="U3202">
        <f t="shared" si="249"/>
        <v>2014</v>
      </c>
    </row>
    <row r="3203" spans="1:21" ht="43.2" x14ac:dyDescent="0.3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50"/>
        <v>5</v>
      </c>
      <c r="P3203">
        <f t="shared" ref="P3203:P3266" si="251">IFERROR(ROUND(E3203/L3203,2),0)</f>
        <v>18.75</v>
      </c>
      <c r="Q3203" s="11" t="s">
        <v>8323</v>
      </c>
      <c r="R3203" t="s">
        <v>8326</v>
      </c>
      <c r="S3203" s="16">
        <f t="shared" ref="S3203:S3266" si="252">(((J3203/60)/60)/24)+DATE(1970,1,1)</f>
        <v>41940.967951388891</v>
      </c>
      <c r="T3203" s="16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57.6" x14ac:dyDescent="0.3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1" t="s">
        <v>8323</v>
      </c>
      <c r="R3204" t="s">
        <v>8326</v>
      </c>
      <c r="S3204" s="16">
        <f t="shared" si="252"/>
        <v>42416.691655092596</v>
      </c>
      <c r="T3204" s="16">
        <f t="shared" si="253"/>
        <v>42432.791666666672</v>
      </c>
      <c r="U3204">
        <f t="shared" si="254"/>
        <v>2016</v>
      </c>
    </row>
    <row r="3205" spans="1:21" ht="28.8" x14ac:dyDescent="0.3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57.6" x14ac:dyDescent="0.3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43.2" x14ac:dyDescent="0.3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8319</v>
      </c>
      <c r="R3209" t="s">
        <v>8345</v>
      </c>
      <c r="S3209" s="16">
        <f t="shared" si="252"/>
        <v>42048.181921296295</v>
      </c>
      <c r="T3209" s="16">
        <f t="shared" si="253"/>
        <v>42108.14025462963</v>
      </c>
      <c r="U3209">
        <f t="shared" si="254"/>
        <v>2015</v>
      </c>
    </row>
    <row r="3210" spans="1:21" ht="43.2" x14ac:dyDescent="0.3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8323</v>
      </c>
      <c r="R3210" t="s">
        <v>8324</v>
      </c>
      <c r="S3210" s="16">
        <f t="shared" si="252"/>
        <v>42031.138831018514</v>
      </c>
      <c r="T3210" s="16">
        <f t="shared" si="253"/>
        <v>42061.138831018514</v>
      </c>
      <c r="U3210">
        <f t="shared" si="254"/>
        <v>2015</v>
      </c>
    </row>
    <row r="3211" spans="1:21" ht="43.2" x14ac:dyDescent="0.3">
      <c r="A3211">
        <v>543</v>
      </c>
      <c r="B3211" s="9" t="s">
        <v>544</v>
      </c>
      <c r="C3211" s="3" t="s">
        <v>4653</v>
      </c>
      <c r="D3211" s="5">
        <v>22000</v>
      </c>
      <c r="E3211" s="7">
        <v>70</v>
      </c>
      <c r="F3211" t="s">
        <v>8220</v>
      </c>
      <c r="G3211" t="s">
        <v>8225</v>
      </c>
      <c r="H3211" t="s">
        <v>8247</v>
      </c>
      <c r="I3211">
        <v>1414807962</v>
      </c>
      <c r="J3211">
        <v>1412215962</v>
      </c>
      <c r="K3211" t="b">
        <v>0</v>
      </c>
      <c r="L3211">
        <v>2</v>
      </c>
      <c r="M3211" t="b">
        <v>0</v>
      </c>
      <c r="N3211" t="s">
        <v>8270</v>
      </c>
      <c r="O3211">
        <f t="shared" si="250"/>
        <v>0</v>
      </c>
      <c r="P3211">
        <f t="shared" si="251"/>
        <v>35</v>
      </c>
      <c r="Q3211" s="11" t="s">
        <v>8308</v>
      </c>
      <c r="R3211" t="s">
        <v>8342</v>
      </c>
      <c r="S3211" s="16">
        <f t="shared" si="252"/>
        <v>41914.092152777775</v>
      </c>
      <c r="T3211" s="16">
        <f t="shared" si="253"/>
        <v>41944.092152777775</v>
      </c>
      <c r="U3211">
        <f t="shared" si="254"/>
        <v>2014</v>
      </c>
    </row>
    <row r="3212" spans="1:21" ht="57.6" x14ac:dyDescent="0.3">
      <c r="A3212">
        <v>2848</v>
      </c>
      <c r="B3212" s="9" t="s">
        <v>2848</v>
      </c>
      <c r="C3212" s="3" t="s">
        <v>6958</v>
      </c>
      <c r="D3212" s="5">
        <v>35000</v>
      </c>
      <c r="E3212" s="7">
        <v>70</v>
      </c>
      <c r="F3212" t="s">
        <v>8220</v>
      </c>
      <c r="G3212" t="s">
        <v>8223</v>
      </c>
      <c r="H3212" t="s">
        <v>8245</v>
      </c>
      <c r="I3212">
        <v>1432913659</v>
      </c>
      <c r="J3212">
        <v>1430321659</v>
      </c>
      <c r="K3212" t="b">
        <v>0</v>
      </c>
      <c r="L3212">
        <v>3</v>
      </c>
      <c r="M3212" t="b">
        <v>0</v>
      </c>
      <c r="N3212" t="s">
        <v>8269</v>
      </c>
      <c r="O3212">
        <f t="shared" si="250"/>
        <v>0</v>
      </c>
      <c r="P3212">
        <f t="shared" si="251"/>
        <v>23.33</v>
      </c>
      <c r="Q3212" s="11" t="s">
        <v>8323</v>
      </c>
      <c r="R3212" t="s">
        <v>8326</v>
      </c>
      <c r="S3212" s="16">
        <f t="shared" si="252"/>
        <v>42123.648831018523</v>
      </c>
      <c r="T3212" s="16">
        <f t="shared" si="253"/>
        <v>42153.648831018523</v>
      </c>
      <c r="U3212">
        <f t="shared" si="254"/>
        <v>2015</v>
      </c>
    </row>
    <row r="3213" spans="1:21" ht="43.2" x14ac:dyDescent="0.3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1" t="s">
        <v>8316</v>
      </c>
      <c r="R3213" t="s">
        <v>8334</v>
      </c>
      <c r="S3213" s="16">
        <f t="shared" si="252"/>
        <v>41163.011828703704</v>
      </c>
      <c r="T3213" s="16">
        <f t="shared" si="253"/>
        <v>41183.011828703704</v>
      </c>
      <c r="U3213">
        <f t="shared" si="254"/>
        <v>2012</v>
      </c>
    </row>
    <row r="3214" spans="1:21" ht="43.2" x14ac:dyDescent="0.3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1" t="s">
        <v>8319</v>
      </c>
      <c r="R3214" t="s">
        <v>8345</v>
      </c>
      <c r="S3214" s="16">
        <f t="shared" si="252"/>
        <v>41870.87467592593</v>
      </c>
      <c r="T3214" s="16">
        <f t="shared" si="253"/>
        <v>41900.87467592593</v>
      </c>
      <c r="U3214">
        <f t="shared" si="254"/>
        <v>2014</v>
      </c>
    </row>
    <row r="3215" spans="1:21" ht="43.2" x14ac:dyDescent="0.3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1" t="s">
        <v>8327</v>
      </c>
      <c r="R3215" t="s">
        <v>8328</v>
      </c>
      <c r="S3215" s="16">
        <f t="shared" si="252"/>
        <v>40878.758217592593</v>
      </c>
      <c r="T3215" s="16">
        <f t="shared" si="253"/>
        <v>40923.758217592593</v>
      </c>
      <c r="U3215">
        <f t="shared" si="254"/>
        <v>2011</v>
      </c>
    </row>
    <row r="3216" spans="1:21" ht="43.2" x14ac:dyDescent="0.3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1" t="s">
        <v>8321</v>
      </c>
      <c r="R3216" t="s">
        <v>8337</v>
      </c>
      <c r="S3216" s="16">
        <f t="shared" si="252"/>
        <v>42709.993981481486</v>
      </c>
      <c r="T3216" s="16">
        <f t="shared" si="253"/>
        <v>42769.993981481486</v>
      </c>
      <c r="U3216">
        <f t="shared" si="254"/>
        <v>2016</v>
      </c>
    </row>
    <row r="3217" spans="1:21" ht="43.2" x14ac:dyDescent="0.3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1" t="s">
        <v>8323</v>
      </c>
      <c r="R3217" t="s">
        <v>8326</v>
      </c>
      <c r="S3217" s="16">
        <f t="shared" si="252"/>
        <v>41869.872685185182</v>
      </c>
      <c r="T3217" s="16">
        <f t="shared" si="253"/>
        <v>41899.872685185182</v>
      </c>
      <c r="U3217">
        <f t="shared" si="254"/>
        <v>2014</v>
      </c>
    </row>
    <row r="3218" spans="1:21" ht="43.2" x14ac:dyDescent="0.3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43.2" x14ac:dyDescent="0.3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1" t="s">
        <v>8323</v>
      </c>
      <c r="R3219" t="s">
        <v>8326</v>
      </c>
      <c r="S3219" s="16">
        <f t="shared" si="252"/>
        <v>42493.597013888888</v>
      </c>
      <c r="T3219" s="16">
        <f t="shared" si="253"/>
        <v>42505.958333333328</v>
      </c>
      <c r="U3219">
        <f t="shared" si="254"/>
        <v>2016</v>
      </c>
    </row>
    <row r="3220" spans="1:21" ht="28.8" x14ac:dyDescent="0.3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43.2" x14ac:dyDescent="0.3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1" t="s">
        <v>8308</v>
      </c>
      <c r="R3222" t="s">
        <v>8342</v>
      </c>
      <c r="S3222" s="16">
        <f t="shared" si="252"/>
        <v>42022.069988425923</v>
      </c>
      <c r="T3222" s="16">
        <f t="shared" si="253"/>
        <v>42052.069988425923</v>
      </c>
      <c r="U3222">
        <f t="shared" si="254"/>
        <v>2015</v>
      </c>
    </row>
    <row r="3223" spans="1:21" ht="57.6" x14ac:dyDescent="0.3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1" t="s">
        <v>8308</v>
      </c>
      <c r="R3223" t="s">
        <v>8342</v>
      </c>
      <c r="S3223" s="16">
        <f t="shared" si="252"/>
        <v>42163.636828703704</v>
      </c>
      <c r="T3223" s="16">
        <f t="shared" si="253"/>
        <v>42193.636828703704</v>
      </c>
      <c r="U3223">
        <f t="shared" si="254"/>
        <v>2015</v>
      </c>
    </row>
    <row r="3224" spans="1:21" ht="43.2" x14ac:dyDescent="0.3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28.8" x14ac:dyDescent="0.3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1" t="s">
        <v>8319</v>
      </c>
      <c r="R3225" t="s">
        <v>8357</v>
      </c>
      <c r="S3225" s="16">
        <f t="shared" si="252"/>
        <v>41809.155138888891</v>
      </c>
      <c r="T3225" s="16">
        <f t="shared" si="253"/>
        <v>41839.155138888891</v>
      </c>
      <c r="U3225">
        <f t="shared" si="254"/>
        <v>2014</v>
      </c>
    </row>
    <row r="3226" spans="1:21" ht="43.2" x14ac:dyDescent="0.3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16">
        <f t="shared" si="252"/>
        <v>40567.825543981482</v>
      </c>
      <c r="T3226" s="16">
        <f t="shared" si="253"/>
        <v>40612.825543981482</v>
      </c>
      <c r="U3226">
        <f t="shared" si="254"/>
        <v>2011</v>
      </c>
    </row>
    <row r="3227" spans="1:21" ht="43.2" x14ac:dyDescent="0.3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1" t="s">
        <v>8327</v>
      </c>
      <c r="R3227" t="s">
        <v>8350</v>
      </c>
      <c r="S3227" s="16">
        <f t="shared" si="252"/>
        <v>40505.232916666668</v>
      </c>
      <c r="T3227" s="16">
        <f t="shared" si="253"/>
        <v>40535.232916666668</v>
      </c>
      <c r="U3227">
        <f t="shared" si="254"/>
        <v>2010</v>
      </c>
    </row>
    <row r="3228" spans="1:21" ht="28.8" x14ac:dyDescent="0.3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28.8" x14ac:dyDescent="0.3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1" t="s">
        <v>8308</v>
      </c>
      <c r="R3229" t="s">
        <v>8310</v>
      </c>
      <c r="S3229" s="16">
        <f t="shared" si="252"/>
        <v>41817.866435185184</v>
      </c>
      <c r="T3229" s="16">
        <f t="shared" si="253"/>
        <v>41847.643750000003</v>
      </c>
      <c r="U3229">
        <f t="shared" si="254"/>
        <v>2014</v>
      </c>
    </row>
    <row r="3230" spans="1:21" ht="43.2" x14ac:dyDescent="0.3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1" t="s">
        <v>8323</v>
      </c>
      <c r="R3230" t="s">
        <v>8326</v>
      </c>
      <c r="S3230" s="16">
        <f t="shared" si="252"/>
        <v>41834.135370370372</v>
      </c>
      <c r="T3230" s="16">
        <f t="shared" si="253"/>
        <v>41849.135370370372</v>
      </c>
      <c r="U3230">
        <f t="shared" si="254"/>
        <v>2014</v>
      </c>
    </row>
    <row r="3231" spans="1:21" ht="43.2" x14ac:dyDescent="0.3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1" t="s">
        <v>8323</v>
      </c>
      <c r="R3231" t="s">
        <v>8326</v>
      </c>
      <c r="S3231" s="16">
        <f t="shared" si="252"/>
        <v>42432.701724537037</v>
      </c>
      <c r="T3231" s="16">
        <f t="shared" si="253"/>
        <v>42457.660057870366</v>
      </c>
      <c r="U3231">
        <f t="shared" si="254"/>
        <v>2016</v>
      </c>
    </row>
    <row r="3232" spans="1:21" ht="43.2" x14ac:dyDescent="0.3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3.2" x14ac:dyDescent="0.3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1" t="s">
        <v>8308</v>
      </c>
      <c r="R3235" t="s">
        <v>8342</v>
      </c>
      <c r="S3235" s="16">
        <f t="shared" si="252"/>
        <v>42177.543171296296</v>
      </c>
      <c r="T3235" s="16">
        <f t="shared" si="253"/>
        <v>42207.543171296296</v>
      </c>
      <c r="U3235">
        <f t="shared" si="254"/>
        <v>2015</v>
      </c>
    </row>
    <row r="3236" spans="1:21" ht="28.8" x14ac:dyDescent="0.3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8310</v>
      </c>
      <c r="S3236" s="16">
        <f t="shared" si="252"/>
        <v>41948.041192129633</v>
      </c>
      <c r="T3236" s="16">
        <f t="shared" si="253"/>
        <v>41978.041192129633</v>
      </c>
      <c r="U3236">
        <f t="shared" si="254"/>
        <v>2014</v>
      </c>
    </row>
    <row r="3237" spans="1:21" ht="43.2" x14ac:dyDescent="0.3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1" t="s">
        <v>8321</v>
      </c>
      <c r="R3237" t="s">
        <v>8339</v>
      </c>
      <c r="S3237" s="16">
        <f t="shared" si="252"/>
        <v>41547.694456018515</v>
      </c>
      <c r="T3237" s="16">
        <f t="shared" si="253"/>
        <v>41569.165972222225</v>
      </c>
      <c r="U3237">
        <f t="shared" si="254"/>
        <v>2013</v>
      </c>
    </row>
    <row r="3238" spans="1:21" ht="43.2" x14ac:dyDescent="0.3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43.2" x14ac:dyDescent="0.3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43.2" x14ac:dyDescent="0.3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11" t="s">
        <v>8323</v>
      </c>
      <c r="R3240" t="s">
        <v>8326</v>
      </c>
      <c r="S3240" s="16">
        <f t="shared" si="252"/>
        <v>42295.891828703709</v>
      </c>
      <c r="T3240" s="16">
        <f t="shared" si="253"/>
        <v>42325.933495370366</v>
      </c>
      <c r="U3240">
        <f t="shared" si="254"/>
        <v>2015</v>
      </c>
    </row>
    <row r="3241" spans="1:21" ht="43.2" x14ac:dyDescent="0.3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11" t="s">
        <v>8323</v>
      </c>
      <c r="R3241" t="s">
        <v>8326</v>
      </c>
      <c r="S3241" s="16">
        <f t="shared" si="252"/>
        <v>42178.815891203703</v>
      </c>
      <c r="T3241" s="16">
        <f t="shared" si="253"/>
        <v>42238.815891203703</v>
      </c>
      <c r="U3241">
        <f t="shared" si="254"/>
        <v>2015</v>
      </c>
    </row>
    <row r="3242" spans="1:21" ht="57.6" x14ac:dyDescent="0.3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1" t="s">
        <v>8308</v>
      </c>
      <c r="R3242" t="s">
        <v>8342</v>
      </c>
      <c r="S3242" s="16">
        <f t="shared" si="252"/>
        <v>42087.343090277776</v>
      </c>
      <c r="T3242" s="16">
        <f t="shared" si="253"/>
        <v>42132.343090277776</v>
      </c>
      <c r="U3242">
        <f t="shared" si="254"/>
        <v>2015</v>
      </c>
    </row>
    <row r="3243" spans="1:21" ht="43.2" x14ac:dyDescent="0.3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1" t="s">
        <v>8323</v>
      </c>
      <c r="R3243" t="s">
        <v>8326</v>
      </c>
      <c r="S3243" s="16">
        <f t="shared" si="252"/>
        <v>42177.964201388888</v>
      </c>
      <c r="T3243" s="16">
        <f t="shared" si="253"/>
        <v>42207.964201388888</v>
      </c>
      <c r="U3243">
        <f t="shared" si="254"/>
        <v>2015</v>
      </c>
    </row>
    <row r="3244" spans="1:21" ht="28.8" x14ac:dyDescent="0.3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1" t="s">
        <v>8313</v>
      </c>
      <c r="R3244" t="s">
        <v>8355</v>
      </c>
      <c r="S3244" s="16">
        <f t="shared" si="252"/>
        <v>42286.88217592593</v>
      </c>
      <c r="T3244" s="16">
        <f t="shared" si="253"/>
        <v>42316.923842592587</v>
      </c>
      <c r="U3244">
        <f t="shared" si="254"/>
        <v>2015</v>
      </c>
    </row>
    <row r="3245" spans="1:21" ht="43.2" x14ac:dyDescent="0.3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1" t="s">
        <v>8308</v>
      </c>
      <c r="R3245" t="s">
        <v>8318</v>
      </c>
      <c r="S3245" s="16">
        <f t="shared" si="252"/>
        <v>41929.174456018518</v>
      </c>
      <c r="T3245" s="16">
        <f t="shared" si="253"/>
        <v>41944.165972222225</v>
      </c>
      <c r="U3245">
        <f t="shared" si="254"/>
        <v>2014</v>
      </c>
    </row>
    <row r="3246" spans="1:21" ht="43.2" x14ac:dyDescent="0.3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43.2" x14ac:dyDescent="0.3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57.6" x14ac:dyDescent="0.3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1" t="s">
        <v>8323</v>
      </c>
      <c r="R3249" t="s">
        <v>8324</v>
      </c>
      <c r="S3249" s="16">
        <f t="shared" si="252"/>
        <v>41853.563402777778</v>
      </c>
      <c r="T3249" s="16">
        <f t="shared" si="253"/>
        <v>41883.208333333336</v>
      </c>
      <c r="U3249">
        <f t="shared" si="254"/>
        <v>2014</v>
      </c>
    </row>
    <row r="3250" spans="1:21" ht="43.2" x14ac:dyDescent="0.3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1" t="s">
        <v>8308</v>
      </c>
      <c r="R3250" t="s">
        <v>8342</v>
      </c>
      <c r="S3250" s="16">
        <f t="shared" si="252"/>
        <v>42020.854247685187</v>
      </c>
      <c r="T3250" s="16">
        <f t="shared" si="253"/>
        <v>42050.854247685187</v>
      </c>
      <c r="U3250">
        <f t="shared" si="254"/>
        <v>2015</v>
      </c>
    </row>
    <row r="3251" spans="1:21" ht="43.2" x14ac:dyDescent="0.3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1" t="s">
        <v>8316</v>
      </c>
      <c r="R3251" t="s">
        <v>8334</v>
      </c>
      <c r="S3251" s="16">
        <f t="shared" si="252"/>
        <v>41101.906111111115</v>
      </c>
      <c r="T3251" s="16">
        <f t="shared" si="253"/>
        <v>41131.906111111115</v>
      </c>
      <c r="U3251">
        <f t="shared" si="254"/>
        <v>2012</v>
      </c>
    </row>
    <row r="3252" spans="1:21" ht="43.2" x14ac:dyDescent="0.3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3.2" x14ac:dyDescent="0.3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1" t="s">
        <v>8308</v>
      </c>
      <c r="R3253" t="s">
        <v>8342</v>
      </c>
      <c r="S3253" s="16">
        <f t="shared" si="252"/>
        <v>42248.793310185181</v>
      </c>
      <c r="T3253" s="16">
        <f t="shared" si="253"/>
        <v>42278.793310185181</v>
      </c>
      <c r="U3253">
        <f t="shared" si="254"/>
        <v>2015</v>
      </c>
    </row>
    <row r="3254" spans="1:21" ht="43.2" x14ac:dyDescent="0.3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1" t="s">
        <v>8323</v>
      </c>
      <c r="R3254" t="s">
        <v>8326</v>
      </c>
      <c r="S3254" s="16">
        <f t="shared" si="252"/>
        <v>41784.789687500001</v>
      </c>
      <c r="T3254" s="16">
        <f t="shared" si="253"/>
        <v>41814.789687500001</v>
      </c>
      <c r="U3254">
        <f t="shared" si="254"/>
        <v>2014</v>
      </c>
    </row>
    <row r="3255" spans="1:21" ht="43.2" x14ac:dyDescent="0.3">
      <c r="A3255">
        <v>1417</v>
      </c>
      <c r="B3255" s="9" t="s">
        <v>1418</v>
      </c>
      <c r="C3255" s="3" t="s">
        <v>5527</v>
      </c>
      <c r="D3255" s="5">
        <v>4500</v>
      </c>
      <c r="E3255" s="7">
        <v>55</v>
      </c>
      <c r="F3255" t="s">
        <v>8220</v>
      </c>
      <c r="G3255" t="s">
        <v>8223</v>
      </c>
      <c r="H3255" t="s">
        <v>8245</v>
      </c>
      <c r="I3255">
        <v>1442315460</v>
      </c>
      <c r="J3255">
        <v>1439696174</v>
      </c>
      <c r="K3255" t="b">
        <v>0</v>
      </c>
      <c r="L3255">
        <v>2</v>
      </c>
      <c r="M3255" t="b">
        <v>0</v>
      </c>
      <c r="N3255" t="s">
        <v>8285</v>
      </c>
      <c r="O3255">
        <f t="shared" si="250"/>
        <v>1</v>
      </c>
      <c r="P3255">
        <f t="shared" si="251"/>
        <v>27.5</v>
      </c>
      <c r="Q3255" s="11" t="s">
        <v>8311</v>
      </c>
      <c r="R3255" t="s">
        <v>8348</v>
      </c>
      <c r="S3255" s="16">
        <f t="shared" si="252"/>
        <v>42232.15016203704</v>
      </c>
      <c r="T3255" s="16">
        <f t="shared" si="253"/>
        <v>42262.465972222228</v>
      </c>
      <c r="U3255">
        <f t="shared" si="254"/>
        <v>2015</v>
      </c>
    </row>
    <row r="3256" spans="1:21" ht="43.2" x14ac:dyDescent="0.3">
      <c r="A3256">
        <v>1577</v>
      </c>
      <c r="B3256" s="9" t="s">
        <v>1578</v>
      </c>
      <c r="C3256" s="3" t="s">
        <v>5687</v>
      </c>
      <c r="D3256" s="5">
        <v>10000</v>
      </c>
      <c r="E3256" s="7">
        <v>55</v>
      </c>
      <c r="F3256" t="s">
        <v>8219</v>
      </c>
      <c r="G3256" t="s">
        <v>8223</v>
      </c>
      <c r="H3256" t="s">
        <v>8245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8288</v>
      </c>
      <c r="O3256">
        <f t="shared" si="250"/>
        <v>1</v>
      </c>
      <c r="P3256">
        <f t="shared" si="251"/>
        <v>27.5</v>
      </c>
      <c r="Q3256" s="11" t="s">
        <v>8311</v>
      </c>
      <c r="R3256" t="s">
        <v>8349</v>
      </c>
      <c r="S3256" s="16">
        <f t="shared" si="252"/>
        <v>41054.847777777781</v>
      </c>
      <c r="T3256" s="16">
        <f t="shared" si="253"/>
        <v>41114.847777777781</v>
      </c>
      <c r="U3256">
        <f t="shared" si="254"/>
        <v>2012</v>
      </c>
    </row>
    <row r="3257" spans="1:21" ht="43.2" x14ac:dyDescent="0.3">
      <c r="A3257">
        <v>2355</v>
      </c>
      <c r="B3257" s="9" t="s">
        <v>2356</v>
      </c>
      <c r="C3257" s="3" t="s">
        <v>6465</v>
      </c>
      <c r="D3257" s="5">
        <v>8000</v>
      </c>
      <c r="E3257" s="7">
        <v>55</v>
      </c>
      <c r="F3257" t="s">
        <v>8219</v>
      </c>
      <c r="G3257" t="s">
        <v>8225</v>
      </c>
      <c r="H3257" t="s">
        <v>8247</v>
      </c>
      <c r="I3257">
        <v>1430604136</v>
      </c>
      <c r="J3257">
        <v>1428012136</v>
      </c>
      <c r="K3257" t="b">
        <v>0</v>
      </c>
      <c r="L3257">
        <v>2</v>
      </c>
      <c r="M3257" t="b">
        <v>0</v>
      </c>
      <c r="N3257" t="s">
        <v>8270</v>
      </c>
      <c r="O3257">
        <f t="shared" si="250"/>
        <v>1</v>
      </c>
      <c r="P3257">
        <f t="shared" si="251"/>
        <v>27.5</v>
      </c>
      <c r="Q3257" s="11" t="s">
        <v>8308</v>
      </c>
      <c r="R3257" t="s">
        <v>8342</v>
      </c>
      <c r="S3257" s="16">
        <f t="shared" si="252"/>
        <v>42096.918240740735</v>
      </c>
      <c r="T3257" s="16">
        <f t="shared" si="253"/>
        <v>42126.918240740735</v>
      </c>
      <c r="U3257">
        <f t="shared" si="254"/>
        <v>2015</v>
      </c>
    </row>
    <row r="3258" spans="1:21" ht="43.2" x14ac:dyDescent="0.3">
      <c r="A3258">
        <v>2681</v>
      </c>
      <c r="B3258" s="9" t="s">
        <v>2681</v>
      </c>
      <c r="C3258" s="3" t="s">
        <v>6791</v>
      </c>
      <c r="D3258" s="5">
        <v>8000</v>
      </c>
      <c r="E3258" s="7">
        <v>55</v>
      </c>
      <c r="F3258" t="s">
        <v>8220</v>
      </c>
      <c r="G3258" t="s">
        <v>8223</v>
      </c>
      <c r="H3258" t="s">
        <v>8245</v>
      </c>
      <c r="I3258">
        <v>1405027750</v>
      </c>
      <c r="J3258">
        <v>1402867750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27.5</v>
      </c>
      <c r="Q3258" s="11" t="s">
        <v>8319</v>
      </c>
      <c r="R3258" t="s">
        <v>8345</v>
      </c>
      <c r="S3258" s="16">
        <f t="shared" si="252"/>
        <v>41805.895254629628</v>
      </c>
      <c r="T3258" s="16">
        <f t="shared" si="253"/>
        <v>41830.895254629628</v>
      </c>
      <c r="U3258">
        <f t="shared" si="254"/>
        <v>2014</v>
      </c>
    </row>
    <row r="3259" spans="1:21" ht="72" x14ac:dyDescent="0.3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3.2" x14ac:dyDescent="0.3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43.2" x14ac:dyDescent="0.3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43.2" x14ac:dyDescent="0.3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3.2" x14ac:dyDescent="0.3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3.2" x14ac:dyDescent="0.3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8321</v>
      </c>
      <c r="R3264" t="s">
        <v>8339</v>
      </c>
      <c r="S3264" s="16">
        <f t="shared" si="252"/>
        <v>42318.098217592589</v>
      </c>
      <c r="T3264" s="16">
        <f t="shared" si="253"/>
        <v>42363.098217592589</v>
      </c>
      <c r="U3264">
        <f t="shared" si="254"/>
        <v>2015</v>
      </c>
    </row>
    <row r="3265" spans="1:21" ht="43.2" x14ac:dyDescent="0.3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8308</v>
      </c>
      <c r="R3265" t="s">
        <v>8342</v>
      </c>
      <c r="S3265" s="16">
        <f t="shared" si="252"/>
        <v>42249.667997685188</v>
      </c>
      <c r="T3265" s="16">
        <f t="shared" si="253"/>
        <v>42294.667997685188</v>
      </c>
      <c r="U3265">
        <f t="shared" si="254"/>
        <v>2015</v>
      </c>
    </row>
    <row r="3266" spans="1:21" x14ac:dyDescent="0.3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si="251"/>
        <v>52</v>
      </c>
      <c r="Q3266" s="11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43.2" x14ac:dyDescent="0.3">
      <c r="A3267">
        <v>1072</v>
      </c>
      <c r="B3267" s="9" t="s">
        <v>1073</v>
      </c>
      <c r="C3267" s="3" t="s">
        <v>5182</v>
      </c>
      <c r="D3267" s="5">
        <v>75000</v>
      </c>
      <c r="E3267" s="7">
        <v>51</v>
      </c>
      <c r="F3267" t="s">
        <v>8220</v>
      </c>
      <c r="G3267" t="s">
        <v>8223</v>
      </c>
      <c r="H3267" t="s">
        <v>8245</v>
      </c>
      <c r="I3267">
        <v>1391630297</v>
      </c>
      <c r="J3267">
        <v>1389038297</v>
      </c>
      <c r="K3267" t="b">
        <v>0</v>
      </c>
      <c r="L3267">
        <v>4</v>
      </c>
      <c r="M3267" t="b">
        <v>0</v>
      </c>
      <c r="N3267" t="s">
        <v>8280</v>
      </c>
      <c r="O3267">
        <f t="shared" si="255"/>
        <v>0</v>
      </c>
      <c r="P3267">
        <f t="shared" ref="P3267:P3330" si="256">IFERROR(ROUND(E3267/L3267,2),0)</f>
        <v>12.75</v>
      </c>
      <c r="Q3267" s="11" t="s">
        <v>8316</v>
      </c>
      <c r="R3267" t="s">
        <v>8334</v>
      </c>
      <c r="S3267" s="16">
        <f t="shared" ref="S3267:S3330" si="257">(((J3267/60)/60)/24)+DATE(1970,1,1)</f>
        <v>41645.832141203704</v>
      </c>
      <c r="T3267" s="16">
        <f t="shared" ref="T3267:T3330" si="258">(((I3267/60)/60)/24)+DATE(1970,1,1)</f>
        <v>41675.832141203704</v>
      </c>
      <c r="U3267">
        <f t="shared" ref="U3267:U3330" si="259">YEAR(S3267)</f>
        <v>2014</v>
      </c>
    </row>
    <row r="3268" spans="1:21" ht="43.2" x14ac:dyDescent="0.3">
      <c r="A3268">
        <v>2654</v>
      </c>
      <c r="B3268" s="9" t="s">
        <v>2654</v>
      </c>
      <c r="C3268" s="3" t="s">
        <v>6764</v>
      </c>
      <c r="D3268" s="5">
        <v>100000</v>
      </c>
      <c r="E3268" s="7">
        <v>51</v>
      </c>
      <c r="F3268" t="s">
        <v>8219</v>
      </c>
      <c r="G3268" t="s">
        <v>8223</v>
      </c>
      <c r="H3268" t="s">
        <v>8245</v>
      </c>
      <c r="I3268">
        <v>1429622726</v>
      </c>
      <c r="J3268">
        <v>1424442326</v>
      </c>
      <c r="K3268" t="b">
        <v>0</v>
      </c>
      <c r="L3268">
        <v>6</v>
      </c>
      <c r="M3268" t="b">
        <v>0</v>
      </c>
      <c r="N3268" t="s">
        <v>8299</v>
      </c>
      <c r="O3268">
        <f t="shared" si="255"/>
        <v>0</v>
      </c>
      <c r="P3268">
        <f t="shared" si="256"/>
        <v>8.5</v>
      </c>
      <c r="Q3268" s="11" t="s">
        <v>8308</v>
      </c>
      <c r="R3268" t="s">
        <v>8315</v>
      </c>
      <c r="S3268" s="16">
        <f t="shared" si="257"/>
        <v>42055.600995370376</v>
      </c>
      <c r="T3268" s="16">
        <f t="shared" si="258"/>
        <v>42115.559328703705</v>
      </c>
      <c r="U3268">
        <f t="shared" si="259"/>
        <v>2015</v>
      </c>
    </row>
    <row r="3269" spans="1:21" ht="43.2" x14ac:dyDescent="0.3">
      <c r="A3269">
        <v>470</v>
      </c>
      <c r="B3269" s="9" t="s">
        <v>471</v>
      </c>
      <c r="C3269" s="3" t="s">
        <v>4580</v>
      </c>
      <c r="D3269" s="5">
        <v>5000</v>
      </c>
      <c r="E3269" s="7">
        <v>51</v>
      </c>
      <c r="F3269" t="s">
        <v>8220</v>
      </c>
      <c r="G3269" t="s">
        <v>8223</v>
      </c>
      <c r="H3269" t="s">
        <v>8245</v>
      </c>
      <c r="I3269">
        <v>1389844800</v>
      </c>
      <c r="J3269">
        <v>1385524889</v>
      </c>
      <c r="K3269" t="b">
        <v>0</v>
      </c>
      <c r="L3269">
        <v>2</v>
      </c>
      <c r="M3269" t="b">
        <v>0</v>
      </c>
      <c r="N3269" t="s">
        <v>8268</v>
      </c>
      <c r="O3269">
        <f t="shared" si="255"/>
        <v>1</v>
      </c>
      <c r="P3269">
        <f t="shared" si="256"/>
        <v>25.5</v>
      </c>
      <c r="Q3269" s="11" t="s">
        <v>8321</v>
      </c>
      <c r="R3269" t="s">
        <v>8339</v>
      </c>
      <c r="S3269" s="16">
        <f t="shared" si="257"/>
        <v>41605.167696759258</v>
      </c>
      <c r="T3269" s="16">
        <f t="shared" si="258"/>
        <v>41655.166666666664</v>
      </c>
      <c r="U3269">
        <f t="shared" si="259"/>
        <v>2013</v>
      </c>
    </row>
    <row r="3270" spans="1:21" ht="43.2" x14ac:dyDescent="0.3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8327</v>
      </c>
      <c r="R3270" t="s">
        <v>8330</v>
      </c>
      <c r="S3270" s="16">
        <f t="shared" si="257"/>
        <v>42187.281678240746</v>
      </c>
      <c r="T3270" s="16">
        <f t="shared" si="258"/>
        <v>42247.281678240746</v>
      </c>
      <c r="U3270">
        <f t="shared" si="259"/>
        <v>2015</v>
      </c>
    </row>
    <row r="3271" spans="1:21" ht="43.2" x14ac:dyDescent="0.3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8316</v>
      </c>
      <c r="R3271" t="s">
        <v>8344</v>
      </c>
      <c r="S3271" s="16">
        <f t="shared" si="257"/>
        <v>42528.899398148147</v>
      </c>
      <c r="T3271" s="16">
        <f t="shared" si="258"/>
        <v>42588.899398148147</v>
      </c>
      <c r="U3271">
        <f t="shared" si="259"/>
        <v>2016</v>
      </c>
    </row>
    <row r="3272" spans="1:21" ht="43.2" x14ac:dyDescent="0.3">
      <c r="A3272">
        <v>2580</v>
      </c>
      <c r="B3272" s="9" t="s">
        <v>2580</v>
      </c>
      <c r="C3272" s="3" t="s">
        <v>6690</v>
      </c>
      <c r="D3272" s="5">
        <v>8500</v>
      </c>
      <c r="E3272" s="7">
        <v>51</v>
      </c>
      <c r="F3272" t="s">
        <v>8219</v>
      </c>
      <c r="G3272" t="s">
        <v>8223</v>
      </c>
      <c r="H3272" t="s">
        <v>8245</v>
      </c>
      <c r="I3272">
        <v>1431745200</v>
      </c>
      <c r="J3272">
        <v>1429170603</v>
      </c>
      <c r="K3272" t="b">
        <v>0</v>
      </c>
      <c r="L3272">
        <v>2</v>
      </c>
      <c r="M3272" t="b">
        <v>0</v>
      </c>
      <c r="N3272" t="s">
        <v>8282</v>
      </c>
      <c r="O3272">
        <f t="shared" si="255"/>
        <v>1</v>
      </c>
      <c r="P3272">
        <f t="shared" si="256"/>
        <v>25.5</v>
      </c>
      <c r="Q3272" s="11" t="s">
        <v>8319</v>
      </c>
      <c r="R3272" t="s">
        <v>8345</v>
      </c>
      <c r="S3272" s="16">
        <f t="shared" si="257"/>
        <v>42110.326423611114</v>
      </c>
      <c r="T3272" s="16">
        <f t="shared" si="258"/>
        <v>42140.125</v>
      </c>
      <c r="U3272">
        <f t="shared" si="259"/>
        <v>2015</v>
      </c>
    </row>
    <row r="3273" spans="1:21" ht="43.2" x14ac:dyDescent="0.3">
      <c r="A3273">
        <v>184</v>
      </c>
      <c r="B3273" s="9" t="s">
        <v>186</v>
      </c>
      <c r="C3273" s="3" t="s">
        <v>4294</v>
      </c>
      <c r="D3273" s="5">
        <v>1500</v>
      </c>
      <c r="E3273" s="7">
        <v>51</v>
      </c>
      <c r="F3273" t="s">
        <v>8220</v>
      </c>
      <c r="G3273" t="s">
        <v>8228</v>
      </c>
      <c r="H3273" t="s">
        <v>8250</v>
      </c>
      <c r="I3273">
        <v>1409543940</v>
      </c>
      <c r="J3273">
        <v>1404586762</v>
      </c>
      <c r="K3273" t="b">
        <v>0</v>
      </c>
      <c r="L3273">
        <v>2</v>
      </c>
      <c r="M3273" t="b">
        <v>0</v>
      </c>
      <c r="N3273" t="s">
        <v>8266</v>
      </c>
      <c r="O3273">
        <f t="shared" si="255"/>
        <v>3</v>
      </c>
      <c r="P3273">
        <f t="shared" si="256"/>
        <v>25.5</v>
      </c>
      <c r="Q3273" s="11" t="s">
        <v>8321</v>
      </c>
      <c r="R3273" t="s">
        <v>8325</v>
      </c>
      <c r="S3273" s="16">
        <f t="shared" si="257"/>
        <v>41825.791226851856</v>
      </c>
      <c r="T3273" s="16">
        <f t="shared" si="258"/>
        <v>41883.165972222225</v>
      </c>
      <c r="U3273">
        <f t="shared" si="259"/>
        <v>2014</v>
      </c>
    </row>
    <row r="3274" spans="1:21" ht="43.2" x14ac:dyDescent="0.3">
      <c r="A3274">
        <v>1985</v>
      </c>
      <c r="B3274" s="9" t="s">
        <v>1986</v>
      </c>
      <c r="C3274" s="3" t="s">
        <v>6095</v>
      </c>
      <c r="D3274" s="5">
        <v>1600</v>
      </c>
      <c r="E3274" s="7">
        <v>51</v>
      </c>
      <c r="F3274" t="s">
        <v>8220</v>
      </c>
      <c r="G3274" t="s">
        <v>8224</v>
      </c>
      <c r="H3274" t="s">
        <v>8246</v>
      </c>
      <c r="I3274">
        <v>1470178800</v>
      </c>
      <c r="J3274">
        <v>1467650771</v>
      </c>
      <c r="K3274" t="b">
        <v>0</v>
      </c>
      <c r="L3274">
        <v>4</v>
      </c>
      <c r="M3274" t="b">
        <v>0</v>
      </c>
      <c r="N3274" t="s">
        <v>8294</v>
      </c>
      <c r="O3274">
        <f t="shared" si="255"/>
        <v>3</v>
      </c>
      <c r="P3274">
        <f t="shared" si="256"/>
        <v>12.75</v>
      </c>
      <c r="Q3274" s="11" t="s">
        <v>8313</v>
      </c>
      <c r="R3274" t="s">
        <v>8353</v>
      </c>
      <c r="S3274" s="16">
        <f t="shared" si="257"/>
        <v>42555.698738425926</v>
      </c>
      <c r="T3274" s="16">
        <f t="shared" si="258"/>
        <v>42584.958333333328</v>
      </c>
      <c r="U3274">
        <f t="shared" si="259"/>
        <v>2016</v>
      </c>
    </row>
    <row r="3275" spans="1:21" ht="43.2" x14ac:dyDescent="0.3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x14ac:dyDescent="0.3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8321</v>
      </c>
      <c r="R3276" t="s">
        <v>8325</v>
      </c>
      <c r="S3276" s="16">
        <f t="shared" si="257"/>
        <v>42527.650995370372</v>
      </c>
      <c r="T3276" s="16">
        <f t="shared" si="258"/>
        <v>42537.650995370372</v>
      </c>
      <c r="U3276">
        <f t="shared" si="259"/>
        <v>2016</v>
      </c>
    </row>
    <row r="3277" spans="1:21" ht="28.8" x14ac:dyDescent="0.3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8325</v>
      </c>
      <c r="S3277" s="16">
        <f t="shared" si="257"/>
        <v>42377.577187499999</v>
      </c>
      <c r="T3277" s="16">
        <f t="shared" si="258"/>
        <v>42437.577187499999</v>
      </c>
      <c r="U3277">
        <f t="shared" si="259"/>
        <v>2016</v>
      </c>
    </row>
    <row r="3278" spans="1:21" ht="43.2" x14ac:dyDescent="0.3">
      <c r="A3278">
        <v>486</v>
      </c>
      <c r="B3278" s="9" t="s">
        <v>487</v>
      </c>
      <c r="C3278" s="3" t="s">
        <v>4596</v>
      </c>
      <c r="D3278" s="5">
        <v>550000</v>
      </c>
      <c r="E3278" s="7">
        <v>50</v>
      </c>
      <c r="F3278" t="s">
        <v>8220</v>
      </c>
      <c r="G3278" t="s">
        <v>8225</v>
      </c>
      <c r="H3278" t="s">
        <v>8247</v>
      </c>
      <c r="I3278">
        <v>1401662239</v>
      </c>
      <c r="J3278">
        <v>1399070239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0</v>
      </c>
      <c r="P3278">
        <f t="shared" si="256"/>
        <v>50</v>
      </c>
      <c r="Q3278" s="11" t="s">
        <v>8321</v>
      </c>
      <c r="R3278" t="s">
        <v>8339</v>
      </c>
      <c r="S3278" s="16">
        <f t="shared" si="257"/>
        <v>41761.94258101852</v>
      </c>
      <c r="T3278" s="16">
        <f t="shared" si="258"/>
        <v>41791.94258101852</v>
      </c>
      <c r="U3278">
        <f t="shared" si="259"/>
        <v>2014</v>
      </c>
    </row>
    <row r="3279" spans="1:21" ht="43.2" x14ac:dyDescent="0.3">
      <c r="A3279">
        <v>559</v>
      </c>
      <c r="B3279" s="9" t="s">
        <v>560</v>
      </c>
      <c r="C3279" s="3" t="s">
        <v>4669</v>
      </c>
      <c r="D3279" s="5">
        <v>240000</v>
      </c>
      <c r="E3279" s="7">
        <v>50</v>
      </c>
      <c r="F3279" t="s">
        <v>8220</v>
      </c>
      <c r="G3279" t="s">
        <v>8223</v>
      </c>
      <c r="H3279" t="s">
        <v>8245</v>
      </c>
      <c r="I3279">
        <v>1449989260</v>
      </c>
      <c r="J3279">
        <v>1447397260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1" t="s">
        <v>8308</v>
      </c>
      <c r="R3279" t="s">
        <v>8342</v>
      </c>
      <c r="S3279" s="16">
        <f t="shared" si="257"/>
        <v>42321.283101851848</v>
      </c>
      <c r="T3279" s="16">
        <f t="shared" si="258"/>
        <v>42351.283101851848</v>
      </c>
      <c r="U3279">
        <f t="shared" si="259"/>
        <v>2015</v>
      </c>
    </row>
    <row r="3280" spans="1:21" ht="57.6" x14ac:dyDescent="0.3">
      <c r="A3280">
        <v>868</v>
      </c>
      <c r="B3280" s="9" t="s">
        <v>869</v>
      </c>
      <c r="C3280" s="3" t="s">
        <v>4978</v>
      </c>
      <c r="D3280" s="5">
        <v>45000</v>
      </c>
      <c r="E3280" s="7">
        <v>50</v>
      </c>
      <c r="F3280" t="s">
        <v>8220</v>
      </c>
      <c r="G3280" t="s">
        <v>8223</v>
      </c>
      <c r="H3280" t="s">
        <v>8245</v>
      </c>
      <c r="I3280">
        <v>1389055198</v>
      </c>
      <c r="J3280">
        <v>1386463198</v>
      </c>
      <c r="K3280" t="b">
        <v>0</v>
      </c>
      <c r="L3280">
        <v>1</v>
      </c>
      <c r="M3280" t="b">
        <v>0</v>
      </c>
      <c r="N3280" t="s">
        <v>8276</v>
      </c>
      <c r="O3280">
        <f t="shared" si="255"/>
        <v>0</v>
      </c>
      <c r="P3280">
        <f t="shared" si="256"/>
        <v>50</v>
      </c>
      <c r="Q3280" s="11" t="s">
        <v>8327</v>
      </c>
      <c r="R3280" t="s">
        <v>8350</v>
      </c>
      <c r="S3280" s="16">
        <f t="shared" si="257"/>
        <v>41616.027754629627</v>
      </c>
      <c r="T3280" s="16">
        <f t="shared" si="258"/>
        <v>41646.027754629627</v>
      </c>
      <c r="U3280">
        <f t="shared" si="259"/>
        <v>2013</v>
      </c>
    </row>
    <row r="3281" spans="1:21" ht="28.8" x14ac:dyDescent="0.3">
      <c r="A3281">
        <v>1559</v>
      </c>
      <c r="B3281" s="9" t="s">
        <v>1560</v>
      </c>
      <c r="C3281" s="3" t="s">
        <v>5669</v>
      </c>
      <c r="D3281" s="5">
        <v>15000</v>
      </c>
      <c r="E3281" s="7">
        <v>50</v>
      </c>
      <c r="F3281" t="s">
        <v>8220</v>
      </c>
      <c r="G3281" t="s">
        <v>8223</v>
      </c>
      <c r="H3281" t="s">
        <v>8245</v>
      </c>
      <c r="I3281">
        <v>1430270199</v>
      </c>
      <c r="J3281">
        <v>1428974199</v>
      </c>
      <c r="K3281" t="b">
        <v>0</v>
      </c>
      <c r="L3281">
        <v>1</v>
      </c>
      <c r="M3281" t="b">
        <v>0</v>
      </c>
      <c r="N3281" t="s">
        <v>8287</v>
      </c>
      <c r="O3281">
        <f t="shared" si="255"/>
        <v>0</v>
      </c>
      <c r="P3281">
        <f t="shared" si="256"/>
        <v>50</v>
      </c>
      <c r="Q3281" s="11" t="s">
        <v>8313</v>
      </c>
      <c r="R3281" t="s">
        <v>8355</v>
      </c>
      <c r="S3281" s="16">
        <f t="shared" si="257"/>
        <v>42108.05322916666</v>
      </c>
      <c r="T3281" s="16">
        <f t="shared" si="258"/>
        <v>42123.05322916666</v>
      </c>
      <c r="U3281">
        <f t="shared" si="259"/>
        <v>2015</v>
      </c>
    </row>
    <row r="3282" spans="1:21" ht="43.2" x14ac:dyDescent="0.3">
      <c r="A3282">
        <v>1904</v>
      </c>
      <c r="B3282" s="9" t="s">
        <v>1905</v>
      </c>
      <c r="C3282" s="3" t="s">
        <v>6014</v>
      </c>
      <c r="D3282" s="5">
        <v>50000</v>
      </c>
      <c r="E3282" s="7">
        <v>50</v>
      </c>
      <c r="F3282" t="s">
        <v>8220</v>
      </c>
      <c r="G3282" t="s">
        <v>8223</v>
      </c>
      <c r="H3282" t="s">
        <v>8245</v>
      </c>
      <c r="I3282">
        <v>1451752021</v>
      </c>
      <c r="J3282">
        <v>1447864021</v>
      </c>
      <c r="K3282" t="b">
        <v>0</v>
      </c>
      <c r="L3282">
        <v>2</v>
      </c>
      <c r="M3282" t="b">
        <v>0</v>
      </c>
      <c r="N3282" t="s">
        <v>8292</v>
      </c>
      <c r="O3282">
        <f t="shared" si="255"/>
        <v>0</v>
      </c>
      <c r="P3282">
        <f t="shared" si="256"/>
        <v>25</v>
      </c>
      <c r="Q3282" s="11" t="s">
        <v>8308</v>
      </c>
      <c r="R3282" t="s">
        <v>8318</v>
      </c>
      <c r="S3282" s="16">
        <f t="shared" si="257"/>
        <v>42326.685428240744</v>
      </c>
      <c r="T3282" s="16">
        <f t="shared" si="258"/>
        <v>42371.685428240744</v>
      </c>
      <c r="U3282">
        <f t="shared" si="259"/>
        <v>2015</v>
      </c>
    </row>
    <row r="3283" spans="1:21" ht="43.2" x14ac:dyDescent="0.3">
      <c r="A3283">
        <v>2152</v>
      </c>
      <c r="B3283" s="9" t="s">
        <v>2153</v>
      </c>
      <c r="C3283" s="3" t="s">
        <v>6262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1394909909</v>
      </c>
      <c r="J3283">
        <v>1392321509</v>
      </c>
      <c r="K3283" t="b">
        <v>0</v>
      </c>
      <c r="L3283">
        <v>4</v>
      </c>
      <c r="M3283" t="b">
        <v>0</v>
      </c>
      <c r="N3283" t="s">
        <v>8280</v>
      </c>
      <c r="O3283">
        <f t="shared" si="255"/>
        <v>0</v>
      </c>
      <c r="P3283">
        <f t="shared" si="256"/>
        <v>12.5</v>
      </c>
      <c r="Q3283" s="11" t="s">
        <v>8316</v>
      </c>
      <c r="R3283" t="s">
        <v>8334</v>
      </c>
      <c r="S3283" s="16">
        <f t="shared" si="257"/>
        <v>41683.832280092596</v>
      </c>
      <c r="T3283" s="16">
        <f t="shared" si="258"/>
        <v>41713.790613425925</v>
      </c>
      <c r="U3283">
        <f t="shared" si="259"/>
        <v>2014</v>
      </c>
    </row>
    <row r="3284" spans="1:21" ht="28.8" x14ac:dyDescent="0.3">
      <c r="A3284">
        <v>2373</v>
      </c>
      <c r="B3284" s="9" t="s">
        <v>2374</v>
      </c>
      <c r="C3284" s="3" t="s">
        <v>6483</v>
      </c>
      <c r="D3284" s="5">
        <v>850000</v>
      </c>
      <c r="E3284" s="7">
        <v>50</v>
      </c>
      <c r="F3284" t="s">
        <v>8219</v>
      </c>
      <c r="G3284" t="s">
        <v>8234</v>
      </c>
      <c r="H3284" t="s">
        <v>8254</v>
      </c>
      <c r="I3284">
        <v>1440863624</v>
      </c>
      <c r="J3284">
        <v>1438271624</v>
      </c>
      <c r="K3284" t="b">
        <v>0</v>
      </c>
      <c r="L3284">
        <v>1</v>
      </c>
      <c r="M3284" t="b">
        <v>0</v>
      </c>
      <c r="N3284" t="s">
        <v>8270</v>
      </c>
      <c r="O3284">
        <f t="shared" si="255"/>
        <v>0</v>
      </c>
      <c r="P3284">
        <f t="shared" si="256"/>
        <v>50</v>
      </c>
      <c r="Q3284" s="11" t="s">
        <v>8308</v>
      </c>
      <c r="R3284" t="s">
        <v>8342</v>
      </c>
      <c r="S3284" s="16">
        <f t="shared" si="257"/>
        <v>42215.662314814821</v>
      </c>
      <c r="T3284" s="16">
        <f t="shared" si="258"/>
        <v>42245.662314814821</v>
      </c>
      <c r="U3284">
        <f t="shared" si="259"/>
        <v>2015</v>
      </c>
    </row>
    <row r="3285" spans="1:21" ht="43.2" x14ac:dyDescent="0.3">
      <c r="A3285">
        <v>2393</v>
      </c>
      <c r="B3285" s="9" t="s">
        <v>2394</v>
      </c>
      <c r="C3285" s="3" t="s">
        <v>6503</v>
      </c>
      <c r="D3285" s="5">
        <v>100000</v>
      </c>
      <c r="E3285" s="7">
        <v>50</v>
      </c>
      <c r="F3285" t="s">
        <v>8219</v>
      </c>
      <c r="G3285" t="s">
        <v>8223</v>
      </c>
      <c r="H3285" t="s">
        <v>8245</v>
      </c>
      <c r="I3285">
        <v>1439048017</v>
      </c>
      <c r="J3285">
        <v>1436456017</v>
      </c>
      <c r="K3285" t="b">
        <v>0</v>
      </c>
      <c r="L3285">
        <v>1</v>
      </c>
      <c r="M3285" t="b">
        <v>0</v>
      </c>
      <c r="N3285" t="s">
        <v>8270</v>
      </c>
      <c r="O3285">
        <f t="shared" si="255"/>
        <v>0</v>
      </c>
      <c r="P3285">
        <f t="shared" si="256"/>
        <v>50</v>
      </c>
      <c r="Q3285" s="11" t="s">
        <v>8308</v>
      </c>
      <c r="R3285" t="s">
        <v>8342</v>
      </c>
      <c r="S3285" s="16">
        <f t="shared" si="257"/>
        <v>42194.648344907408</v>
      </c>
      <c r="T3285" s="16">
        <f t="shared" si="258"/>
        <v>42224.648344907408</v>
      </c>
      <c r="U3285">
        <f t="shared" si="259"/>
        <v>2015</v>
      </c>
    </row>
    <row r="3286" spans="1:21" ht="43.2" x14ac:dyDescent="0.3">
      <c r="A3286">
        <v>2438</v>
      </c>
      <c r="B3286" s="9" t="s">
        <v>2439</v>
      </c>
      <c r="C3286" s="3" t="s">
        <v>6548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1449529062</v>
      </c>
      <c r="J3286">
        <v>1444341462</v>
      </c>
      <c r="K3286" t="b">
        <v>0</v>
      </c>
      <c r="L3286">
        <v>1</v>
      </c>
      <c r="M3286" t="b">
        <v>0</v>
      </c>
      <c r="N3286" t="s">
        <v>8282</v>
      </c>
      <c r="O3286">
        <f t="shared" si="255"/>
        <v>0</v>
      </c>
      <c r="P3286">
        <f t="shared" si="256"/>
        <v>50</v>
      </c>
      <c r="Q3286" s="11" t="s">
        <v>8319</v>
      </c>
      <c r="R3286" t="s">
        <v>8345</v>
      </c>
      <c r="S3286" s="16">
        <f t="shared" si="257"/>
        <v>42285.91506944444</v>
      </c>
      <c r="T3286" s="16">
        <f t="shared" si="258"/>
        <v>42345.956736111111</v>
      </c>
      <c r="U3286">
        <f t="shared" si="259"/>
        <v>2015</v>
      </c>
    </row>
    <row r="3287" spans="1:21" ht="43.2" x14ac:dyDescent="0.3">
      <c r="A3287">
        <v>2585</v>
      </c>
      <c r="B3287" s="9" t="s">
        <v>2585</v>
      </c>
      <c r="C3287" s="3" t="s">
        <v>6695</v>
      </c>
      <c r="D3287" s="5">
        <v>30000</v>
      </c>
      <c r="E3287" s="7">
        <v>50</v>
      </c>
      <c r="F3287" t="s">
        <v>8220</v>
      </c>
      <c r="G3287" t="s">
        <v>8223</v>
      </c>
      <c r="H3287" t="s">
        <v>8245</v>
      </c>
      <c r="I3287">
        <v>1404601632</v>
      </c>
      <c r="J3287">
        <v>1402009632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0</v>
      </c>
      <c r="P3287">
        <f t="shared" si="256"/>
        <v>50</v>
      </c>
      <c r="Q3287" s="11" t="s">
        <v>8319</v>
      </c>
      <c r="R3287" t="s">
        <v>8345</v>
      </c>
      <c r="S3287" s="16">
        <f t="shared" si="257"/>
        <v>41795.963333333333</v>
      </c>
      <c r="T3287" s="16">
        <f t="shared" si="258"/>
        <v>41825.963333333333</v>
      </c>
      <c r="U3287">
        <f t="shared" si="259"/>
        <v>2014</v>
      </c>
    </row>
    <row r="3288" spans="1:21" ht="57.6" x14ac:dyDescent="0.3">
      <c r="A3288">
        <v>2592</v>
      </c>
      <c r="B3288" s="9" t="s">
        <v>2592</v>
      </c>
      <c r="C3288" s="3" t="s">
        <v>6702</v>
      </c>
      <c r="D3288" s="5">
        <v>30000</v>
      </c>
      <c r="E3288" s="7">
        <v>50</v>
      </c>
      <c r="F3288" t="s">
        <v>8220</v>
      </c>
      <c r="G3288" t="s">
        <v>8223</v>
      </c>
      <c r="H3288" t="s">
        <v>8245</v>
      </c>
      <c r="I3288">
        <v>1412536421</v>
      </c>
      <c r="J3288">
        <v>1409944421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1" t="s">
        <v>8319</v>
      </c>
      <c r="R3288" t="s">
        <v>8345</v>
      </c>
      <c r="S3288" s="16">
        <f t="shared" si="257"/>
        <v>41887.801168981481</v>
      </c>
      <c r="T3288" s="16">
        <f t="shared" si="258"/>
        <v>41917.801168981481</v>
      </c>
      <c r="U3288">
        <f t="shared" si="259"/>
        <v>2014</v>
      </c>
    </row>
    <row r="3289" spans="1:21" ht="43.2" x14ac:dyDescent="0.3">
      <c r="A3289">
        <v>3086</v>
      </c>
      <c r="B3289" s="9" t="s">
        <v>3086</v>
      </c>
      <c r="C3289" s="3" t="s">
        <v>7196</v>
      </c>
      <c r="D3289" s="5">
        <v>20000</v>
      </c>
      <c r="E3289" s="7">
        <v>50</v>
      </c>
      <c r="F3289" t="s">
        <v>8220</v>
      </c>
      <c r="G3289" t="s">
        <v>8236</v>
      </c>
      <c r="H3289" t="s">
        <v>8248</v>
      </c>
      <c r="I3289">
        <v>1439827559</v>
      </c>
      <c r="J3289">
        <v>1434643559</v>
      </c>
      <c r="K3289" t="b">
        <v>0</v>
      </c>
      <c r="L3289">
        <v>3</v>
      </c>
      <c r="M3289" t="b">
        <v>0</v>
      </c>
      <c r="N3289" t="s">
        <v>8301</v>
      </c>
      <c r="O3289">
        <f t="shared" si="255"/>
        <v>0</v>
      </c>
      <c r="P3289">
        <f t="shared" si="256"/>
        <v>16.670000000000002</v>
      </c>
      <c r="Q3289" s="11" t="s">
        <v>8323</v>
      </c>
      <c r="R3289" t="s">
        <v>8324</v>
      </c>
      <c r="S3289" s="16">
        <f t="shared" si="257"/>
        <v>42173.67082175926</v>
      </c>
      <c r="T3289" s="16">
        <f t="shared" si="258"/>
        <v>42233.67082175926</v>
      </c>
      <c r="U3289">
        <f t="shared" si="259"/>
        <v>2015</v>
      </c>
    </row>
    <row r="3290" spans="1:21" ht="43.2" x14ac:dyDescent="0.3">
      <c r="A3290">
        <v>3095</v>
      </c>
      <c r="B3290" s="9" t="s">
        <v>3095</v>
      </c>
      <c r="C3290" s="3" t="s">
        <v>7205</v>
      </c>
      <c r="D3290" s="5">
        <v>14920</v>
      </c>
      <c r="E3290" s="7">
        <v>50</v>
      </c>
      <c r="F3290" t="s">
        <v>8220</v>
      </c>
      <c r="G3290" t="s">
        <v>8223</v>
      </c>
      <c r="H3290" t="s">
        <v>8245</v>
      </c>
      <c r="I3290">
        <v>1470011780</v>
      </c>
      <c r="J3290">
        <v>1464827780</v>
      </c>
      <c r="K3290" t="b">
        <v>0</v>
      </c>
      <c r="L3290">
        <v>1</v>
      </c>
      <c r="M3290" t="b">
        <v>0</v>
      </c>
      <c r="N3290" t="s">
        <v>8301</v>
      </c>
      <c r="O3290">
        <f t="shared" si="255"/>
        <v>0</v>
      </c>
      <c r="P3290">
        <f t="shared" si="256"/>
        <v>50</v>
      </c>
      <c r="Q3290" s="11" t="s">
        <v>8323</v>
      </c>
      <c r="R3290" t="s">
        <v>8324</v>
      </c>
      <c r="S3290" s="16">
        <f t="shared" si="257"/>
        <v>42523.025231481486</v>
      </c>
      <c r="T3290" s="16">
        <f t="shared" si="258"/>
        <v>42583.025231481486</v>
      </c>
      <c r="U3290">
        <f t="shared" si="259"/>
        <v>2016</v>
      </c>
    </row>
    <row r="3291" spans="1:21" ht="43.2" x14ac:dyDescent="0.3">
      <c r="A3291">
        <v>935</v>
      </c>
      <c r="B3291" s="9" t="s">
        <v>936</v>
      </c>
      <c r="C3291" s="3" t="s">
        <v>5045</v>
      </c>
      <c r="D3291" s="5">
        <v>3500</v>
      </c>
      <c r="E3291" s="7">
        <v>50</v>
      </c>
      <c r="F3291" t="s">
        <v>8220</v>
      </c>
      <c r="G3291" t="s">
        <v>8223</v>
      </c>
      <c r="H3291" t="s">
        <v>8245</v>
      </c>
      <c r="I3291">
        <v>1454054429</v>
      </c>
      <c r="J3291">
        <v>1451462429</v>
      </c>
      <c r="K3291" t="b">
        <v>0</v>
      </c>
      <c r="L3291">
        <v>2</v>
      </c>
      <c r="M3291" t="b">
        <v>0</v>
      </c>
      <c r="N3291" t="s">
        <v>8276</v>
      </c>
      <c r="O3291">
        <f t="shared" si="255"/>
        <v>1</v>
      </c>
      <c r="P3291">
        <f t="shared" si="256"/>
        <v>25</v>
      </c>
      <c r="Q3291" s="11" t="s">
        <v>8327</v>
      </c>
      <c r="R3291" t="s">
        <v>8350</v>
      </c>
      <c r="S3291" s="16">
        <f t="shared" si="257"/>
        <v>42368.333668981482</v>
      </c>
      <c r="T3291" s="16">
        <f t="shared" si="258"/>
        <v>42398.333668981482</v>
      </c>
      <c r="U3291">
        <f t="shared" si="259"/>
        <v>2015</v>
      </c>
    </row>
    <row r="3292" spans="1:21" ht="43.2" x14ac:dyDescent="0.3">
      <c r="A3292">
        <v>1060</v>
      </c>
      <c r="B3292" s="9" t="s">
        <v>1061</v>
      </c>
      <c r="C3292" s="3" t="s">
        <v>5170</v>
      </c>
      <c r="D3292" s="5">
        <v>5000</v>
      </c>
      <c r="E3292" s="7">
        <v>50</v>
      </c>
      <c r="F3292" t="s">
        <v>8219</v>
      </c>
      <c r="G3292" t="s">
        <v>8223</v>
      </c>
      <c r="H3292" t="s">
        <v>8245</v>
      </c>
      <c r="I3292">
        <v>1429134893</v>
      </c>
      <c r="J3292">
        <v>1426542893</v>
      </c>
      <c r="K3292" t="b">
        <v>0</v>
      </c>
      <c r="L3292">
        <v>1</v>
      </c>
      <c r="M3292" t="b">
        <v>0</v>
      </c>
      <c r="N3292" t="s">
        <v>8279</v>
      </c>
      <c r="O3292">
        <f t="shared" si="255"/>
        <v>1</v>
      </c>
      <c r="P3292">
        <f t="shared" si="256"/>
        <v>50</v>
      </c>
      <c r="Q3292" s="11" t="s">
        <v>8346</v>
      </c>
      <c r="R3292" t="s">
        <v>8347</v>
      </c>
      <c r="S3292" s="16">
        <f t="shared" si="257"/>
        <v>42079.913113425922</v>
      </c>
      <c r="T3292" s="16">
        <f t="shared" si="258"/>
        <v>42109.913113425922</v>
      </c>
      <c r="U3292">
        <f t="shared" si="259"/>
        <v>2015</v>
      </c>
    </row>
    <row r="3293" spans="1:21" ht="28.8" x14ac:dyDescent="0.3">
      <c r="A3293">
        <v>1153</v>
      </c>
      <c r="B3293" s="9" t="s">
        <v>1154</v>
      </c>
      <c r="C3293" s="3" t="s">
        <v>5263</v>
      </c>
      <c r="D3293" s="5">
        <v>8000</v>
      </c>
      <c r="E3293" s="7">
        <v>50</v>
      </c>
      <c r="F3293" t="s">
        <v>8220</v>
      </c>
      <c r="G3293" t="s">
        <v>8223</v>
      </c>
      <c r="H3293" t="s">
        <v>8245</v>
      </c>
      <c r="I3293">
        <v>1434647305</v>
      </c>
      <c r="J3293">
        <v>1432055305</v>
      </c>
      <c r="K3293" t="b">
        <v>0</v>
      </c>
      <c r="L3293">
        <v>1</v>
      </c>
      <c r="M3293" t="b">
        <v>0</v>
      </c>
      <c r="N3293" t="s">
        <v>8282</v>
      </c>
      <c r="O3293">
        <f t="shared" si="255"/>
        <v>1</v>
      </c>
      <c r="P3293">
        <f t="shared" si="256"/>
        <v>50</v>
      </c>
      <c r="Q3293" s="11" t="s">
        <v>8319</v>
      </c>
      <c r="R3293" t="s">
        <v>8345</v>
      </c>
      <c r="S3293" s="16">
        <f t="shared" si="257"/>
        <v>42143.714178240742</v>
      </c>
      <c r="T3293" s="16">
        <f t="shared" si="258"/>
        <v>42173.714178240742</v>
      </c>
      <c r="U3293">
        <f t="shared" si="259"/>
        <v>2015</v>
      </c>
    </row>
    <row r="3294" spans="1:21" ht="43.2" x14ac:dyDescent="0.3">
      <c r="A3294">
        <v>1483</v>
      </c>
      <c r="B3294" s="9" t="s">
        <v>1484</v>
      </c>
      <c r="C3294" s="3" t="s">
        <v>5593</v>
      </c>
      <c r="D3294" s="5">
        <v>7000</v>
      </c>
      <c r="E3294" s="7">
        <v>50</v>
      </c>
      <c r="F3294" t="s">
        <v>8220</v>
      </c>
      <c r="G3294" t="s">
        <v>8223</v>
      </c>
      <c r="H3294" t="s">
        <v>8245</v>
      </c>
      <c r="I3294">
        <v>1469162275</v>
      </c>
      <c r="J3294">
        <v>1467002275</v>
      </c>
      <c r="K3294" t="b">
        <v>0</v>
      </c>
      <c r="L3294">
        <v>2</v>
      </c>
      <c r="M3294" t="b">
        <v>0</v>
      </c>
      <c r="N3294" t="s">
        <v>8273</v>
      </c>
      <c r="O3294">
        <f t="shared" si="255"/>
        <v>1</v>
      </c>
      <c r="P3294">
        <f t="shared" si="256"/>
        <v>25</v>
      </c>
      <c r="Q3294" s="11" t="s">
        <v>8311</v>
      </c>
      <c r="R3294" t="s">
        <v>8352</v>
      </c>
      <c r="S3294" s="16">
        <f t="shared" si="257"/>
        <v>42548.192997685182</v>
      </c>
      <c r="T3294" s="16">
        <f t="shared" si="258"/>
        <v>42573.192997685182</v>
      </c>
      <c r="U3294">
        <f t="shared" si="259"/>
        <v>2016</v>
      </c>
    </row>
    <row r="3295" spans="1:21" ht="43.2" x14ac:dyDescent="0.3">
      <c r="A3295">
        <v>1989</v>
      </c>
      <c r="B3295" s="9" t="s">
        <v>1990</v>
      </c>
      <c r="C3295" s="3" t="s">
        <v>6099</v>
      </c>
      <c r="D3295" s="5">
        <v>5000</v>
      </c>
      <c r="E3295" s="7">
        <v>50</v>
      </c>
      <c r="F3295" t="s">
        <v>8220</v>
      </c>
      <c r="G3295" t="s">
        <v>8223</v>
      </c>
      <c r="H3295" t="s">
        <v>8245</v>
      </c>
      <c r="I3295">
        <v>1481473208</v>
      </c>
      <c r="J3295">
        <v>1478881208</v>
      </c>
      <c r="K3295" t="b">
        <v>0</v>
      </c>
      <c r="L3295">
        <v>1</v>
      </c>
      <c r="M3295" t="b">
        <v>0</v>
      </c>
      <c r="N3295" t="s">
        <v>8294</v>
      </c>
      <c r="O3295">
        <f t="shared" si="255"/>
        <v>1</v>
      </c>
      <c r="P3295">
        <f t="shared" si="256"/>
        <v>50</v>
      </c>
      <c r="Q3295" s="11" t="s">
        <v>8313</v>
      </c>
      <c r="R3295" t="s">
        <v>8353</v>
      </c>
      <c r="S3295" s="16">
        <f t="shared" si="257"/>
        <v>42685.680648148147</v>
      </c>
      <c r="T3295" s="16">
        <f t="shared" si="258"/>
        <v>42715.680648148147</v>
      </c>
      <c r="U3295">
        <f t="shared" si="259"/>
        <v>2016</v>
      </c>
    </row>
    <row r="3296" spans="1:21" ht="43.2" x14ac:dyDescent="0.3">
      <c r="A3296">
        <v>2568</v>
      </c>
      <c r="B3296" s="9" t="s">
        <v>2568</v>
      </c>
      <c r="C3296" s="3" t="s">
        <v>6678</v>
      </c>
      <c r="D3296" s="5">
        <v>10000</v>
      </c>
      <c r="E3296" s="7">
        <v>50</v>
      </c>
      <c r="F3296" t="s">
        <v>8219</v>
      </c>
      <c r="G3296" t="s">
        <v>8224</v>
      </c>
      <c r="H3296" t="s">
        <v>8246</v>
      </c>
      <c r="I3296">
        <v>1472745594</v>
      </c>
      <c r="J3296">
        <v>1470153594</v>
      </c>
      <c r="K3296" t="b">
        <v>0</v>
      </c>
      <c r="L3296">
        <v>1</v>
      </c>
      <c r="M3296" t="b">
        <v>0</v>
      </c>
      <c r="N3296" t="s">
        <v>8282</v>
      </c>
      <c r="O3296">
        <f t="shared" si="255"/>
        <v>1</v>
      </c>
      <c r="P3296">
        <f t="shared" si="256"/>
        <v>50</v>
      </c>
      <c r="Q3296" s="11" t="s">
        <v>8319</v>
      </c>
      <c r="R3296" t="s">
        <v>8345</v>
      </c>
      <c r="S3296" s="16">
        <f t="shared" si="257"/>
        <v>42584.666597222225</v>
      </c>
      <c r="T3296" s="16">
        <f t="shared" si="258"/>
        <v>42614.666597222225</v>
      </c>
      <c r="U3296">
        <f t="shared" si="259"/>
        <v>2016</v>
      </c>
    </row>
    <row r="3297" spans="1:21" ht="43.2" x14ac:dyDescent="0.3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1" t="s">
        <v>8323</v>
      </c>
      <c r="R3297" t="s">
        <v>8335</v>
      </c>
      <c r="S3297" s="16">
        <f t="shared" si="257"/>
        <v>42132.58048611111</v>
      </c>
      <c r="T3297" s="16">
        <f t="shared" si="258"/>
        <v>42162.58048611111</v>
      </c>
      <c r="U3297">
        <f t="shared" si="259"/>
        <v>2015</v>
      </c>
    </row>
    <row r="3298" spans="1:21" ht="72" x14ac:dyDescent="0.3">
      <c r="A3298">
        <v>3941</v>
      </c>
      <c r="B3298" s="9" t="s">
        <v>3938</v>
      </c>
      <c r="C3298" s="3" t="s">
        <v>8049</v>
      </c>
      <c r="D3298" s="5">
        <v>5500</v>
      </c>
      <c r="E3298" s="7">
        <v>50</v>
      </c>
      <c r="F3298" t="s">
        <v>8220</v>
      </c>
      <c r="G3298" t="s">
        <v>8223</v>
      </c>
      <c r="H3298" t="s">
        <v>8245</v>
      </c>
      <c r="I3298">
        <v>1416877200</v>
      </c>
      <c r="J3298">
        <v>1414505137</v>
      </c>
      <c r="K3298" t="b">
        <v>0</v>
      </c>
      <c r="L3298">
        <v>2</v>
      </c>
      <c r="M3298" t="b">
        <v>0</v>
      </c>
      <c r="N3298" t="s">
        <v>8269</v>
      </c>
      <c r="O3298">
        <f t="shared" si="255"/>
        <v>1</v>
      </c>
      <c r="P3298">
        <f t="shared" si="256"/>
        <v>25</v>
      </c>
      <c r="Q3298" s="11" t="s">
        <v>8323</v>
      </c>
      <c r="R3298" t="s">
        <v>8326</v>
      </c>
      <c r="S3298" s="16">
        <f t="shared" si="257"/>
        <v>41940.587233796294</v>
      </c>
      <c r="T3298" s="16">
        <f t="shared" si="258"/>
        <v>41968.041666666672</v>
      </c>
      <c r="U3298">
        <f t="shared" si="259"/>
        <v>2014</v>
      </c>
    </row>
    <row r="3299" spans="1:21" ht="57.6" x14ac:dyDescent="0.3">
      <c r="A3299">
        <v>4099</v>
      </c>
      <c r="B3299" s="9" t="s">
        <v>4095</v>
      </c>
      <c r="C3299" s="3" t="s">
        <v>8202</v>
      </c>
      <c r="D3299" s="5">
        <v>4500</v>
      </c>
      <c r="E3299" s="7">
        <v>50</v>
      </c>
      <c r="F3299" t="s">
        <v>8220</v>
      </c>
      <c r="G3299" t="s">
        <v>8223</v>
      </c>
      <c r="H3299" t="s">
        <v>8245</v>
      </c>
      <c r="I3299">
        <v>1472847873</v>
      </c>
      <c r="J3299">
        <v>1468959873</v>
      </c>
      <c r="K3299" t="b">
        <v>0</v>
      </c>
      <c r="L3299">
        <v>1</v>
      </c>
      <c r="M3299" t="b">
        <v>0</v>
      </c>
      <c r="N3299" t="s">
        <v>8269</v>
      </c>
      <c r="O3299">
        <f t="shared" si="255"/>
        <v>1</v>
      </c>
      <c r="P3299">
        <f t="shared" si="256"/>
        <v>50</v>
      </c>
      <c r="Q3299" s="11" t="s">
        <v>8323</v>
      </c>
      <c r="R3299" t="s">
        <v>8326</v>
      </c>
      <c r="S3299" s="16">
        <f t="shared" si="257"/>
        <v>42570.850381944445</v>
      </c>
      <c r="T3299" s="16">
        <f t="shared" si="258"/>
        <v>42615.850381944445</v>
      </c>
      <c r="U3299">
        <f t="shared" si="259"/>
        <v>2016</v>
      </c>
    </row>
    <row r="3300" spans="1:21" ht="57.6" x14ac:dyDescent="0.3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1" t="s">
        <v>8327</v>
      </c>
      <c r="R3300" t="s">
        <v>8330</v>
      </c>
      <c r="S3300" s="16">
        <f t="shared" si="257"/>
        <v>41887.801064814819</v>
      </c>
      <c r="T3300" s="16">
        <f t="shared" si="258"/>
        <v>41917.801064814819</v>
      </c>
      <c r="U3300">
        <f t="shared" si="259"/>
        <v>2014</v>
      </c>
    </row>
    <row r="3301" spans="1:21" ht="43.2" x14ac:dyDescent="0.3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1" t="s">
        <v>8321</v>
      </c>
      <c r="R3301" t="s">
        <v>8339</v>
      </c>
      <c r="S3301" s="16">
        <f t="shared" si="257"/>
        <v>41830.613969907405</v>
      </c>
      <c r="T3301" s="16">
        <f t="shared" si="258"/>
        <v>41860.613969907405</v>
      </c>
      <c r="U3301">
        <f t="shared" si="259"/>
        <v>2014</v>
      </c>
    </row>
    <row r="3302" spans="1:21" ht="57.6" x14ac:dyDescent="0.3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1" t="s">
        <v>8311</v>
      </c>
      <c r="R3302" t="s">
        <v>8352</v>
      </c>
      <c r="S3302" s="16">
        <f t="shared" si="257"/>
        <v>40068.056932870371</v>
      </c>
      <c r="T3302" s="16">
        <f t="shared" si="258"/>
        <v>40118.165972222225</v>
      </c>
      <c r="U3302">
        <f t="shared" si="259"/>
        <v>2009</v>
      </c>
    </row>
    <row r="3303" spans="1:21" ht="28.8" x14ac:dyDescent="0.3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43.2" x14ac:dyDescent="0.3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1" t="s">
        <v>8321</v>
      </c>
      <c r="R3304" t="s">
        <v>8339</v>
      </c>
      <c r="S3304" s="16">
        <f t="shared" si="257"/>
        <v>40894.906956018516</v>
      </c>
      <c r="T3304" s="16">
        <f t="shared" si="258"/>
        <v>40954.906956018516</v>
      </c>
      <c r="U3304">
        <f t="shared" si="259"/>
        <v>2011</v>
      </c>
    </row>
    <row r="3305" spans="1:21" ht="57.6" x14ac:dyDescent="0.3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1" t="s">
        <v>8316</v>
      </c>
      <c r="R3305" t="s">
        <v>8344</v>
      </c>
      <c r="S3305" s="16">
        <f t="shared" si="257"/>
        <v>42558.989513888882</v>
      </c>
      <c r="T3305" s="16">
        <f t="shared" si="258"/>
        <v>42588.989513888882</v>
      </c>
      <c r="U3305">
        <f t="shared" si="259"/>
        <v>2016</v>
      </c>
    </row>
    <row r="3306" spans="1:21" ht="43.2" x14ac:dyDescent="0.3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11" t="s">
        <v>8323</v>
      </c>
      <c r="R3306" t="s">
        <v>8326</v>
      </c>
      <c r="S3306" s="16">
        <f t="shared" si="257"/>
        <v>42032.250208333338</v>
      </c>
      <c r="T3306" s="16">
        <f t="shared" si="258"/>
        <v>42063.250208333338</v>
      </c>
      <c r="U3306">
        <f t="shared" si="259"/>
        <v>2015</v>
      </c>
    </row>
    <row r="3307" spans="1:21" ht="57.6" x14ac:dyDescent="0.3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1" t="s">
        <v>8316</v>
      </c>
      <c r="R3307" t="s">
        <v>8334</v>
      </c>
      <c r="S3307" s="16">
        <f t="shared" si="257"/>
        <v>40198.424849537041</v>
      </c>
      <c r="T3307" s="16">
        <f t="shared" si="258"/>
        <v>40252.290972222225</v>
      </c>
      <c r="U3307">
        <f t="shared" si="259"/>
        <v>2010</v>
      </c>
    </row>
    <row r="3308" spans="1:21" ht="57.6" x14ac:dyDescent="0.3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3.2" x14ac:dyDescent="0.3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3.2" x14ac:dyDescent="0.3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43.2" x14ac:dyDescent="0.3">
      <c r="A3312">
        <v>455</v>
      </c>
      <c r="B3312" s="9" t="s">
        <v>456</v>
      </c>
      <c r="C3312" s="3" t="s">
        <v>4565</v>
      </c>
      <c r="D3312" s="5">
        <v>65000</v>
      </c>
      <c r="E3312" s="7">
        <v>45</v>
      </c>
      <c r="F3312" t="s">
        <v>8220</v>
      </c>
      <c r="G3312" t="s">
        <v>8223</v>
      </c>
      <c r="H3312" t="s">
        <v>8245</v>
      </c>
      <c r="I3312">
        <v>1334622660</v>
      </c>
      <c r="J3312">
        <v>1330733022</v>
      </c>
      <c r="K3312" t="b">
        <v>0</v>
      </c>
      <c r="L3312">
        <v>2</v>
      </c>
      <c r="M3312" t="b">
        <v>0</v>
      </c>
      <c r="N3312" t="s">
        <v>8268</v>
      </c>
      <c r="O3312">
        <f t="shared" si="255"/>
        <v>0</v>
      </c>
      <c r="P3312">
        <f t="shared" si="256"/>
        <v>22.5</v>
      </c>
      <c r="Q3312" s="11" t="s">
        <v>8321</v>
      </c>
      <c r="R3312" t="s">
        <v>8339</v>
      </c>
      <c r="S3312" s="16">
        <f t="shared" si="257"/>
        <v>40971.002569444441</v>
      </c>
      <c r="T3312" s="16">
        <f t="shared" si="258"/>
        <v>41016.021527777775</v>
      </c>
      <c r="U3312">
        <f t="shared" si="259"/>
        <v>2012</v>
      </c>
    </row>
    <row r="3313" spans="1:21" ht="57.6" x14ac:dyDescent="0.3">
      <c r="A3313">
        <v>1068</v>
      </c>
      <c r="B3313" s="9" t="s">
        <v>1069</v>
      </c>
      <c r="C3313" s="3" t="s">
        <v>5178</v>
      </c>
      <c r="D3313" s="5">
        <v>30000</v>
      </c>
      <c r="E3313" s="7">
        <v>45</v>
      </c>
      <c r="F3313" t="s">
        <v>8220</v>
      </c>
      <c r="G3313" t="s">
        <v>8223</v>
      </c>
      <c r="H3313" t="s">
        <v>8245</v>
      </c>
      <c r="I3313">
        <v>1460274864</v>
      </c>
      <c r="J3313">
        <v>1457686464</v>
      </c>
      <c r="K3313" t="b">
        <v>0</v>
      </c>
      <c r="L3313">
        <v>4</v>
      </c>
      <c r="M3313" t="b">
        <v>0</v>
      </c>
      <c r="N3313" t="s">
        <v>8280</v>
      </c>
      <c r="O3313">
        <f t="shared" si="255"/>
        <v>0</v>
      </c>
      <c r="P3313">
        <f t="shared" si="256"/>
        <v>11.25</v>
      </c>
      <c r="Q3313" s="11" t="s">
        <v>8316</v>
      </c>
      <c r="R3313" t="s">
        <v>8334</v>
      </c>
      <c r="S3313" s="16">
        <f t="shared" si="257"/>
        <v>42440.371111111104</v>
      </c>
      <c r="T3313" s="16">
        <f t="shared" si="258"/>
        <v>42470.329444444447</v>
      </c>
      <c r="U3313">
        <f t="shared" si="259"/>
        <v>2016</v>
      </c>
    </row>
    <row r="3314" spans="1:21" ht="43.2" x14ac:dyDescent="0.3">
      <c r="A3314">
        <v>1109</v>
      </c>
      <c r="B3314" s="9" t="s">
        <v>1110</v>
      </c>
      <c r="C3314" s="3" t="s">
        <v>5219</v>
      </c>
      <c r="D3314" s="5">
        <v>10000</v>
      </c>
      <c r="E3314" s="7">
        <v>45</v>
      </c>
      <c r="F3314" t="s">
        <v>8220</v>
      </c>
      <c r="G3314" t="s">
        <v>8223</v>
      </c>
      <c r="H3314" t="s">
        <v>8245</v>
      </c>
      <c r="I3314">
        <v>1479495790</v>
      </c>
      <c r="J3314">
        <v>1476900190</v>
      </c>
      <c r="K3314" t="b">
        <v>0</v>
      </c>
      <c r="L3314">
        <v>3</v>
      </c>
      <c r="M3314" t="b">
        <v>0</v>
      </c>
      <c r="N3314" t="s">
        <v>8280</v>
      </c>
      <c r="O3314">
        <f t="shared" si="255"/>
        <v>0</v>
      </c>
      <c r="P3314">
        <f t="shared" si="256"/>
        <v>15</v>
      </c>
      <c r="Q3314" s="11" t="s">
        <v>8316</v>
      </c>
      <c r="R3314" t="s">
        <v>8334</v>
      </c>
      <c r="S3314" s="16">
        <f t="shared" si="257"/>
        <v>42662.752199074079</v>
      </c>
      <c r="T3314" s="16">
        <f t="shared" si="258"/>
        <v>42692.793865740736</v>
      </c>
      <c r="U3314">
        <f t="shared" si="259"/>
        <v>2016</v>
      </c>
    </row>
    <row r="3315" spans="1:21" ht="43.2" x14ac:dyDescent="0.3">
      <c r="A3315">
        <v>2436</v>
      </c>
      <c r="B3315" s="9" t="s">
        <v>2437</v>
      </c>
      <c r="C3315" s="3" t="s">
        <v>6546</v>
      </c>
      <c r="D3315" s="5">
        <v>117000</v>
      </c>
      <c r="E3315" s="7">
        <v>45</v>
      </c>
      <c r="F3315" t="s">
        <v>8220</v>
      </c>
      <c r="G3315" t="s">
        <v>8228</v>
      </c>
      <c r="H3315" t="s">
        <v>8250</v>
      </c>
      <c r="I3315">
        <v>1454078770</v>
      </c>
      <c r="J3315">
        <v>1448894770</v>
      </c>
      <c r="K3315" t="b">
        <v>0</v>
      </c>
      <c r="L3315">
        <v>2</v>
      </c>
      <c r="M3315" t="b">
        <v>0</v>
      </c>
      <c r="N3315" t="s">
        <v>8282</v>
      </c>
      <c r="O3315">
        <f t="shared" si="255"/>
        <v>0</v>
      </c>
      <c r="P3315">
        <f t="shared" si="256"/>
        <v>22.5</v>
      </c>
      <c r="Q3315" s="11" t="s">
        <v>8319</v>
      </c>
      <c r="R3315" t="s">
        <v>8345</v>
      </c>
      <c r="S3315" s="16">
        <f t="shared" si="257"/>
        <v>42338.615393518514</v>
      </c>
      <c r="T3315" s="16">
        <f t="shared" si="258"/>
        <v>42398.615393518514</v>
      </c>
      <c r="U3315">
        <f t="shared" si="259"/>
        <v>2015</v>
      </c>
    </row>
    <row r="3316" spans="1:21" ht="28.8" x14ac:dyDescent="0.3">
      <c r="A3316">
        <v>873</v>
      </c>
      <c r="B3316" s="9" t="s">
        <v>874</v>
      </c>
      <c r="C3316" s="3" t="s">
        <v>4983</v>
      </c>
      <c r="D3316" s="5">
        <v>3500</v>
      </c>
      <c r="E3316" s="7">
        <v>45</v>
      </c>
      <c r="F3316" t="s">
        <v>8220</v>
      </c>
      <c r="G3316" t="s">
        <v>8223</v>
      </c>
      <c r="H3316" t="s">
        <v>8245</v>
      </c>
      <c r="I3316">
        <v>1352610040</v>
      </c>
      <c r="J3316">
        <v>1349150440</v>
      </c>
      <c r="K3316" t="b">
        <v>0</v>
      </c>
      <c r="L3316">
        <v>5</v>
      </c>
      <c r="M3316" t="b">
        <v>0</v>
      </c>
      <c r="N3316" t="s">
        <v>8276</v>
      </c>
      <c r="O3316">
        <f t="shared" si="255"/>
        <v>1</v>
      </c>
      <c r="P3316">
        <f t="shared" si="256"/>
        <v>9</v>
      </c>
      <c r="Q3316" s="11" t="s">
        <v>8327</v>
      </c>
      <c r="R3316" t="s">
        <v>8350</v>
      </c>
      <c r="S3316" s="16">
        <f t="shared" si="257"/>
        <v>41184.167129629634</v>
      </c>
      <c r="T3316" s="16">
        <f t="shared" si="258"/>
        <v>41224.208796296298</v>
      </c>
      <c r="U3316">
        <f t="shared" si="259"/>
        <v>2012</v>
      </c>
    </row>
    <row r="3317" spans="1:21" ht="43.2" x14ac:dyDescent="0.3">
      <c r="A3317">
        <v>2764</v>
      </c>
      <c r="B3317" s="9" t="s">
        <v>2764</v>
      </c>
      <c r="C3317" s="3" t="s">
        <v>6874</v>
      </c>
      <c r="D3317" s="5">
        <v>4000</v>
      </c>
      <c r="E3317" s="7">
        <v>45</v>
      </c>
      <c r="F3317" t="s">
        <v>8220</v>
      </c>
      <c r="G3317" t="s">
        <v>8223</v>
      </c>
      <c r="H3317" t="s">
        <v>8245</v>
      </c>
      <c r="I3317">
        <v>1338404400</v>
      </c>
      <c r="J3317">
        <v>1335855631</v>
      </c>
      <c r="K3317" t="b">
        <v>0</v>
      </c>
      <c r="L3317">
        <v>4</v>
      </c>
      <c r="M3317" t="b">
        <v>0</v>
      </c>
      <c r="N3317" t="s">
        <v>8302</v>
      </c>
      <c r="O3317">
        <f t="shared" si="255"/>
        <v>1</v>
      </c>
      <c r="P3317">
        <f t="shared" si="256"/>
        <v>11.25</v>
      </c>
      <c r="Q3317" s="11" t="s">
        <v>8311</v>
      </c>
      <c r="R3317" t="s">
        <v>8356</v>
      </c>
      <c r="S3317" s="16">
        <f t="shared" si="257"/>
        <v>41030.292025462964</v>
      </c>
      <c r="T3317" s="16">
        <f t="shared" si="258"/>
        <v>41059.791666666664</v>
      </c>
      <c r="U3317">
        <f t="shared" si="259"/>
        <v>2012</v>
      </c>
    </row>
    <row r="3318" spans="1:21" ht="43.2" x14ac:dyDescent="0.3">
      <c r="A3318">
        <v>2866</v>
      </c>
      <c r="B3318" s="9" t="s">
        <v>2866</v>
      </c>
      <c r="C3318" s="3" t="s">
        <v>6976</v>
      </c>
      <c r="D3318" s="5">
        <v>5000</v>
      </c>
      <c r="E3318" s="7">
        <v>45</v>
      </c>
      <c r="F3318" t="s">
        <v>8220</v>
      </c>
      <c r="G3318" t="s">
        <v>8223</v>
      </c>
      <c r="H3318" t="s">
        <v>8245</v>
      </c>
      <c r="I3318">
        <v>1476482400</v>
      </c>
      <c r="J3318">
        <v>1473893721</v>
      </c>
      <c r="K3318" t="b">
        <v>0</v>
      </c>
      <c r="L3318">
        <v>2</v>
      </c>
      <c r="M3318" t="b">
        <v>0</v>
      </c>
      <c r="N3318" t="s">
        <v>8269</v>
      </c>
      <c r="O3318">
        <f t="shared" si="255"/>
        <v>1</v>
      </c>
      <c r="P3318">
        <f t="shared" si="256"/>
        <v>22.5</v>
      </c>
      <c r="Q3318" s="11" t="s">
        <v>8323</v>
      </c>
      <c r="R3318" t="s">
        <v>8326</v>
      </c>
      <c r="S3318" s="16">
        <f t="shared" si="257"/>
        <v>42627.955104166671</v>
      </c>
      <c r="T3318" s="16">
        <f t="shared" si="258"/>
        <v>42657.916666666672</v>
      </c>
      <c r="U3318">
        <f t="shared" si="259"/>
        <v>2016</v>
      </c>
    </row>
    <row r="3319" spans="1:21" ht="57.6" x14ac:dyDescent="0.3">
      <c r="A3319">
        <v>3966</v>
      </c>
      <c r="B3319" s="9" t="s">
        <v>3963</v>
      </c>
      <c r="C3319" s="3" t="s">
        <v>8073</v>
      </c>
      <c r="D3319" s="5">
        <v>7500</v>
      </c>
      <c r="E3319" s="7">
        <v>45</v>
      </c>
      <c r="F3319" t="s">
        <v>8220</v>
      </c>
      <c r="G3319" t="s">
        <v>8223</v>
      </c>
      <c r="H3319" t="s">
        <v>8245</v>
      </c>
      <c r="I3319">
        <v>1406170740</v>
      </c>
      <c r="J3319">
        <v>1402506278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>
        <f t="shared" si="256"/>
        <v>22.5</v>
      </c>
      <c r="Q3319" s="11" t="s">
        <v>8323</v>
      </c>
      <c r="R3319" t="s">
        <v>8326</v>
      </c>
      <c r="S3319" s="16">
        <f t="shared" si="257"/>
        <v>41801.711550925924</v>
      </c>
      <c r="T3319" s="16">
        <f t="shared" si="258"/>
        <v>41844.124305555553</v>
      </c>
      <c r="U3319">
        <f t="shared" si="259"/>
        <v>2014</v>
      </c>
    </row>
    <row r="3320" spans="1:21" ht="43.2" x14ac:dyDescent="0.3">
      <c r="A3320">
        <v>449</v>
      </c>
      <c r="B3320" s="9" t="s">
        <v>450</v>
      </c>
      <c r="C3320" s="3" t="s">
        <v>4559</v>
      </c>
      <c r="D3320" s="5">
        <v>2000</v>
      </c>
      <c r="E3320" s="7">
        <v>45</v>
      </c>
      <c r="F3320" t="s">
        <v>8220</v>
      </c>
      <c r="G3320" t="s">
        <v>8224</v>
      </c>
      <c r="H3320" t="s">
        <v>8246</v>
      </c>
      <c r="I3320">
        <v>1382017085</v>
      </c>
      <c r="J3320">
        <v>1379425085</v>
      </c>
      <c r="K3320" t="b">
        <v>0</v>
      </c>
      <c r="L3320">
        <v>5</v>
      </c>
      <c r="M3320" t="b">
        <v>0</v>
      </c>
      <c r="N3320" t="s">
        <v>8268</v>
      </c>
      <c r="O3320">
        <f t="shared" si="255"/>
        <v>2</v>
      </c>
      <c r="P3320">
        <f t="shared" si="256"/>
        <v>9</v>
      </c>
      <c r="Q3320" s="11" t="s">
        <v>8321</v>
      </c>
      <c r="R3320" t="s">
        <v>8339</v>
      </c>
      <c r="S3320" s="16">
        <f t="shared" si="257"/>
        <v>41534.568113425928</v>
      </c>
      <c r="T3320" s="16">
        <f t="shared" si="258"/>
        <v>41564.568113425928</v>
      </c>
      <c r="U3320">
        <f t="shared" si="259"/>
        <v>2013</v>
      </c>
    </row>
    <row r="3321" spans="1:21" ht="43.2" x14ac:dyDescent="0.3">
      <c r="A3321">
        <v>865</v>
      </c>
      <c r="B3321" s="9" t="s">
        <v>866</v>
      </c>
      <c r="C3321" s="3" t="s">
        <v>4975</v>
      </c>
      <c r="D3321" s="5">
        <v>2200</v>
      </c>
      <c r="E3321" s="7">
        <v>45</v>
      </c>
      <c r="F3321" t="s">
        <v>8220</v>
      </c>
      <c r="G3321" t="s">
        <v>8223</v>
      </c>
      <c r="H3321" t="s">
        <v>8245</v>
      </c>
      <c r="I3321">
        <v>1358361197</v>
      </c>
      <c r="J3321">
        <v>1353177197</v>
      </c>
      <c r="K3321" t="b">
        <v>0</v>
      </c>
      <c r="L3321">
        <v>2</v>
      </c>
      <c r="M3321" t="b">
        <v>0</v>
      </c>
      <c r="N3321" t="s">
        <v>8276</v>
      </c>
      <c r="O3321">
        <f t="shared" si="255"/>
        <v>2</v>
      </c>
      <c r="P3321">
        <f t="shared" si="256"/>
        <v>22.5</v>
      </c>
      <c r="Q3321" s="11" t="s">
        <v>8327</v>
      </c>
      <c r="R3321" t="s">
        <v>8350</v>
      </c>
      <c r="S3321" s="16">
        <f t="shared" si="257"/>
        <v>41230.77311342593</v>
      </c>
      <c r="T3321" s="16">
        <f t="shared" si="258"/>
        <v>41290.77311342593</v>
      </c>
      <c r="U3321">
        <f t="shared" si="259"/>
        <v>2012</v>
      </c>
    </row>
    <row r="3322" spans="1:21" ht="43.2" x14ac:dyDescent="0.3">
      <c r="A3322">
        <v>3142</v>
      </c>
      <c r="B3322" s="9" t="s">
        <v>3142</v>
      </c>
      <c r="C3322" s="3" t="s">
        <v>7252</v>
      </c>
      <c r="D3322" s="5">
        <v>2750</v>
      </c>
      <c r="E3322" s="7">
        <v>45</v>
      </c>
      <c r="F3322" t="s">
        <v>8221</v>
      </c>
      <c r="G3322" t="s">
        <v>8224</v>
      </c>
      <c r="H3322" t="s">
        <v>8246</v>
      </c>
      <c r="I3322">
        <v>1489922339</v>
      </c>
      <c r="J3322">
        <v>1487333939</v>
      </c>
      <c r="K3322" t="b">
        <v>0</v>
      </c>
      <c r="L3322">
        <v>3</v>
      </c>
      <c r="M3322" t="b">
        <v>0</v>
      </c>
      <c r="N3322" t="s">
        <v>8269</v>
      </c>
      <c r="O3322">
        <f t="shared" si="255"/>
        <v>2</v>
      </c>
      <c r="P3322">
        <f t="shared" si="256"/>
        <v>15</v>
      </c>
      <c r="Q3322" s="11" t="s">
        <v>8323</v>
      </c>
      <c r="R3322" t="s">
        <v>8326</v>
      </c>
      <c r="S3322" s="16">
        <f t="shared" si="257"/>
        <v>42783.513182870374</v>
      </c>
      <c r="T3322" s="16">
        <f t="shared" si="258"/>
        <v>42813.471516203703</v>
      </c>
      <c r="U3322">
        <f t="shared" si="259"/>
        <v>2017</v>
      </c>
    </row>
    <row r="3323" spans="1:21" ht="43.2" x14ac:dyDescent="0.3">
      <c r="A3323">
        <v>3960</v>
      </c>
      <c r="B3323" s="9" t="s">
        <v>3957</v>
      </c>
      <c r="C3323" s="3" t="s">
        <v>8067</v>
      </c>
      <c r="D3323" s="5">
        <v>3000</v>
      </c>
      <c r="E3323" s="7">
        <v>45</v>
      </c>
      <c r="F3323" t="s">
        <v>8220</v>
      </c>
      <c r="G3323" t="s">
        <v>8223</v>
      </c>
      <c r="H3323" t="s">
        <v>8245</v>
      </c>
      <c r="I3323">
        <v>1451852256</v>
      </c>
      <c r="J3323">
        <v>1449260256</v>
      </c>
      <c r="K3323" t="b">
        <v>0</v>
      </c>
      <c r="L3323">
        <v>4</v>
      </c>
      <c r="M3323" t="b">
        <v>0</v>
      </c>
      <c r="N3323" t="s">
        <v>8269</v>
      </c>
      <c r="O3323">
        <f t="shared" si="255"/>
        <v>2</v>
      </c>
      <c r="P3323">
        <f t="shared" si="256"/>
        <v>11.25</v>
      </c>
      <c r="Q3323" s="11" t="s">
        <v>8323</v>
      </c>
      <c r="R3323" t="s">
        <v>8326</v>
      </c>
      <c r="S3323" s="16">
        <f t="shared" si="257"/>
        <v>42342.845555555556</v>
      </c>
      <c r="T3323" s="16">
        <f t="shared" si="258"/>
        <v>42372.845555555556</v>
      </c>
      <c r="U3323">
        <f t="shared" si="259"/>
        <v>2015</v>
      </c>
    </row>
    <row r="3324" spans="1:21" ht="57.6" x14ac:dyDescent="0.3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11" t="s">
        <v>8323</v>
      </c>
      <c r="R3324" t="s">
        <v>8326</v>
      </c>
      <c r="S3324" s="16">
        <f t="shared" si="257"/>
        <v>42311.621458333335</v>
      </c>
      <c r="T3324" s="16">
        <f t="shared" si="258"/>
        <v>42336.621458333335</v>
      </c>
      <c r="U3324">
        <f t="shared" si="259"/>
        <v>2015</v>
      </c>
    </row>
    <row r="3325" spans="1:21" ht="28.8" x14ac:dyDescent="0.3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1" t="s">
        <v>8316</v>
      </c>
      <c r="R3325" t="s">
        <v>8334</v>
      </c>
      <c r="S3325" s="16">
        <f t="shared" si="257"/>
        <v>41005.904120370367</v>
      </c>
      <c r="T3325" s="16">
        <f t="shared" si="258"/>
        <v>41035.904120370367</v>
      </c>
      <c r="U3325">
        <f t="shared" si="259"/>
        <v>2012</v>
      </c>
    </row>
    <row r="3326" spans="1:21" ht="43.2" x14ac:dyDescent="0.3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1" t="s">
        <v>8311</v>
      </c>
      <c r="R3326" t="s">
        <v>8348</v>
      </c>
      <c r="S3326" s="16">
        <f t="shared" si="257"/>
        <v>42432.379826388889</v>
      </c>
      <c r="T3326" s="16">
        <f t="shared" si="258"/>
        <v>42462.338159722218</v>
      </c>
      <c r="U3326">
        <f t="shared" si="259"/>
        <v>2016</v>
      </c>
    </row>
    <row r="3327" spans="1:21" ht="57.6" x14ac:dyDescent="0.3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1" t="s">
        <v>8316</v>
      </c>
      <c r="R3327" t="s">
        <v>8334</v>
      </c>
      <c r="S3327" s="16">
        <f t="shared" si="257"/>
        <v>40701.195844907408</v>
      </c>
      <c r="T3327" s="16">
        <f t="shared" si="258"/>
        <v>40746.195844907408</v>
      </c>
      <c r="U3327">
        <f t="shared" si="259"/>
        <v>2011</v>
      </c>
    </row>
    <row r="3328" spans="1:21" ht="43.2" x14ac:dyDescent="0.3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57.6" x14ac:dyDescent="0.3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1" t="s">
        <v>8308</v>
      </c>
      <c r="R3329" t="s">
        <v>8318</v>
      </c>
      <c r="S3329" s="16">
        <f t="shared" si="257"/>
        <v>41859.925856481481</v>
      </c>
      <c r="T3329" s="16">
        <f t="shared" si="258"/>
        <v>41889.925856481481</v>
      </c>
      <c r="U3329">
        <f t="shared" si="259"/>
        <v>2014</v>
      </c>
    </row>
    <row r="3330" spans="1:21" ht="57.6" x14ac:dyDescent="0.3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60">ROUND(E3330/D3330*100,0)</f>
        <v>4</v>
      </c>
      <c r="P3330">
        <f t="shared" si="256"/>
        <v>10.5</v>
      </c>
      <c r="Q3330" s="11" t="s">
        <v>8319</v>
      </c>
      <c r="R3330" t="s">
        <v>8345</v>
      </c>
      <c r="S3330" s="16">
        <f t="shared" si="257"/>
        <v>42728.827407407407</v>
      </c>
      <c r="T3330" s="16">
        <f t="shared" si="258"/>
        <v>42747.695833333331</v>
      </c>
      <c r="U3330">
        <f t="shared" si="259"/>
        <v>2016</v>
      </c>
    </row>
    <row r="3331" spans="1:21" ht="28.8" x14ac:dyDescent="0.3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ref="P3331:P3394" si="261">IFERROR(ROUND(E3331/L3331,2),0)</f>
        <v>6.83</v>
      </c>
      <c r="Q3331" s="11" t="s">
        <v>8316</v>
      </c>
      <c r="R3331" t="s">
        <v>8334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3.2" x14ac:dyDescent="0.3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1" t="s">
        <v>8323</v>
      </c>
      <c r="R3332" t="s">
        <v>8326</v>
      </c>
      <c r="S3332" s="16">
        <f t="shared" si="262"/>
        <v>41883.916678240741</v>
      </c>
      <c r="T3332" s="16">
        <f t="shared" si="263"/>
        <v>41906.916678240741</v>
      </c>
      <c r="U3332">
        <f t="shared" si="264"/>
        <v>2014</v>
      </c>
    </row>
    <row r="3333" spans="1:21" ht="57.6" x14ac:dyDescent="0.3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1" t="s">
        <v>8323</v>
      </c>
      <c r="R3333" t="s">
        <v>8324</v>
      </c>
      <c r="S3333" s="16">
        <f t="shared" si="262"/>
        <v>42241.429120370376</v>
      </c>
      <c r="T3333" s="16">
        <f t="shared" si="263"/>
        <v>42263.916666666672</v>
      </c>
      <c r="U3333">
        <f t="shared" si="264"/>
        <v>2015</v>
      </c>
    </row>
    <row r="3334" spans="1:21" ht="43.2" x14ac:dyDescent="0.3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8321</v>
      </c>
      <c r="R3334" t="s">
        <v>8337</v>
      </c>
      <c r="S3334" s="16">
        <f t="shared" si="262"/>
        <v>42397.281666666662</v>
      </c>
      <c r="T3334" s="16">
        <f t="shared" si="263"/>
        <v>42427.281666666662</v>
      </c>
      <c r="U3334">
        <f t="shared" si="264"/>
        <v>2016</v>
      </c>
    </row>
    <row r="3335" spans="1:21" ht="43.2" x14ac:dyDescent="0.3">
      <c r="A3335">
        <v>1811</v>
      </c>
      <c r="B3335" s="9" t="s">
        <v>1812</v>
      </c>
      <c r="C3335" s="3" t="s">
        <v>5921</v>
      </c>
      <c r="D3335" s="5">
        <v>54000</v>
      </c>
      <c r="E3335" s="7">
        <v>40</v>
      </c>
      <c r="F3335" t="s">
        <v>8220</v>
      </c>
      <c r="G3335" t="s">
        <v>8223</v>
      </c>
      <c r="H3335" t="s">
        <v>8245</v>
      </c>
      <c r="I3335">
        <v>1414123200</v>
      </c>
      <c r="J3335">
        <v>1408962270</v>
      </c>
      <c r="K3335" t="b">
        <v>0</v>
      </c>
      <c r="L3335">
        <v>26</v>
      </c>
      <c r="M3335" t="b">
        <v>0</v>
      </c>
      <c r="N3335" t="s">
        <v>8283</v>
      </c>
      <c r="O3335">
        <f t="shared" si="260"/>
        <v>0</v>
      </c>
      <c r="P3335">
        <f t="shared" si="261"/>
        <v>1.54</v>
      </c>
      <c r="Q3335" s="11" t="s">
        <v>8313</v>
      </c>
      <c r="R3335" t="s">
        <v>8314</v>
      </c>
      <c r="S3335" s="16">
        <f t="shared" si="262"/>
        <v>41876.433680555558</v>
      </c>
      <c r="T3335" s="16">
        <f t="shared" si="263"/>
        <v>41936.166666666664</v>
      </c>
      <c r="U3335">
        <f t="shared" si="264"/>
        <v>2014</v>
      </c>
    </row>
    <row r="3336" spans="1:21" ht="57.6" x14ac:dyDescent="0.3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1" t="s">
        <v>8323</v>
      </c>
      <c r="R3336" t="s">
        <v>8324</v>
      </c>
      <c r="S3336" s="16">
        <f t="shared" si="262"/>
        <v>41862.761724537035</v>
      </c>
      <c r="T3336" s="16">
        <f t="shared" si="263"/>
        <v>41914.165972222225</v>
      </c>
      <c r="U3336">
        <f t="shared" si="264"/>
        <v>2014</v>
      </c>
    </row>
    <row r="3337" spans="1:21" ht="43.2" x14ac:dyDescent="0.3">
      <c r="A3337">
        <v>937</v>
      </c>
      <c r="B3337" s="9" t="s">
        <v>938</v>
      </c>
      <c r="C3337" s="3" t="s">
        <v>5047</v>
      </c>
      <c r="D3337" s="5">
        <v>3500</v>
      </c>
      <c r="E3337" s="7">
        <v>40</v>
      </c>
      <c r="F3337" t="s">
        <v>8220</v>
      </c>
      <c r="G3337" t="s">
        <v>8223</v>
      </c>
      <c r="H3337" t="s">
        <v>8245</v>
      </c>
      <c r="I3337">
        <v>1383509357</v>
      </c>
      <c r="J3337">
        <v>1380913757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8327</v>
      </c>
      <c r="R3337" t="s">
        <v>8350</v>
      </c>
      <c r="S3337" s="16">
        <f t="shared" si="262"/>
        <v>41551.798113425924</v>
      </c>
      <c r="T3337" s="16">
        <f t="shared" si="263"/>
        <v>41581.839780092596</v>
      </c>
      <c r="U3337">
        <f t="shared" si="264"/>
        <v>2013</v>
      </c>
    </row>
    <row r="3338" spans="1:21" ht="43.2" x14ac:dyDescent="0.3">
      <c r="A3338">
        <v>939</v>
      </c>
      <c r="B3338" s="9" t="s">
        <v>940</v>
      </c>
      <c r="C3338" s="3" t="s">
        <v>5049</v>
      </c>
      <c r="D3338" s="5">
        <v>2750</v>
      </c>
      <c r="E3338" s="7">
        <v>40</v>
      </c>
      <c r="F3338" t="s">
        <v>8220</v>
      </c>
      <c r="G3338" t="s">
        <v>8223</v>
      </c>
      <c r="H3338" t="s">
        <v>8245</v>
      </c>
      <c r="I3338">
        <v>1372622280</v>
      </c>
      <c r="J3338">
        <v>1369246738</v>
      </c>
      <c r="K3338" t="b">
        <v>0</v>
      </c>
      <c r="L3338">
        <v>2</v>
      </c>
      <c r="M3338" t="b">
        <v>0</v>
      </c>
      <c r="N3338" t="s">
        <v>8276</v>
      </c>
      <c r="O3338">
        <f t="shared" si="260"/>
        <v>1</v>
      </c>
      <c r="P3338">
        <f t="shared" si="261"/>
        <v>20</v>
      </c>
      <c r="Q3338" s="11" t="s">
        <v>8327</v>
      </c>
      <c r="R3338" t="s">
        <v>8350</v>
      </c>
      <c r="S3338" s="16">
        <f t="shared" si="262"/>
        <v>41416.763171296298</v>
      </c>
      <c r="T3338" s="16">
        <f t="shared" si="263"/>
        <v>41455.831944444442</v>
      </c>
      <c r="U3338">
        <f t="shared" si="264"/>
        <v>2013</v>
      </c>
    </row>
    <row r="3339" spans="1:21" ht="43.2" x14ac:dyDescent="0.3">
      <c r="A3339">
        <v>1232</v>
      </c>
      <c r="B3339" s="9" t="s">
        <v>1233</v>
      </c>
      <c r="C3339" s="3" t="s">
        <v>5342</v>
      </c>
      <c r="D3339" s="5">
        <v>5000</v>
      </c>
      <c r="E3339" s="7">
        <v>40</v>
      </c>
      <c r="F3339" t="s">
        <v>8219</v>
      </c>
      <c r="G3339" t="s">
        <v>8223</v>
      </c>
      <c r="H3339" t="s">
        <v>8245</v>
      </c>
      <c r="I3339">
        <v>1381090870</v>
      </c>
      <c r="J3339">
        <v>1377030070</v>
      </c>
      <c r="K3339" t="b">
        <v>0</v>
      </c>
      <c r="L3339">
        <v>1</v>
      </c>
      <c r="M3339" t="b">
        <v>0</v>
      </c>
      <c r="N3339" t="s">
        <v>8284</v>
      </c>
      <c r="O3339">
        <f t="shared" si="260"/>
        <v>1</v>
      </c>
      <c r="P3339">
        <f t="shared" si="261"/>
        <v>40</v>
      </c>
      <c r="Q3339" s="11" t="s">
        <v>8327</v>
      </c>
      <c r="R3339" t="s">
        <v>8354</v>
      </c>
      <c r="S3339" s="16">
        <f t="shared" si="262"/>
        <v>41506.848032407412</v>
      </c>
      <c r="T3339" s="16">
        <f t="shared" si="263"/>
        <v>41553.848032407412</v>
      </c>
      <c r="U3339">
        <f t="shared" si="264"/>
        <v>2013</v>
      </c>
    </row>
    <row r="3340" spans="1:21" ht="43.2" x14ac:dyDescent="0.3">
      <c r="A3340">
        <v>1789</v>
      </c>
      <c r="B3340" s="9" t="s">
        <v>1790</v>
      </c>
      <c r="C3340" s="3" t="s">
        <v>5899</v>
      </c>
      <c r="D3340" s="5">
        <v>8000</v>
      </c>
      <c r="E3340" s="7">
        <v>40</v>
      </c>
      <c r="F3340" t="s">
        <v>8220</v>
      </c>
      <c r="G3340" t="s">
        <v>8223</v>
      </c>
      <c r="H3340" t="s">
        <v>8245</v>
      </c>
      <c r="I3340">
        <v>1421042403</v>
      </c>
      <c r="J3340">
        <v>1415858403</v>
      </c>
      <c r="K3340" t="b">
        <v>1</v>
      </c>
      <c r="L3340">
        <v>4</v>
      </c>
      <c r="M3340" t="b">
        <v>0</v>
      </c>
      <c r="N3340" t="s">
        <v>8283</v>
      </c>
      <c r="O3340">
        <f t="shared" si="260"/>
        <v>1</v>
      </c>
      <c r="P3340">
        <f t="shared" si="261"/>
        <v>10</v>
      </c>
      <c r="Q3340" s="11" t="s">
        <v>8313</v>
      </c>
      <c r="R3340" t="s">
        <v>8314</v>
      </c>
      <c r="S3340" s="16">
        <f t="shared" si="262"/>
        <v>41956.250034722223</v>
      </c>
      <c r="T3340" s="16">
        <f t="shared" si="263"/>
        <v>42016.250034722223</v>
      </c>
      <c r="U3340">
        <f t="shared" si="264"/>
        <v>2014</v>
      </c>
    </row>
    <row r="3341" spans="1:21" ht="43.2" x14ac:dyDescent="0.3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1" t="s">
        <v>8313</v>
      </c>
      <c r="R3341" t="s">
        <v>8314</v>
      </c>
      <c r="S3341" s="16">
        <f t="shared" si="262"/>
        <v>41940.89166666667</v>
      </c>
      <c r="T3341" s="16">
        <f t="shared" si="263"/>
        <v>41970.933333333334</v>
      </c>
      <c r="U3341">
        <f t="shared" si="264"/>
        <v>2014</v>
      </c>
    </row>
    <row r="3342" spans="1:21" ht="43.2" x14ac:dyDescent="0.3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8319</v>
      </c>
      <c r="R3342" t="s">
        <v>8345</v>
      </c>
      <c r="S3342" s="16">
        <f t="shared" si="262"/>
        <v>41834.138495370367</v>
      </c>
      <c r="T3342" s="16">
        <f t="shared" si="263"/>
        <v>41864.138495370367</v>
      </c>
      <c r="U3342">
        <f t="shared" si="264"/>
        <v>2014</v>
      </c>
    </row>
    <row r="3343" spans="1:21" ht="43.2" x14ac:dyDescent="0.3">
      <c r="A3343">
        <v>4005</v>
      </c>
      <c r="B3343" s="9" t="s">
        <v>4001</v>
      </c>
      <c r="C3343" s="3" t="s">
        <v>8110</v>
      </c>
      <c r="D3343" s="5">
        <v>3000</v>
      </c>
      <c r="E3343" s="7">
        <v>40</v>
      </c>
      <c r="F3343" t="s">
        <v>8220</v>
      </c>
      <c r="G3343" t="s">
        <v>8223</v>
      </c>
      <c r="H3343" t="s">
        <v>8245</v>
      </c>
      <c r="I3343">
        <v>1413832985</v>
      </c>
      <c r="J3343">
        <v>1408648985</v>
      </c>
      <c r="K3343" t="b">
        <v>0</v>
      </c>
      <c r="L3343">
        <v>2</v>
      </c>
      <c r="M3343" t="b">
        <v>0</v>
      </c>
      <c r="N3343" t="s">
        <v>8269</v>
      </c>
      <c r="O3343">
        <f t="shared" si="260"/>
        <v>1</v>
      </c>
      <c r="P3343">
        <f t="shared" si="261"/>
        <v>20</v>
      </c>
      <c r="Q3343" s="11" t="s">
        <v>8323</v>
      </c>
      <c r="R3343" t="s">
        <v>8326</v>
      </c>
      <c r="S3343" s="16">
        <f t="shared" si="262"/>
        <v>41872.807696759257</v>
      </c>
      <c r="T3343" s="16">
        <f t="shared" si="263"/>
        <v>41932.807696759257</v>
      </c>
      <c r="U3343">
        <f t="shared" si="264"/>
        <v>2014</v>
      </c>
    </row>
    <row r="3344" spans="1:21" x14ac:dyDescent="0.3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1" t="s">
        <v>8323</v>
      </c>
      <c r="R3344" t="s">
        <v>8326</v>
      </c>
      <c r="S3344" s="16">
        <f t="shared" si="262"/>
        <v>42172.613506944443</v>
      </c>
      <c r="T3344" s="16">
        <f t="shared" si="263"/>
        <v>42202.554166666669</v>
      </c>
      <c r="U3344">
        <f t="shared" si="264"/>
        <v>2015</v>
      </c>
    </row>
    <row r="3345" spans="1:21" ht="43.2" x14ac:dyDescent="0.3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1" t="s">
        <v>8321</v>
      </c>
      <c r="R3345" t="s">
        <v>8337</v>
      </c>
      <c r="S3345" s="16">
        <f t="shared" si="262"/>
        <v>42115.547395833331</v>
      </c>
      <c r="T3345" s="16">
        <f t="shared" si="263"/>
        <v>42158.547395833331</v>
      </c>
      <c r="U3345">
        <f t="shared" si="264"/>
        <v>2015</v>
      </c>
    </row>
    <row r="3346" spans="1:21" ht="28.8" x14ac:dyDescent="0.3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1" t="s">
        <v>8323</v>
      </c>
      <c r="R3346" t="s">
        <v>8335</v>
      </c>
      <c r="S3346" s="16">
        <f t="shared" si="262"/>
        <v>42763.780671296292</v>
      </c>
      <c r="T3346" s="16">
        <f t="shared" si="263"/>
        <v>42823.739004629635</v>
      </c>
      <c r="U3346">
        <f t="shared" si="264"/>
        <v>2017</v>
      </c>
    </row>
    <row r="3347" spans="1:21" ht="43.2" x14ac:dyDescent="0.3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43.2" x14ac:dyDescent="0.3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8316</v>
      </c>
      <c r="R3351" t="s">
        <v>8344</v>
      </c>
      <c r="S3351" s="16">
        <f t="shared" si="262"/>
        <v>42164.615856481483</v>
      </c>
      <c r="T3351" s="16">
        <f t="shared" si="263"/>
        <v>42193.697916666672</v>
      </c>
      <c r="U3351">
        <f t="shared" si="264"/>
        <v>2015</v>
      </c>
    </row>
    <row r="3352" spans="1:21" ht="43.2" x14ac:dyDescent="0.3">
      <c r="A3352">
        <v>2683</v>
      </c>
      <c r="B3352" s="9" t="s">
        <v>2683</v>
      </c>
      <c r="C3352" s="3" t="s">
        <v>6793</v>
      </c>
      <c r="D3352" s="5">
        <v>15000</v>
      </c>
      <c r="E3352" s="7">
        <v>36</v>
      </c>
      <c r="F3352" t="s">
        <v>8220</v>
      </c>
      <c r="G3352" t="s">
        <v>8223</v>
      </c>
      <c r="H3352" t="s">
        <v>8245</v>
      </c>
      <c r="I3352">
        <v>1425233240</v>
      </c>
      <c r="J3352">
        <v>1422641240</v>
      </c>
      <c r="K3352" t="b">
        <v>0</v>
      </c>
      <c r="L3352">
        <v>3</v>
      </c>
      <c r="M3352" t="b">
        <v>0</v>
      </c>
      <c r="N3352" t="s">
        <v>8282</v>
      </c>
      <c r="O3352">
        <f t="shared" si="260"/>
        <v>0</v>
      </c>
      <c r="P3352">
        <f t="shared" si="261"/>
        <v>12</v>
      </c>
      <c r="Q3352" s="11" t="s">
        <v>8319</v>
      </c>
      <c r="R3352" t="s">
        <v>8345</v>
      </c>
      <c r="S3352" s="16">
        <f t="shared" si="262"/>
        <v>42034.75509259259</v>
      </c>
      <c r="T3352" s="16">
        <f t="shared" si="263"/>
        <v>42064.75509259259</v>
      </c>
      <c r="U3352">
        <f t="shared" si="264"/>
        <v>2015</v>
      </c>
    </row>
    <row r="3353" spans="1:21" ht="43.2" x14ac:dyDescent="0.3">
      <c r="A3353">
        <v>2647</v>
      </c>
      <c r="B3353" s="9" t="s">
        <v>2647</v>
      </c>
      <c r="C3353" s="3" t="s">
        <v>6757</v>
      </c>
      <c r="D3353" s="5">
        <v>2500</v>
      </c>
      <c r="E3353" s="7">
        <v>36</v>
      </c>
      <c r="F3353" t="s">
        <v>8219</v>
      </c>
      <c r="G3353" t="s">
        <v>8228</v>
      </c>
      <c r="H3353" t="s">
        <v>8250</v>
      </c>
      <c r="I3353">
        <v>1439533019</v>
      </c>
      <c r="J3353">
        <v>1436941019</v>
      </c>
      <c r="K3353" t="b">
        <v>0</v>
      </c>
      <c r="L3353">
        <v>3</v>
      </c>
      <c r="M3353" t="b">
        <v>0</v>
      </c>
      <c r="N3353" t="s">
        <v>8299</v>
      </c>
      <c r="O3353">
        <f t="shared" si="260"/>
        <v>1</v>
      </c>
      <c r="P3353">
        <f t="shared" si="261"/>
        <v>12</v>
      </c>
      <c r="Q3353" s="11" t="s">
        <v>8308</v>
      </c>
      <c r="R3353" t="s">
        <v>8315</v>
      </c>
      <c r="S3353" s="16">
        <f t="shared" si="262"/>
        <v>42200.261793981481</v>
      </c>
      <c r="T3353" s="16">
        <f t="shared" si="263"/>
        <v>42230.261793981481</v>
      </c>
      <c r="U3353">
        <f t="shared" si="264"/>
        <v>2015</v>
      </c>
    </row>
    <row r="3354" spans="1:21" ht="28.8" x14ac:dyDescent="0.3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8311</v>
      </c>
      <c r="R3354" t="s">
        <v>8356</v>
      </c>
      <c r="S3354" s="16">
        <f t="shared" si="262"/>
        <v>41247.063576388886</v>
      </c>
      <c r="T3354" s="16">
        <f t="shared" si="263"/>
        <v>41277.063576388886</v>
      </c>
      <c r="U3354">
        <f t="shared" si="264"/>
        <v>2012</v>
      </c>
    </row>
    <row r="3355" spans="1:21" ht="43.2" x14ac:dyDescent="0.3">
      <c r="A3355">
        <v>1158</v>
      </c>
      <c r="B3355" s="9" t="s">
        <v>1159</v>
      </c>
      <c r="C3355" s="3" t="s">
        <v>5268</v>
      </c>
      <c r="D3355" s="5">
        <v>7500</v>
      </c>
      <c r="E3355" s="7">
        <v>35</v>
      </c>
      <c r="F3355" t="s">
        <v>8220</v>
      </c>
      <c r="G3355" t="s">
        <v>8223</v>
      </c>
      <c r="H3355" t="s">
        <v>8245</v>
      </c>
      <c r="I3355">
        <v>1418091128</v>
      </c>
      <c r="J3355">
        <v>1415499128</v>
      </c>
      <c r="K3355" t="b">
        <v>0</v>
      </c>
      <c r="L3355">
        <v>3</v>
      </c>
      <c r="M3355" t="b">
        <v>0</v>
      </c>
      <c r="N3355" t="s">
        <v>8282</v>
      </c>
      <c r="O3355">
        <f t="shared" si="260"/>
        <v>0</v>
      </c>
      <c r="P3355">
        <f t="shared" si="261"/>
        <v>11.67</v>
      </c>
      <c r="Q3355" s="11" t="s">
        <v>8319</v>
      </c>
      <c r="R3355" t="s">
        <v>8345</v>
      </c>
      <c r="S3355" s="16">
        <f t="shared" si="262"/>
        <v>41952.09175925926</v>
      </c>
      <c r="T3355" s="16">
        <f t="shared" si="263"/>
        <v>41982.09175925926</v>
      </c>
      <c r="U3355">
        <f t="shared" si="264"/>
        <v>2014</v>
      </c>
    </row>
    <row r="3356" spans="1:21" ht="57.6" x14ac:dyDescent="0.3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1" t="s">
        <v>8319</v>
      </c>
      <c r="R3356" t="s">
        <v>8345</v>
      </c>
      <c r="S3356" s="16">
        <f t="shared" si="262"/>
        <v>41876.683611111112</v>
      </c>
      <c r="T3356" s="16">
        <f t="shared" si="263"/>
        <v>41907.683611111112</v>
      </c>
      <c r="U3356">
        <f t="shared" si="264"/>
        <v>2014</v>
      </c>
    </row>
    <row r="3357" spans="1:21" ht="28.8" x14ac:dyDescent="0.3">
      <c r="A3357">
        <v>2691</v>
      </c>
      <c r="B3357" s="9" t="s">
        <v>2691</v>
      </c>
      <c r="C3357" s="3" t="s">
        <v>6801</v>
      </c>
      <c r="D3357" s="5">
        <v>65000</v>
      </c>
      <c r="E3357" s="7">
        <v>35</v>
      </c>
      <c r="F3357" t="s">
        <v>8220</v>
      </c>
      <c r="G3357" t="s">
        <v>8228</v>
      </c>
      <c r="H3357" t="s">
        <v>8250</v>
      </c>
      <c r="I3357">
        <v>1431278557</v>
      </c>
      <c r="J3357">
        <v>1427390557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8319</v>
      </c>
      <c r="R3357" t="s">
        <v>8345</v>
      </c>
      <c r="S3357" s="16">
        <f t="shared" si="262"/>
        <v>42089.724039351851</v>
      </c>
      <c r="T3357" s="16">
        <f t="shared" si="263"/>
        <v>42134.724039351851</v>
      </c>
      <c r="U3357">
        <f t="shared" si="264"/>
        <v>2015</v>
      </c>
    </row>
    <row r="3358" spans="1:21" ht="28.8" x14ac:dyDescent="0.3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1" t="s">
        <v>8311</v>
      </c>
      <c r="R3358" t="s">
        <v>8356</v>
      </c>
      <c r="S3358" s="16">
        <f t="shared" si="262"/>
        <v>41911.657430555555</v>
      </c>
      <c r="T3358" s="16">
        <f t="shared" si="263"/>
        <v>41932.088194444441</v>
      </c>
      <c r="U3358">
        <f t="shared" si="264"/>
        <v>2014</v>
      </c>
    </row>
    <row r="3359" spans="1:21" ht="28.8" x14ac:dyDescent="0.3">
      <c r="A3359">
        <v>3792</v>
      </c>
      <c r="B3359" s="9" t="s">
        <v>3789</v>
      </c>
      <c r="C3359" s="3" t="s">
        <v>7902</v>
      </c>
      <c r="D3359" s="5">
        <v>12500</v>
      </c>
      <c r="E3359" s="7">
        <v>35</v>
      </c>
      <c r="F3359" t="s">
        <v>8220</v>
      </c>
      <c r="G3359" t="s">
        <v>8223</v>
      </c>
      <c r="H3359" t="s">
        <v>8245</v>
      </c>
      <c r="I3359">
        <v>1436957022</v>
      </c>
      <c r="J3359">
        <v>1434365022</v>
      </c>
      <c r="K3359" t="b">
        <v>0</v>
      </c>
      <c r="L3359">
        <v>2</v>
      </c>
      <c r="M3359" t="b">
        <v>0</v>
      </c>
      <c r="N3359" t="s">
        <v>8303</v>
      </c>
      <c r="O3359">
        <f t="shared" si="260"/>
        <v>0</v>
      </c>
      <c r="P3359">
        <f t="shared" si="261"/>
        <v>17.5</v>
      </c>
      <c r="Q3359" s="11" t="s">
        <v>8323</v>
      </c>
      <c r="R3359" t="s">
        <v>8335</v>
      </c>
      <c r="S3359" s="16">
        <f t="shared" si="262"/>
        <v>42170.447013888886</v>
      </c>
      <c r="T3359" s="16">
        <f t="shared" si="263"/>
        <v>42200.447013888886</v>
      </c>
      <c r="U3359">
        <f t="shared" si="264"/>
        <v>2015</v>
      </c>
    </row>
    <row r="3360" spans="1:21" ht="43.2" x14ac:dyDescent="0.3">
      <c r="A3360">
        <v>550</v>
      </c>
      <c r="B3360" s="9" t="s">
        <v>551</v>
      </c>
      <c r="C3360" s="3" t="s">
        <v>4660</v>
      </c>
      <c r="D3360" s="5">
        <v>5000</v>
      </c>
      <c r="E3360" s="7">
        <v>35</v>
      </c>
      <c r="F3360" t="s">
        <v>8220</v>
      </c>
      <c r="G3360" t="s">
        <v>8228</v>
      </c>
      <c r="H3360" t="s">
        <v>8250</v>
      </c>
      <c r="I3360">
        <v>1485838800</v>
      </c>
      <c r="J3360">
        <v>1484756245</v>
      </c>
      <c r="K3360" t="b">
        <v>0</v>
      </c>
      <c r="L3360">
        <v>4</v>
      </c>
      <c r="M3360" t="b">
        <v>0</v>
      </c>
      <c r="N3360" t="s">
        <v>8270</v>
      </c>
      <c r="O3360">
        <f t="shared" si="260"/>
        <v>1</v>
      </c>
      <c r="P3360">
        <f t="shared" si="261"/>
        <v>8.75</v>
      </c>
      <c r="Q3360" s="11" t="s">
        <v>8308</v>
      </c>
      <c r="R3360" t="s">
        <v>8342</v>
      </c>
      <c r="S3360" s="16">
        <f t="shared" si="262"/>
        <v>42753.678761574076</v>
      </c>
      <c r="T3360" s="16">
        <f t="shared" si="263"/>
        <v>42766.208333333328</v>
      </c>
      <c r="U3360">
        <f t="shared" si="264"/>
        <v>2017</v>
      </c>
    </row>
    <row r="3361" spans="1:21" ht="43.2" x14ac:dyDescent="0.3">
      <c r="A3361">
        <v>1719</v>
      </c>
      <c r="B3361" s="9" t="s">
        <v>1720</v>
      </c>
      <c r="C3361" s="3" t="s">
        <v>5829</v>
      </c>
      <c r="D3361" s="5">
        <v>4000</v>
      </c>
      <c r="E3361" s="7">
        <v>35</v>
      </c>
      <c r="F3361" t="s">
        <v>8220</v>
      </c>
      <c r="G3361" t="s">
        <v>8223</v>
      </c>
      <c r="H3361" t="s">
        <v>8245</v>
      </c>
      <c r="I3361">
        <v>1410958191</v>
      </c>
      <c r="J3361">
        <v>1408366191</v>
      </c>
      <c r="K3361" t="b">
        <v>0</v>
      </c>
      <c r="L3361">
        <v>3</v>
      </c>
      <c r="M3361" t="b">
        <v>0</v>
      </c>
      <c r="N3361" t="s">
        <v>8291</v>
      </c>
      <c r="O3361">
        <f t="shared" si="260"/>
        <v>1</v>
      </c>
      <c r="P3361">
        <f t="shared" si="261"/>
        <v>11.67</v>
      </c>
      <c r="Q3361" s="11" t="s">
        <v>8327</v>
      </c>
      <c r="R3361" t="s">
        <v>8330</v>
      </c>
      <c r="S3361" s="16">
        <f t="shared" si="262"/>
        <v>41869.534618055557</v>
      </c>
      <c r="T3361" s="16">
        <f t="shared" si="263"/>
        <v>41899.534618055557</v>
      </c>
      <c r="U3361">
        <f t="shared" si="264"/>
        <v>2014</v>
      </c>
    </row>
    <row r="3362" spans="1:21" ht="43.2" x14ac:dyDescent="0.3">
      <c r="A3362">
        <v>1724</v>
      </c>
      <c r="B3362" s="9" t="s">
        <v>1725</v>
      </c>
      <c r="C3362" s="3" t="s">
        <v>5834</v>
      </c>
      <c r="D3362" s="5">
        <v>6000</v>
      </c>
      <c r="E3362" s="7">
        <v>35</v>
      </c>
      <c r="F3362" t="s">
        <v>8220</v>
      </c>
      <c r="G3362" t="s">
        <v>8223</v>
      </c>
      <c r="H3362" t="s">
        <v>8245</v>
      </c>
      <c r="I3362">
        <v>1414707762</v>
      </c>
      <c r="J3362">
        <v>1412115762</v>
      </c>
      <c r="K3362" t="b">
        <v>0</v>
      </c>
      <c r="L3362">
        <v>4</v>
      </c>
      <c r="M3362" t="b">
        <v>0</v>
      </c>
      <c r="N3362" t="s">
        <v>8291</v>
      </c>
      <c r="O3362">
        <f t="shared" si="260"/>
        <v>1</v>
      </c>
      <c r="P3362">
        <f t="shared" si="261"/>
        <v>8.75</v>
      </c>
      <c r="Q3362" s="11" t="s">
        <v>8327</v>
      </c>
      <c r="R3362" t="s">
        <v>8330</v>
      </c>
      <c r="S3362" s="16">
        <f t="shared" si="262"/>
        <v>41912.932430555556</v>
      </c>
      <c r="T3362" s="16">
        <f t="shared" si="263"/>
        <v>41942.932430555556</v>
      </c>
      <c r="U3362">
        <f t="shared" si="264"/>
        <v>2014</v>
      </c>
    </row>
    <row r="3363" spans="1:21" ht="43.2" x14ac:dyDescent="0.3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43.2" x14ac:dyDescent="0.3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1" t="s">
        <v>8323</v>
      </c>
      <c r="R3364" t="s">
        <v>8335</v>
      </c>
      <c r="S3364" s="16">
        <f t="shared" si="262"/>
        <v>42079.857974537037</v>
      </c>
      <c r="T3364" s="16">
        <f t="shared" si="263"/>
        <v>42125.916666666672</v>
      </c>
      <c r="U3364">
        <f t="shared" si="264"/>
        <v>2015</v>
      </c>
    </row>
    <row r="3365" spans="1:21" ht="43.2" x14ac:dyDescent="0.3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1" t="s">
        <v>8313</v>
      </c>
      <c r="R3365" t="s">
        <v>8355</v>
      </c>
      <c r="S3365" s="16">
        <f t="shared" si="262"/>
        <v>42185.397673611107</v>
      </c>
      <c r="T3365" s="16">
        <f t="shared" si="263"/>
        <v>42244.508333333331</v>
      </c>
      <c r="U3365">
        <f t="shared" si="264"/>
        <v>2015</v>
      </c>
    </row>
    <row r="3366" spans="1:21" ht="43.2" x14ac:dyDescent="0.3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43.2" x14ac:dyDescent="0.3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1" t="s">
        <v>8316</v>
      </c>
      <c r="R3367" t="s">
        <v>8334</v>
      </c>
      <c r="S3367" s="16">
        <f t="shared" si="262"/>
        <v>41974.911087962959</v>
      </c>
      <c r="T3367" s="16">
        <f t="shared" si="263"/>
        <v>42014.332638888889</v>
      </c>
      <c r="U3367">
        <f t="shared" si="264"/>
        <v>2014</v>
      </c>
    </row>
    <row r="3368" spans="1:21" ht="28.8" x14ac:dyDescent="0.3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1" t="s">
        <v>8327</v>
      </c>
      <c r="R3368" t="s">
        <v>8330</v>
      </c>
      <c r="S3368" s="16">
        <f t="shared" si="262"/>
        <v>42341.59129629629</v>
      </c>
      <c r="T3368" s="16">
        <f t="shared" si="263"/>
        <v>42387.541666666672</v>
      </c>
      <c r="U3368">
        <f t="shared" si="264"/>
        <v>2015</v>
      </c>
    </row>
    <row r="3369" spans="1:21" ht="43.2" x14ac:dyDescent="0.3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43.2" x14ac:dyDescent="0.3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8321</v>
      </c>
      <c r="R3373" t="s">
        <v>8339</v>
      </c>
      <c r="S3373" s="16">
        <f t="shared" si="262"/>
        <v>41799.830613425926</v>
      </c>
      <c r="T3373" s="16">
        <f t="shared" si="263"/>
        <v>41823.125</v>
      </c>
      <c r="U3373">
        <f t="shared" si="264"/>
        <v>2014</v>
      </c>
    </row>
    <row r="3374" spans="1:21" ht="43.2" x14ac:dyDescent="0.3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8308</v>
      </c>
      <c r="R3374" t="s">
        <v>8342</v>
      </c>
      <c r="S3374" s="16">
        <f t="shared" si="262"/>
        <v>42047.812523148154</v>
      </c>
      <c r="T3374" s="16">
        <f t="shared" si="263"/>
        <v>42071.636111111111</v>
      </c>
      <c r="U3374">
        <f t="shared" si="264"/>
        <v>2015</v>
      </c>
    </row>
    <row r="3375" spans="1:21" ht="28.8" x14ac:dyDescent="0.3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ht="43.2" x14ac:dyDescent="0.3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1" t="s">
        <v>8319</v>
      </c>
      <c r="R3376" t="s">
        <v>8345</v>
      </c>
      <c r="S3376" s="16">
        <f t="shared" si="262"/>
        <v>42184.185844907406</v>
      </c>
      <c r="T3376" s="16">
        <f t="shared" si="263"/>
        <v>42219.185844907406</v>
      </c>
      <c r="U3376">
        <f t="shared" si="264"/>
        <v>2015</v>
      </c>
    </row>
    <row r="3377" spans="1:21" ht="57.6" x14ac:dyDescent="0.3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1" t="s">
        <v>8308</v>
      </c>
      <c r="R3377" t="s">
        <v>8342</v>
      </c>
      <c r="S3377" s="16">
        <f t="shared" si="262"/>
        <v>42179.653379629628</v>
      </c>
      <c r="T3377" s="16">
        <f t="shared" si="263"/>
        <v>42210.915972222225</v>
      </c>
      <c r="U3377">
        <f t="shared" si="264"/>
        <v>2015</v>
      </c>
    </row>
    <row r="3378" spans="1:21" ht="43.2" x14ac:dyDescent="0.3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1" t="s">
        <v>8319</v>
      </c>
      <c r="R3378" t="s">
        <v>8345</v>
      </c>
      <c r="S3378" s="16">
        <f t="shared" si="262"/>
        <v>41919.140706018516</v>
      </c>
      <c r="T3378" s="16">
        <f t="shared" si="263"/>
        <v>41949.182372685187</v>
      </c>
      <c r="U3378">
        <f t="shared" si="264"/>
        <v>2014</v>
      </c>
    </row>
    <row r="3379" spans="1:21" x14ac:dyDescent="0.3">
      <c r="A3379">
        <v>497</v>
      </c>
      <c r="B3379" s="9" t="s">
        <v>498</v>
      </c>
      <c r="C3379" s="3" t="s">
        <v>4607</v>
      </c>
      <c r="D3379" s="5">
        <v>4480</v>
      </c>
      <c r="E3379" s="7">
        <v>30</v>
      </c>
      <c r="F3379" t="s">
        <v>8220</v>
      </c>
      <c r="G3379" t="s">
        <v>8223</v>
      </c>
      <c r="H3379" t="s">
        <v>8245</v>
      </c>
      <c r="I3379">
        <v>1419483600</v>
      </c>
      <c r="J3379">
        <v>1414889665</v>
      </c>
      <c r="K3379" t="b">
        <v>0</v>
      </c>
      <c r="L3379">
        <v>3</v>
      </c>
      <c r="M3379" t="b">
        <v>0</v>
      </c>
      <c r="N3379" t="s">
        <v>8268</v>
      </c>
      <c r="O3379">
        <f t="shared" si="260"/>
        <v>1</v>
      </c>
      <c r="P3379">
        <f t="shared" si="261"/>
        <v>10</v>
      </c>
      <c r="Q3379" s="11" t="s">
        <v>8321</v>
      </c>
      <c r="R3379" t="s">
        <v>8339</v>
      </c>
      <c r="S3379" s="16">
        <f t="shared" si="262"/>
        <v>41945.037789351853</v>
      </c>
      <c r="T3379" s="16">
        <f t="shared" si="263"/>
        <v>41998.208333333328</v>
      </c>
      <c r="U3379">
        <f t="shared" si="264"/>
        <v>2014</v>
      </c>
    </row>
    <row r="3380" spans="1:21" ht="43.2" x14ac:dyDescent="0.3">
      <c r="A3380">
        <v>881</v>
      </c>
      <c r="B3380" s="9" t="s">
        <v>882</v>
      </c>
      <c r="C3380" s="3" t="s">
        <v>4991</v>
      </c>
      <c r="D3380" s="5">
        <v>3750</v>
      </c>
      <c r="E3380" s="7">
        <v>30</v>
      </c>
      <c r="F3380" t="s">
        <v>8220</v>
      </c>
      <c r="G3380" t="s">
        <v>8223</v>
      </c>
      <c r="H3380" t="s">
        <v>8245</v>
      </c>
      <c r="I3380">
        <v>1326520886</v>
      </c>
      <c r="J3380">
        <v>1322632886</v>
      </c>
      <c r="K3380" t="b">
        <v>0</v>
      </c>
      <c r="L3380">
        <v>1</v>
      </c>
      <c r="M3380" t="b">
        <v>0</v>
      </c>
      <c r="N3380" t="s">
        <v>8277</v>
      </c>
      <c r="O3380">
        <f t="shared" si="260"/>
        <v>1</v>
      </c>
      <c r="P3380">
        <f t="shared" si="261"/>
        <v>30</v>
      </c>
      <c r="Q3380" s="11" t="s">
        <v>8327</v>
      </c>
      <c r="R3380" t="s">
        <v>8328</v>
      </c>
      <c r="S3380" s="16">
        <f t="shared" si="262"/>
        <v>40877.25099537037</v>
      </c>
      <c r="T3380" s="16">
        <f t="shared" si="263"/>
        <v>40922.25099537037</v>
      </c>
      <c r="U3380">
        <f t="shared" si="264"/>
        <v>2011</v>
      </c>
    </row>
    <row r="3381" spans="1:21" ht="43.2" x14ac:dyDescent="0.3">
      <c r="A3381">
        <v>912</v>
      </c>
      <c r="B3381" s="9" t="s">
        <v>913</v>
      </c>
      <c r="C3381" s="3" t="s">
        <v>5022</v>
      </c>
      <c r="D3381" s="5">
        <v>3500</v>
      </c>
      <c r="E3381" s="7">
        <v>30</v>
      </c>
      <c r="F3381" t="s">
        <v>8220</v>
      </c>
      <c r="G3381" t="s">
        <v>8223</v>
      </c>
      <c r="H3381" t="s">
        <v>8245</v>
      </c>
      <c r="I3381">
        <v>1355197047</v>
      </c>
      <c r="J3381">
        <v>1350009447</v>
      </c>
      <c r="K3381" t="b">
        <v>0</v>
      </c>
      <c r="L3381">
        <v>2</v>
      </c>
      <c r="M3381" t="b">
        <v>0</v>
      </c>
      <c r="N3381" t="s">
        <v>8276</v>
      </c>
      <c r="O3381">
        <f t="shared" si="260"/>
        <v>1</v>
      </c>
      <c r="P3381">
        <f t="shared" si="261"/>
        <v>15</v>
      </c>
      <c r="Q3381" s="11" t="s">
        <v>8327</v>
      </c>
      <c r="R3381" t="s">
        <v>8350</v>
      </c>
      <c r="S3381" s="16">
        <f t="shared" si="262"/>
        <v>41194.109340277777</v>
      </c>
      <c r="T3381" s="16">
        <f t="shared" si="263"/>
        <v>41254.151006944441</v>
      </c>
      <c r="U3381">
        <f t="shared" si="264"/>
        <v>2012</v>
      </c>
    </row>
    <row r="3382" spans="1:21" ht="43.2" x14ac:dyDescent="0.3">
      <c r="A3382">
        <v>917</v>
      </c>
      <c r="B3382" s="9" t="s">
        <v>918</v>
      </c>
      <c r="C3382" s="3" t="s">
        <v>5027</v>
      </c>
      <c r="D3382" s="5">
        <v>5000</v>
      </c>
      <c r="E3382" s="7">
        <v>30</v>
      </c>
      <c r="F3382" t="s">
        <v>8220</v>
      </c>
      <c r="G3382" t="s">
        <v>8223</v>
      </c>
      <c r="H3382" t="s">
        <v>8245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t="s">
        <v>8276</v>
      </c>
      <c r="O3382">
        <f t="shared" si="260"/>
        <v>1</v>
      </c>
      <c r="P3382">
        <f t="shared" si="261"/>
        <v>30</v>
      </c>
      <c r="Q3382" s="11" t="s">
        <v>8327</v>
      </c>
      <c r="R3382" t="s">
        <v>8350</v>
      </c>
      <c r="S3382" s="16">
        <f t="shared" si="262"/>
        <v>41802.94363425926</v>
      </c>
      <c r="T3382" s="16">
        <f t="shared" si="263"/>
        <v>41834.104166666664</v>
      </c>
      <c r="U3382">
        <f t="shared" si="264"/>
        <v>2014</v>
      </c>
    </row>
    <row r="3383" spans="1:21" ht="57.6" x14ac:dyDescent="0.3">
      <c r="A3383">
        <v>1492</v>
      </c>
      <c r="B3383" s="9" t="s">
        <v>1493</v>
      </c>
      <c r="C3383" s="3" t="s">
        <v>5602</v>
      </c>
      <c r="D3383" s="5">
        <v>4000</v>
      </c>
      <c r="E3383" s="7">
        <v>30</v>
      </c>
      <c r="F3383" t="s">
        <v>8220</v>
      </c>
      <c r="G3383" t="s">
        <v>8223</v>
      </c>
      <c r="H3383" t="s">
        <v>8245</v>
      </c>
      <c r="I3383">
        <v>1308431646</v>
      </c>
      <c r="J3383">
        <v>1305839646</v>
      </c>
      <c r="K3383" t="b">
        <v>0</v>
      </c>
      <c r="L3383">
        <v>2</v>
      </c>
      <c r="M3383" t="b">
        <v>0</v>
      </c>
      <c r="N3383" t="s">
        <v>8273</v>
      </c>
      <c r="O3383">
        <f t="shared" si="260"/>
        <v>1</v>
      </c>
      <c r="P3383">
        <f t="shared" si="261"/>
        <v>15</v>
      </c>
      <c r="Q3383" s="11" t="s">
        <v>8311</v>
      </c>
      <c r="R3383" t="s">
        <v>8352</v>
      </c>
      <c r="S3383" s="16">
        <f t="shared" si="262"/>
        <v>40682.884791666671</v>
      </c>
      <c r="T3383" s="16">
        <f t="shared" si="263"/>
        <v>40712.884791666671</v>
      </c>
      <c r="U3383">
        <f t="shared" si="264"/>
        <v>2011</v>
      </c>
    </row>
    <row r="3384" spans="1:21" ht="43.2" x14ac:dyDescent="0.3">
      <c r="A3384">
        <v>2506</v>
      </c>
      <c r="B3384" s="9" t="s">
        <v>2506</v>
      </c>
      <c r="C3384" s="3" t="s">
        <v>6616</v>
      </c>
      <c r="D3384" s="5">
        <v>5000</v>
      </c>
      <c r="E3384" s="7">
        <v>30</v>
      </c>
      <c r="F3384" t="s">
        <v>8220</v>
      </c>
      <c r="G3384" t="s">
        <v>8224</v>
      </c>
      <c r="H3384" t="s">
        <v>8246</v>
      </c>
      <c r="I3384">
        <v>1443906000</v>
      </c>
      <c r="J3384">
        <v>1441955269</v>
      </c>
      <c r="K3384" t="b">
        <v>0</v>
      </c>
      <c r="L3384">
        <v>2</v>
      </c>
      <c r="M3384" t="b">
        <v>0</v>
      </c>
      <c r="N3384" t="s">
        <v>8297</v>
      </c>
      <c r="O3384">
        <f t="shared" si="260"/>
        <v>1</v>
      </c>
      <c r="P3384">
        <f t="shared" si="261"/>
        <v>15</v>
      </c>
      <c r="Q3384" s="11" t="s">
        <v>8319</v>
      </c>
      <c r="R3384" t="s">
        <v>8357</v>
      </c>
      <c r="S3384" s="16">
        <f t="shared" si="262"/>
        <v>42258.297094907408</v>
      </c>
      <c r="T3384" s="16">
        <f t="shared" si="263"/>
        <v>42280.875</v>
      </c>
      <c r="U3384">
        <f t="shared" si="264"/>
        <v>2015</v>
      </c>
    </row>
    <row r="3385" spans="1:21" ht="43.2" x14ac:dyDescent="0.3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1" t="s">
        <v>8323</v>
      </c>
      <c r="R3385" t="s">
        <v>8326</v>
      </c>
      <c r="S3385" s="16">
        <f t="shared" si="262"/>
        <v>42709.546064814815</v>
      </c>
      <c r="T3385" s="16">
        <f t="shared" si="263"/>
        <v>42739.546064814815</v>
      </c>
      <c r="U3385">
        <f t="shared" si="264"/>
        <v>2016</v>
      </c>
    </row>
    <row r="3386" spans="1:21" ht="43.2" x14ac:dyDescent="0.3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1" t="s">
        <v>8323</v>
      </c>
      <c r="R3386" t="s">
        <v>8335</v>
      </c>
      <c r="S3386" s="16">
        <f t="shared" si="262"/>
        <v>42598.749155092592</v>
      </c>
      <c r="T3386" s="16">
        <f t="shared" si="263"/>
        <v>42643.749155092592</v>
      </c>
      <c r="U3386">
        <f t="shared" si="264"/>
        <v>2016</v>
      </c>
    </row>
    <row r="3387" spans="1:21" ht="43.2" x14ac:dyDescent="0.3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1" t="s">
        <v>8313</v>
      </c>
      <c r="R3387" t="s">
        <v>8314</v>
      </c>
      <c r="S3387" s="16">
        <f t="shared" si="262"/>
        <v>42252.788900462961</v>
      </c>
      <c r="T3387" s="16">
        <f t="shared" si="263"/>
        <v>42282.788900462961</v>
      </c>
      <c r="U3387">
        <f t="shared" si="264"/>
        <v>2015</v>
      </c>
    </row>
    <row r="3388" spans="1:21" ht="43.2" x14ac:dyDescent="0.3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3.2" x14ac:dyDescent="0.3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1" t="s">
        <v>8323</v>
      </c>
      <c r="R3389" t="s">
        <v>8326</v>
      </c>
      <c r="S3389" s="16">
        <f t="shared" si="262"/>
        <v>42359.725243055553</v>
      </c>
      <c r="T3389" s="16">
        <f t="shared" si="263"/>
        <v>42389.725243055553</v>
      </c>
      <c r="U3389">
        <f t="shared" si="264"/>
        <v>2015</v>
      </c>
    </row>
    <row r="3390" spans="1:21" ht="43.2" x14ac:dyDescent="0.3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1" t="s">
        <v>8323</v>
      </c>
      <c r="R3390" t="s">
        <v>8326</v>
      </c>
      <c r="S3390" s="16">
        <f t="shared" si="262"/>
        <v>42417.675879629634</v>
      </c>
      <c r="T3390" s="16">
        <f t="shared" si="263"/>
        <v>42475.686111111107</v>
      </c>
      <c r="U3390">
        <f t="shared" si="264"/>
        <v>2016</v>
      </c>
    </row>
    <row r="3391" spans="1:21" ht="43.2" x14ac:dyDescent="0.3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1" t="s">
        <v>8327</v>
      </c>
      <c r="R3391" t="s">
        <v>8341</v>
      </c>
      <c r="S3391" s="16">
        <f t="shared" si="262"/>
        <v>41464.106087962966</v>
      </c>
      <c r="T3391" s="16">
        <f t="shared" si="263"/>
        <v>41485.106087962966</v>
      </c>
      <c r="U3391">
        <f t="shared" si="264"/>
        <v>2013</v>
      </c>
    </row>
    <row r="3392" spans="1:21" ht="43.2" x14ac:dyDescent="0.3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si="261"/>
        <v>6.75</v>
      </c>
      <c r="Q3394" s="11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6">IFERROR(ROUND(E3395/L3395,2),0)</f>
        <v>13.01</v>
      </c>
      <c r="Q3395" s="11" t="s">
        <v>8319</v>
      </c>
      <c r="R3395" t="s">
        <v>8345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x14ac:dyDescent="0.3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8321</v>
      </c>
      <c r="R3396" t="s">
        <v>8339</v>
      </c>
      <c r="S3396" s="16">
        <f t="shared" si="267"/>
        <v>42038.824988425928</v>
      </c>
      <c r="T3396" s="16">
        <f t="shared" si="268"/>
        <v>42054.824988425928</v>
      </c>
      <c r="U3396">
        <f t="shared" si="269"/>
        <v>2015</v>
      </c>
    </row>
    <row r="3397" spans="1:21" ht="28.8" x14ac:dyDescent="0.3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8308</v>
      </c>
      <c r="R3397" t="s">
        <v>8342</v>
      </c>
      <c r="S3397" s="16">
        <f t="shared" si="267"/>
        <v>42446.780162037037</v>
      </c>
      <c r="T3397" s="16">
        <f t="shared" si="268"/>
        <v>42476.780162037037</v>
      </c>
      <c r="U3397">
        <f t="shared" si="269"/>
        <v>2016</v>
      </c>
    </row>
    <row r="3398" spans="1:21" ht="43.2" x14ac:dyDescent="0.3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8308</v>
      </c>
      <c r="R3398" t="s">
        <v>8310</v>
      </c>
      <c r="S3398" s="16">
        <f t="shared" si="267"/>
        <v>41855.784305555557</v>
      </c>
      <c r="T3398" s="16">
        <f t="shared" si="268"/>
        <v>41885.784305555557</v>
      </c>
      <c r="U3398">
        <f t="shared" si="269"/>
        <v>2014</v>
      </c>
    </row>
    <row r="3399" spans="1:21" ht="43.2" x14ac:dyDescent="0.3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8311</v>
      </c>
      <c r="R3399" t="s">
        <v>8348</v>
      </c>
      <c r="S3399" s="16">
        <f t="shared" si="267"/>
        <v>42604.239629629628</v>
      </c>
      <c r="T3399" s="16">
        <f t="shared" si="268"/>
        <v>42634.239629629628</v>
      </c>
      <c r="U3399">
        <f t="shared" si="269"/>
        <v>2016</v>
      </c>
    </row>
    <row r="3400" spans="1:21" ht="57.6" x14ac:dyDescent="0.3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8316</v>
      </c>
      <c r="R3400" t="s">
        <v>8344</v>
      </c>
      <c r="S3400" s="16">
        <f t="shared" si="267"/>
        <v>42529.969131944439</v>
      </c>
      <c r="T3400" s="16">
        <f t="shared" si="268"/>
        <v>42549.969131944439</v>
      </c>
      <c r="U3400">
        <f t="shared" si="269"/>
        <v>2016</v>
      </c>
    </row>
    <row r="3401" spans="1:21" ht="43.2" x14ac:dyDescent="0.3">
      <c r="A3401">
        <v>2434</v>
      </c>
      <c r="B3401" s="9" t="s">
        <v>2435</v>
      </c>
      <c r="C3401" s="3" t="s">
        <v>6544</v>
      </c>
      <c r="D3401" s="5">
        <v>20000</v>
      </c>
      <c r="E3401" s="7">
        <v>26</v>
      </c>
      <c r="F3401" t="s">
        <v>8220</v>
      </c>
      <c r="G3401" t="s">
        <v>8223</v>
      </c>
      <c r="H3401" t="s">
        <v>8245</v>
      </c>
      <c r="I3401">
        <v>1438662474</v>
      </c>
      <c r="J3401">
        <v>1435206474</v>
      </c>
      <c r="K3401" t="b">
        <v>0</v>
      </c>
      <c r="L3401">
        <v>2</v>
      </c>
      <c r="M3401" t="b">
        <v>0</v>
      </c>
      <c r="N3401" t="s">
        <v>8282</v>
      </c>
      <c r="O3401">
        <f t="shared" si="265"/>
        <v>0</v>
      </c>
      <c r="P3401">
        <f t="shared" si="266"/>
        <v>13</v>
      </c>
      <c r="Q3401" s="11" t="s">
        <v>8319</v>
      </c>
      <c r="R3401" t="s">
        <v>8345</v>
      </c>
      <c r="S3401" s="16">
        <f t="shared" si="267"/>
        <v>42180.18604166666</v>
      </c>
      <c r="T3401" s="16">
        <f t="shared" si="268"/>
        <v>42220.18604166666</v>
      </c>
      <c r="U3401">
        <f t="shared" si="269"/>
        <v>2015</v>
      </c>
    </row>
    <row r="3402" spans="1:21" x14ac:dyDescent="0.3">
      <c r="A3402">
        <v>3108</v>
      </c>
      <c r="B3402" s="9" t="s">
        <v>3108</v>
      </c>
      <c r="C3402" s="3" t="s">
        <v>7218</v>
      </c>
      <c r="D3402" s="5">
        <v>50000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1430234394</v>
      </c>
      <c r="J3402">
        <v>1425053994</v>
      </c>
      <c r="K3402" t="b">
        <v>0</v>
      </c>
      <c r="L3402">
        <v>2</v>
      </c>
      <c r="M3402" t="b">
        <v>0</v>
      </c>
      <c r="N3402" t="s">
        <v>8301</v>
      </c>
      <c r="O3402">
        <f t="shared" si="265"/>
        <v>0</v>
      </c>
      <c r="P3402">
        <f t="shared" si="266"/>
        <v>13</v>
      </c>
      <c r="Q3402" s="11" t="s">
        <v>8323</v>
      </c>
      <c r="R3402" t="s">
        <v>8324</v>
      </c>
      <c r="S3402" s="16">
        <f t="shared" si="267"/>
        <v>42062.680486111116</v>
      </c>
      <c r="T3402" s="16">
        <f t="shared" si="268"/>
        <v>42122.638819444444</v>
      </c>
      <c r="U3402">
        <f t="shared" si="269"/>
        <v>2015</v>
      </c>
    </row>
    <row r="3403" spans="1:21" ht="43.2" x14ac:dyDescent="0.3">
      <c r="A3403">
        <v>3124</v>
      </c>
      <c r="B3403" s="9" t="s">
        <v>3124</v>
      </c>
      <c r="C3403" s="3" t="s">
        <v>7234</v>
      </c>
      <c r="D3403" s="5">
        <v>800000</v>
      </c>
      <c r="E3403" s="7">
        <v>26</v>
      </c>
      <c r="F3403" t="s">
        <v>8219</v>
      </c>
      <c r="G3403" t="s">
        <v>8223</v>
      </c>
      <c r="H3403" t="s">
        <v>8245</v>
      </c>
      <c r="I3403">
        <v>1422902601</v>
      </c>
      <c r="J3403">
        <v>1417718601</v>
      </c>
      <c r="K3403" t="b">
        <v>0</v>
      </c>
      <c r="L3403">
        <v>4</v>
      </c>
      <c r="M3403" t="b">
        <v>0</v>
      </c>
      <c r="N3403" t="s">
        <v>8301</v>
      </c>
      <c r="O3403">
        <f t="shared" si="265"/>
        <v>0</v>
      </c>
      <c r="P3403">
        <f t="shared" si="266"/>
        <v>6.5</v>
      </c>
      <c r="Q3403" s="11" t="s">
        <v>8323</v>
      </c>
      <c r="R3403" t="s">
        <v>8324</v>
      </c>
      <c r="S3403" s="16">
        <f t="shared" si="267"/>
        <v>41977.780104166668</v>
      </c>
      <c r="T3403" s="16">
        <f t="shared" si="268"/>
        <v>42037.780104166668</v>
      </c>
      <c r="U3403">
        <f t="shared" si="269"/>
        <v>2014</v>
      </c>
    </row>
    <row r="3404" spans="1:21" ht="43.2" x14ac:dyDescent="0.3">
      <c r="A3404">
        <v>3853</v>
      </c>
      <c r="B3404" s="9" t="s">
        <v>3850</v>
      </c>
      <c r="C3404" s="3" t="s">
        <v>7962</v>
      </c>
      <c r="D3404" s="5">
        <v>100000</v>
      </c>
      <c r="E3404" s="7">
        <v>26</v>
      </c>
      <c r="F3404" t="s">
        <v>8220</v>
      </c>
      <c r="G3404" t="s">
        <v>8223</v>
      </c>
      <c r="H3404" t="s">
        <v>8245</v>
      </c>
      <c r="I3404">
        <v>1409602178</v>
      </c>
      <c r="J3404">
        <v>1406578178</v>
      </c>
      <c r="K3404" t="b">
        <v>0</v>
      </c>
      <c r="L3404">
        <v>2</v>
      </c>
      <c r="M3404" t="b">
        <v>0</v>
      </c>
      <c r="N3404" t="s">
        <v>8269</v>
      </c>
      <c r="O3404">
        <f t="shared" si="265"/>
        <v>0</v>
      </c>
      <c r="P3404">
        <f t="shared" si="266"/>
        <v>13</v>
      </c>
      <c r="Q3404" s="11" t="s">
        <v>8323</v>
      </c>
      <c r="R3404" t="s">
        <v>8326</v>
      </c>
      <c r="S3404" s="16">
        <f t="shared" si="267"/>
        <v>41848.84002314815</v>
      </c>
      <c r="T3404" s="16">
        <f t="shared" si="268"/>
        <v>41883.84002314815</v>
      </c>
      <c r="U3404">
        <f t="shared" si="269"/>
        <v>2014</v>
      </c>
    </row>
    <row r="3405" spans="1:21" ht="57.6" x14ac:dyDescent="0.3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1" t="s">
        <v>8316</v>
      </c>
      <c r="R3405" t="s">
        <v>8334</v>
      </c>
      <c r="S3405" s="16">
        <f t="shared" si="267"/>
        <v>40710.731180555551</v>
      </c>
      <c r="T3405" s="16">
        <f t="shared" si="268"/>
        <v>40740.731180555551</v>
      </c>
      <c r="U3405">
        <f t="shared" si="269"/>
        <v>2011</v>
      </c>
    </row>
    <row r="3406" spans="1:21" ht="57.6" x14ac:dyDescent="0.3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1" t="s">
        <v>8323</v>
      </c>
      <c r="R3406" t="s">
        <v>8326</v>
      </c>
      <c r="S3406" s="16">
        <f t="shared" si="267"/>
        <v>42021.301192129627</v>
      </c>
      <c r="T3406" s="16">
        <f t="shared" si="268"/>
        <v>42051.301192129627</v>
      </c>
      <c r="U3406">
        <f t="shared" si="269"/>
        <v>2015</v>
      </c>
    </row>
    <row r="3407" spans="1:21" ht="43.2" x14ac:dyDescent="0.3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1" t="s">
        <v>8319</v>
      </c>
      <c r="R3407" t="s">
        <v>8345</v>
      </c>
      <c r="S3407" s="16">
        <f t="shared" si="267"/>
        <v>42382.906527777777</v>
      </c>
      <c r="T3407" s="16">
        <f t="shared" si="268"/>
        <v>42442.864861111113</v>
      </c>
      <c r="U3407">
        <f t="shared" si="269"/>
        <v>2016</v>
      </c>
    </row>
    <row r="3408" spans="1:21" ht="43.2" x14ac:dyDescent="0.3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8321</v>
      </c>
      <c r="R3408" t="s">
        <v>8339</v>
      </c>
      <c r="S3408" s="16">
        <f t="shared" si="267"/>
        <v>40800.6403587963</v>
      </c>
      <c r="T3408" s="16">
        <f t="shared" si="268"/>
        <v>40860.682025462964</v>
      </c>
      <c r="U3408">
        <f t="shared" si="269"/>
        <v>2011</v>
      </c>
    </row>
    <row r="3409" spans="1:21" ht="28.8" x14ac:dyDescent="0.3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8321</v>
      </c>
      <c r="R3409" t="s">
        <v>8339</v>
      </c>
      <c r="S3409" s="16">
        <f t="shared" si="267"/>
        <v>41759.542534722219</v>
      </c>
      <c r="T3409" s="16">
        <f t="shared" si="268"/>
        <v>41791.166666666664</v>
      </c>
      <c r="U3409">
        <f t="shared" si="269"/>
        <v>2014</v>
      </c>
    </row>
    <row r="3410" spans="1:21" ht="43.2" x14ac:dyDescent="0.3">
      <c r="A3410">
        <v>938</v>
      </c>
      <c r="B3410" s="9" t="s">
        <v>939</v>
      </c>
      <c r="C3410" s="3" t="s">
        <v>5048</v>
      </c>
      <c r="D3410" s="5">
        <v>7000</v>
      </c>
      <c r="E3410" s="7">
        <v>25</v>
      </c>
      <c r="F3410" t="s">
        <v>8220</v>
      </c>
      <c r="G3410" t="s">
        <v>8223</v>
      </c>
      <c r="H3410" t="s">
        <v>8245</v>
      </c>
      <c r="I3410">
        <v>1346585448</v>
      </c>
      <c r="J3410">
        <v>1343993448</v>
      </c>
      <c r="K3410" t="b">
        <v>0</v>
      </c>
      <c r="L3410">
        <v>1</v>
      </c>
      <c r="M3410" t="b">
        <v>0</v>
      </c>
      <c r="N3410" t="s">
        <v>8276</v>
      </c>
      <c r="O3410">
        <f t="shared" si="265"/>
        <v>0</v>
      </c>
      <c r="P3410">
        <f t="shared" si="266"/>
        <v>25</v>
      </c>
      <c r="Q3410" s="11" t="s">
        <v>8327</v>
      </c>
      <c r="R3410" t="s">
        <v>8350</v>
      </c>
      <c r="S3410" s="16">
        <f t="shared" si="267"/>
        <v>41124.479722222226</v>
      </c>
      <c r="T3410" s="16">
        <f t="shared" si="268"/>
        <v>41154.479722222226</v>
      </c>
      <c r="U3410">
        <f t="shared" si="269"/>
        <v>2012</v>
      </c>
    </row>
    <row r="3411" spans="1:21" ht="43.2" x14ac:dyDescent="0.3">
      <c r="A3411">
        <v>1171</v>
      </c>
      <c r="B3411" s="9" t="s">
        <v>1172</v>
      </c>
      <c r="C3411" s="3" t="s">
        <v>5281</v>
      </c>
      <c r="D3411" s="5">
        <v>25000</v>
      </c>
      <c r="E3411" s="7">
        <v>25</v>
      </c>
      <c r="F3411" t="s">
        <v>8220</v>
      </c>
      <c r="G3411" t="s">
        <v>8223</v>
      </c>
      <c r="H3411" t="s">
        <v>8245</v>
      </c>
      <c r="I3411">
        <v>1415909927</v>
      </c>
      <c r="J3411">
        <v>1414351127</v>
      </c>
      <c r="K3411" t="b">
        <v>0</v>
      </c>
      <c r="L3411">
        <v>1</v>
      </c>
      <c r="M3411" t="b">
        <v>0</v>
      </c>
      <c r="N3411" t="s">
        <v>8282</v>
      </c>
      <c r="O3411">
        <f t="shared" si="265"/>
        <v>0</v>
      </c>
      <c r="P3411">
        <f t="shared" si="266"/>
        <v>25</v>
      </c>
      <c r="Q3411" s="11" t="s">
        <v>8319</v>
      </c>
      <c r="R3411" t="s">
        <v>8345</v>
      </c>
      <c r="S3411" s="16">
        <f t="shared" si="267"/>
        <v>41938.804710648146</v>
      </c>
      <c r="T3411" s="16">
        <f t="shared" si="268"/>
        <v>41956.846377314811</v>
      </c>
      <c r="U3411">
        <f t="shared" si="269"/>
        <v>2014</v>
      </c>
    </row>
    <row r="3412" spans="1:21" x14ac:dyDescent="0.3">
      <c r="A3412">
        <v>1988</v>
      </c>
      <c r="B3412" s="9" t="s">
        <v>1989</v>
      </c>
      <c r="C3412" s="3" t="s">
        <v>6098</v>
      </c>
      <c r="D3412" s="5">
        <v>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1440094742</v>
      </c>
      <c r="J3412">
        <v>1437502742</v>
      </c>
      <c r="K3412" t="b">
        <v>0</v>
      </c>
      <c r="L3412">
        <v>1</v>
      </c>
      <c r="M3412" t="b">
        <v>0</v>
      </c>
      <c r="N3412" t="s">
        <v>8294</v>
      </c>
      <c r="O3412">
        <f t="shared" si="265"/>
        <v>0</v>
      </c>
      <c r="P3412">
        <f t="shared" si="266"/>
        <v>25</v>
      </c>
      <c r="Q3412" s="11" t="s">
        <v>8313</v>
      </c>
      <c r="R3412" t="s">
        <v>8353</v>
      </c>
      <c r="S3412" s="16">
        <f t="shared" si="267"/>
        <v>42206.763217592597</v>
      </c>
      <c r="T3412" s="16">
        <f t="shared" si="268"/>
        <v>42236.763217592597</v>
      </c>
      <c r="U3412">
        <f t="shared" si="269"/>
        <v>2015</v>
      </c>
    </row>
    <row r="3413" spans="1:21" ht="43.2" x14ac:dyDescent="0.3">
      <c r="A3413">
        <v>2128</v>
      </c>
      <c r="B3413" s="9" t="s">
        <v>2129</v>
      </c>
      <c r="C3413" s="3" t="s">
        <v>6238</v>
      </c>
      <c r="D3413" s="5">
        <v>15000</v>
      </c>
      <c r="E3413" s="7">
        <v>25</v>
      </c>
      <c r="F3413" t="s">
        <v>8220</v>
      </c>
      <c r="G3413" t="s">
        <v>8228</v>
      </c>
      <c r="H3413" t="s">
        <v>8250</v>
      </c>
      <c r="I3413">
        <v>1411324369</v>
      </c>
      <c r="J3413">
        <v>1406140369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0</v>
      </c>
      <c r="P3413">
        <f t="shared" si="266"/>
        <v>25</v>
      </c>
      <c r="Q3413" s="11" t="s">
        <v>8316</v>
      </c>
      <c r="R3413" t="s">
        <v>8334</v>
      </c>
      <c r="S3413" s="16">
        <f t="shared" si="267"/>
        <v>41843.772789351853</v>
      </c>
      <c r="T3413" s="16">
        <f t="shared" si="268"/>
        <v>41903.772789351853</v>
      </c>
      <c r="U3413">
        <f t="shared" si="269"/>
        <v>2014</v>
      </c>
    </row>
    <row r="3414" spans="1:21" ht="43.2" x14ac:dyDescent="0.3">
      <c r="A3414">
        <v>2354</v>
      </c>
      <c r="B3414" s="9" t="s">
        <v>2355</v>
      </c>
      <c r="C3414" s="3" t="s">
        <v>6464</v>
      </c>
      <c r="D3414" s="5">
        <v>35000</v>
      </c>
      <c r="E3414" s="7">
        <v>25</v>
      </c>
      <c r="F3414" t="s">
        <v>8219</v>
      </c>
      <c r="G3414" t="s">
        <v>8223</v>
      </c>
      <c r="H3414" t="s">
        <v>8245</v>
      </c>
      <c r="I3414">
        <v>1420910460</v>
      </c>
      <c r="J3414">
        <v>1415726460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1" t="s">
        <v>8308</v>
      </c>
      <c r="R3414" t="s">
        <v>8342</v>
      </c>
      <c r="S3414" s="16">
        <f t="shared" si="267"/>
        <v>41954.722916666666</v>
      </c>
      <c r="T3414" s="16">
        <f t="shared" si="268"/>
        <v>42014.722916666666</v>
      </c>
      <c r="U3414">
        <f t="shared" si="269"/>
        <v>2014</v>
      </c>
    </row>
    <row r="3415" spans="1:21" ht="28.8" x14ac:dyDescent="0.3">
      <c r="A3415">
        <v>2391</v>
      </c>
      <c r="B3415" s="9" t="s">
        <v>2392</v>
      </c>
      <c r="C3415" s="3" t="s">
        <v>6501</v>
      </c>
      <c r="D3415" s="5">
        <v>20000</v>
      </c>
      <c r="E3415" s="7">
        <v>25</v>
      </c>
      <c r="F3415" t="s">
        <v>8219</v>
      </c>
      <c r="G3415" t="s">
        <v>8223</v>
      </c>
      <c r="H3415" t="s">
        <v>8245</v>
      </c>
      <c r="I3415">
        <v>1427825044</v>
      </c>
      <c r="J3415">
        <v>1425236644</v>
      </c>
      <c r="K3415" t="b">
        <v>0</v>
      </c>
      <c r="L3415">
        <v>1</v>
      </c>
      <c r="M3415" t="b">
        <v>0</v>
      </c>
      <c r="N3415" t="s">
        <v>8270</v>
      </c>
      <c r="O3415">
        <f t="shared" si="265"/>
        <v>0</v>
      </c>
      <c r="P3415">
        <f t="shared" si="266"/>
        <v>25</v>
      </c>
      <c r="Q3415" s="11" t="s">
        <v>8308</v>
      </c>
      <c r="R3415" t="s">
        <v>8342</v>
      </c>
      <c r="S3415" s="16">
        <f t="shared" si="267"/>
        <v>42064.794490740736</v>
      </c>
      <c r="T3415" s="16">
        <f t="shared" si="268"/>
        <v>42094.752824074079</v>
      </c>
      <c r="U3415">
        <f t="shared" si="269"/>
        <v>2015</v>
      </c>
    </row>
    <row r="3416" spans="1:21" ht="43.2" x14ac:dyDescent="0.3">
      <c r="A3416">
        <v>2902</v>
      </c>
      <c r="B3416" s="9" t="s">
        <v>2902</v>
      </c>
      <c r="C3416" s="3" t="s">
        <v>7012</v>
      </c>
      <c r="D3416" s="5">
        <v>150000</v>
      </c>
      <c r="E3416" s="7">
        <v>25</v>
      </c>
      <c r="F3416" t="s">
        <v>8220</v>
      </c>
      <c r="G3416" t="s">
        <v>8223</v>
      </c>
      <c r="H3416" t="s">
        <v>8245</v>
      </c>
      <c r="I3416">
        <v>1440412396</v>
      </c>
      <c r="J3416">
        <v>1437820396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11" t="s">
        <v>8323</v>
      </c>
      <c r="R3416" t="s">
        <v>8326</v>
      </c>
      <c r="S3416" s="16">
        <f t="shared" si="267"/>
        <v>42210.439768518518</v>
      </c>
      <c r="T3416" s="16">
        <f t="shared" si="268"/>
        <v>42240.439768518518</v>
      </c>
      <c r="U3416">
        <f t="shared" si="269"/>
        <v>2015</v>
      </c>
    </row>
    <row r="3417" spans="1:21" ht="43.2" x14ac:dyDescent="0.3">
      <c r="A3417">
        <v>3094</v>
      </c>
      <c r="B3417" s="9" t="s">
        <v>3094</v>
      </c>
      <c r="C3417" s="3" t="s">
        <v>7204</v>
      </c>
      <c r="D3417" s="5">
        <v>100000</v>
      </c>
      <c r="E3417" s="7">
        <v>25</v>
      </c>
      <c r="F3417" t="s">
        <v>8220</v>
      </c>
      <c r="G3417" t="s">
        <v>8223</v>
      </c>
      <c r="H3417" t="s">
        <v>8245</v>
      </c>
      <c r="I3417">
        <v>1442775956</v>
      </c>
      <c r="J3417">
        <v>1437591956</v>
      </c>
      <c r="K3417" t="b">
        <v>0</v>
      </c>
      <c r="L3417">
        <v>1</v>
      </c>
      <c r="M3417" t="b">
        <v>0</v>
      </c>
      <c r="N3417" t="s">
        <v>8301</v>
      </c>
      <c r="O3417">
        <f t="shared" si="265"/>
        <v>0</v>
      </c>
      <c r="P3417">
        <f t="shared" si="266"/>
        <v>25</v>
      </c>
      <c r="Q3417" s="11" t="s">
        <v>8323</v>
      </c>
      <c r="R3417" t="s">
        <v>8324</v>
      </c>
      <c r="S3417" s="16">
        <f t="shared" si="267"/>
        <v>42207.795787037037</v>
      </c>
      <c r="T3417" s="16">
        <f t="shared" si="268"/>
        <v>42267.795787037037</v>
      </c>
      <c r="U3417">
        <f t="shared" si="269"/>
        <v>2015</v>
      </c>
    </row>
    <row r="3418" spans="1:21" ht="43.2" x14ac:dyDescent="0.3">
      <c r="A3418">
        <v>3952</v>
      </c>
      <c r="B3418" s="9" t="s">
        <v>3949</v>
      </c>
      <c r="C3418" s="3" t="s">
        <v>8059</v>
      </c>
      <c r="D3418" s="5">
        <v>26000</v>
      </c>
      <c r="E3418" s="7">
        <v>25</v>
      </c>
      <c r="F3418" t="s">
        <v>8220</v>
      </c>
      <c r="G3418" t="s">
        <v>8223</v>
      </c>
      <c r="H3418" t="s">
        <v>8245</v>
      </c>
      <c r="I3418">
        <v>1445885890</v>
      </c>
      <c r="J3418">
        <v>1440701890</v>
      </c>
      <c r="K3418" t="b">
        <v>0</v>
      </c>
      <c r="L3418">
        <v>1</v>
      </c>
      <c r="M3418" t="b">
        <v>0</v>
      </c>
      <c r="N3418" t="s">
        <v>8269</v>
      </c>
      <c r="O3418">
        <f t="shared" si="265"/>
        <v>0</v>
      </c>
      <c r="P3418">
        <f t="shared" si="266"/>
        <v>25</v>
      </c>
      <c r="Q3418" s="11" t="s">
        <v>8323</v>
      </c>
      <c r="R3418" t="s">
        <v>8326</v>
      </c>
      <c r="S3418" s="16">
        <f t="shared" si="267"/>
        <v>42243.790393518517</v>
      </c>
      <c r="T3418" s="16">
        <f t="shared" si="268"/>
        <v>42303.790393518517</v>
      </c>
      <c r="U3418">
        <f t="shared" si="269"/>
        <v>2015</v>
      </c>
    </row>
    <row r="3419" spans="1:21" ht="57.6" x14ac:dyDescent="0.3">
      <c r="A3419">
        <v>4066</v>
      </c>
      <c r="B3419" s="9" t="s">
        <v>4062</v>
      </c>
      <c r="C3419" s="3" t="s">
        <v>8170</v>
      </c>
      <c r="D3419" s="5">
        <v>15000</v>
      </c>
      <c r="E3419" s="7">
        <v>25</v>
      </c>
      <c r="F3419" t="s">
        <v>8220</v>
      </c>
      <c r="G3419" t="s">
        <v>8223</v>
      </c>
      <c r="H3419" t="s">
        <v>8245</v>
      </c>
      <c r="I3419">
        <v>1463619388</v>
      </c>
      <c r="J3419">
        <v>1461027388</v>
      </c>
      <c r="K3419" t="b">
        <v>0</v>
      </c>
      <c r="L3419">
        <v>1</v>
      </c>
      <c r="M3419" t="b">
        <v>0</v>
      </c>
      <c r="N3419" t="s">
        <v>8269</v>
      </c>
      <c r="O3419">
        <f t="shared" si="265"/>
        <v>0</v>
      </c>
      <c r="P3419">
        <f t="shared" si="266"/>
        <v>25</v>
      </c>
      <c r="Q3419" s="11" t="s">
        <v>8323</v>
      </c>
      <c r="R3419" t="s">
        <v>8326</v>
      </c>
      <c r="S3419" s="16">
        <f t="shared" si="267"/>
        <v>42479.039212962962</v>
      </c>
      <c r="T3419" s="16">
        <f t="shared" si="268"/>
        <v>42509.039212962962</v>
      </c>
      <c r="U3419">
        <f t="shared" si="269"/>
        <v>2016</v>
      </c>
    </row>
    <row r="3420" spans="1:21" ht="43.2" x14ac:dyDescent="0.3">
      <c r="A3420">
        <v>541</v>
      </c>
      <c r="B3420" s="9" t="s">
        <v>542</v>
      </c>
      <c r="C3420" s="3" t="s">
        <v>4651</v>
      </c>
      <c r="D3420" s="5">
        <v>4500</v>
      </c>
      <c r="E3420" s="7">
        <v>25</v>
      </c>
      <c r="F3420" t="s">
        <v>8220</v>
      </c>
      <c r="G3420" t="s">
        <v>8223</v>
      </c>
      <c r="H3420" t="s">
        <v>8245</v>
      </c>
      <c r="I3420">
        <v>1446080834</v>
      </c>
      <c r="J3420">
        <v>1443488834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1</v>
      </c>
      <c r="P3420">
        <f t="shared" si="266"/>
        <v>25</v>
      </c>
      <c r="Q3420" s="11" t="s">
        <v>8308</v>
      </c>
      <c r="R3420" t="s">
        <v>8342</v>
      </c>
      <c r="S3420" s="16">
        <f t="shared" si="267"/>
        <v>42276.046689814815</v>
      </c>
      <c r="T3420" s="16">
        <f t="shared" si="268"/>
        <v>42306.046689814815</v>
      </c>
      <c r="U3420">
        <f t="shared" si="269"/>
        <v>2015</v>
      </c>
    </row>
    <row r="3421" spans="1:21" ht="57.6" x14ac:dyDescent="0.3">
      <c r="A3421">
        <v>1099</v>
      </c>
      <c r="B3421" s="9" t="s">
        <v>1100</v>
      </c>
      <c r="C3421" s="3" t="s">
        <v>5209</v>
      </c>
      <c r="D3421" s="5">
        <v>5000</v>
      </c>
      <c r="E3421" s="7">
        <v>25</v>
      </c>
      <c r="F3421" t="s">
        <v>8220</v>
      </c>
      <c r="G3421" t="s">
        <v>8224</v>
      </c>
      <c r="H3421" t="s">
        <v>8246</v>
      </c>
      <c r="I3421">
        <v>1431547468</v>
      </c>
      <c r="J3421">
        <v>1428955468</v>
      </c>
      <c r="K3421" t="b">
        <v>0</v>
      </c>
      <c r="L3421">
        <v>1</v>
      </c>
      <c r="M3421" t="b">
        <v>0</v>
      </c>
      <c r="N3421" t="s">
        <v>8280</v>
      </c>
      <c r="O3421">
        <f t="shared" si="265"/>
        <v>1</v>
      </c>
      <c r="P3421">
        <f t="shared" si="266"/>
        <v>25</v>
      </c>
      <c r="Q3421" s="11" t="s">
        <v>8316</v>
      </c>
      <c r="R3421" t="s">
        <v>8334</v>
      </c>
      <c r="S3421" s="16">
        <f t="shared" si="267"/>
        <v>42107.836435185185</v>
      </c>
      <c r="T3421" s="16">
        <f t="shared" si="268"/>
        <v>42137.836435185185</v>
      </c>
      <c r="U3421">
        <f t="shared" si="269"/>
        <v>2015</v>
      </c>
    </row>
    <row r="3422" spans="1:21" ht="57.6" x14ac:dyDescent="0.3">
      <c r="A3422">
        <v>1229</v>
      </c>
      <c r="B3422" s="9" t="s">
        <v>1230</v>
      </c>
      <c r="C3422" s="3" t="s">
        <v>5339</v>
      </c>
      <c r="D3422" s="5">
        <v>2750</v>
      </c>
      <c r="E3422" s="7">
        <v>25</v>
      </c>
      <c r="F3422" t="s">
        <v>8219</v>
      </c>
      <c r="G3422" t="s">
        <v>8223</v>
      </c>
      <c r="H3422" t="s">
        <v>8245</v>
      </c>
      <c r="I3422">
        <v>1334592000</v>
      </c>
      <c r="J3422">
        <v>1331982127</v>
      </c>
      <c r="K3422" t="b">
        <v>0</v>
      </c>
      <c r="L3422">
        <v>1</v>
      </c>
      <c r="M3422" t="b">
        <v>0</v>
      </c>
      <c r="N3422" t="s">
        <v>8284</v>
      </c>
      <c r="O3422">
        <f t="shared" si="265"/>
        <v>1</v>
      </c>
      <c r="P3422">
        <f t="shared" si="266"/>
        <v>25</v>
      </c>
      <c r="Q3422" s="11" t="s">
        <v>8327</v>
      </c>
      <c r="R3422" t="s">
        <v>8354</v>
      </c>
      <c r="S3422" s="16">
        <f t="shared" si="267"/>
        <v>40985.459803240738</v>
      </c>
      <c r="T3422" s="16">
        <f t="shared" si="268"/>
        <v>41015.666666666664</v>
      </c>
      <c r="U3422">
        <f t="shared" si="269"/>
        <v>2012</v>
      </c>
    </row>
    <row r="3423" spans="1:21" ht="43.2" x14ac:dyDescent="0.3">
      <c r="A3423">
        <v>2413</v>
      </c>
      <c r="B3423" s="9" t="s">
        <v>2414</v>
      </c>
      <c r="C3423" s="3" t="s">
        <v>6523</v>
      </c>
      <c r="D3423" s="5">
        <v>3000</v>
      </c>
      <c r="E3423" s="7">
        <v>25</v>
      </c>
      <c r="F3423" t="s">
        <v>8220</v>
      </c>
      <c r="G3423" t="s">
        <v>8223</v>
      </c>
      <c r="H3423" t="s">
        <v>8245</v>
      </c>
      <c r="I3423">
        <v>1401579000</v>
      </c>
      <c r="J3423">
        <v>1398911882</v>
      </c>
      <c r="K3423" t="b">
        <v>0</v>
      </c>
      <c r="L3423">
        <v>3</v>
      </c>
      <c r="M3423" t="b">
        <v>0</v>
      </c>
      <c r="N3423" t="s">
        <v>8282</v>
      </c>
      <c r="O3423">
        <f t="shared" si="265"/>
        <v>1</v>
      </c>
      <c r="P3423">
        <f t="shared" si="266"/>
        <v>8.33</v>
      </c>
      <c r="Q3423" s="11" t="s">
        <v>8319</v>
      </c>
      <c r="R3423" t="s">
        <v>8345</v>
      </c>
      <c r="S3423" s="16">
        <f t="shared" si="267"/>
        <v>41760.10974537037</v>
      </c>
      <c r="T3423" s="16">
        <f t="shared" si="268"/>
        <v>41790.979166666664</v>
      </c>
      <c r="U3423">
        <f t="shared" si="269"/>
        <v>2014</v>
      </c>
    </row>
    <row r="3424" spans="1:21" ht="43.2" x14ac:dyDescent="0.3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1" t="s">
        <v>8319</v>
      </c>
      <c r="R3424" t="s">
        <v>8345</v>
      </c>
      <c r="S3424" s="16">
        <f t="shared" si="267"/>
        <v>42058.334027777775</v>
      </c>
      <c r="T3424" s="16">
        <f t="shared" si="268"/>
        <v>42088.292361111111</v>
      </c>
      <c r="U3424">
        <f t="shared" si="269"/>
        <v>2015</v>
      </c>
    </row>
    <row r="3425" spans="1:21" ht="43.2" x14ac:dyDescent="0.3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1" t="s">
        <v>8311</v>
      </c>
      <c r="R3425" t="s">
        <v>8356</v>
      </c>
      <c r="S3425" s="16">
        <f t="shared" si="267"/>
        <v>40927.036979166667</v>
      </c>
      <c r="T3425" s="16">
        <f t="shared" si="268"/>
        <v>40986.995312500003</v>
      </c>
      <c r="U3425">
        <f t="shared" si="269"/>
        <v>2012</v>
      </c>
    </row>
    <row r="3426" spans="1:21" x14ac:dyDescent="0.3">
      <c r="A3426">
        <v>2893</v>
      </c>
      <c r="B3426" s="9" t="s">
        <v>2893</v>
      </c>
      <c r="C3426" s="3" t="s">
        <v>7003</v>
      </c>
      <c r="D3426" s="5">
        <v>5000</v>
      </c>
      <c r="E3426" s="7">
        <v>25</v>
      </c>
      <c r="F3426" t="s">
        <v>8220</v>
      </c>
      <c r="G3426" t="s">
        <v>8223</v>
      </c>
      <c r="H3426" t="s">
        <v>8245</v>
      </c>
      <c r="I3426">
        <v>1420768800</v>
      </c>
      <c r="J3426">
        <v>1415644395</v>
      </c>
      <c r="K3426" t="b">
        <v>0</v>
      </c>
      <c r="L3426">
        <v>2</v>
      </c>
      <c r="M3426" t="b">
        <v>0</v>
      </c>
      <c r="N3426" t="s">
        <v>8269</v>
      </c>
      <c r="O3426">
        <f t="shared" si="265"/>
        <v>1</v>
      </c>
      <c r="P3426">
        <f t="shared" si="266"/>
        <v>12.5</v>
      </c>
      <c r="Q3426" s="11" t="s">
        <v>8323</v>
      </c>
      <c r="R3426" t="s">
        <v>8326</v>
      </c>
      <c r="S3426" s="16">
        <f t="shared" si="267"/>
        <v>41953.773090277777</v>
      </c>
      <c r="T3426" s="16">
        <f t="shared" si="268"/>
        <v>42013.083333333328</v>
      </c>
      <c r="U3426">
        <f t="shared" si="269"/>
        <v>2014</v>
      </c>
    </row>
    <row r="3427" spans="1:21" ht="43.2" x14ac:dyDescent="0.3">
      <c r="A3427">
        <v>3201</v>
      </c>
      <c r="B3427" s="9" t="s">
        <v>3201</v>
      </c>
      <c r="C3427" s="3" t="s">
        <v>7311</v>
      </c>
      <c r="D3427" s="5">
        <v>2000</v>
      </c>
      <c r="E3427" s="7">
        <v>25</v>
      </c>
      <c r="F3427" t="s">
        <v>8220</v>
      </c>
      <c r="G3427" t="s">
        <v>8224</v>
      </c>
      <c r="H3427" t="s">
        <v>8246</v>
      </c>
      <c r="I3427">
        <v>1409509477</v>
      </c>
      <c r="J3427">
        <v>1407695077</v>
      </c>
      <c r="K3427" t="b">
        <v>0</v>
      </c>
      <c r="L3427">
        <v>2</v>
      </c>
      <c r="M3427" t="b">
        <v>0</v>
      </c>
      <c r="N3427" t="s">
        <v>8303</v>
      </c>
      <c r="O3427">
        <f t="shared" si="265"/>
        <v>1</v>
      </c>
      <c r="P3427">
        <f t="shared" si="266"/>
        <v>12.5</v>
      </c>
      <c r="Q3427" s="11" t="s">
        <v>8323</v>
      </c>
      <c r="R3427" t="s">
        <v>8335</v>
      </c>
      <c r="S3427" s="16">
        <f t="shared" si="267"/>
        <v>41861.767094907409</v>
      </c>
      <c r="T3427" s="16">
        <f t="shared" si="268"/>
        <v>41882.767094907409</v>
      </c>
      <c r="U3427">
        <f t="shared" si="269"/>
        <v>2014</v>
      </c>
    </row>
    <row r="3428" spans="1:21" ht="28.8" x14ac:dyDescent="0.3">
      <c r="A3428">
        <v>3747</v>
      </c>
      <c r="B3428" s="9" t="s">
        <v>3744</v>
      </c>
      <c r="C3428" s="3" t="s">
        <v>7857</v>
      </c>
      <c r="D3428" s="5">
        <v>2500</v>
      </c>
      <c r="E3428" s="7">
        <v>25</v>
      </c>
      <c r="F3428" t="s">
        <v>8220</v>
      </c>
      <c r="G3428" t="s">
        <v>8224</v>
      </c>
      <c r="H3428" t="s">
        <v>8246</v>
      </c>
      <c r="I3428">
        <v>1436137140</v>
      </c>
      <c r="J3428">
        <v>1433833896</v>
      </c>
      <c r="K3428" t="b">
        <v>0</v>
      </c>
      <c r="L3428">
        <v>1</v>
      </c>
      <c r="M3428" t="b">
        <v>0</v>
      </c>
      <c r="N3428" t="s">
        <v>8269</v>
      </c>
      <c r="O3428">
        <f t="shared" si="265"/>
        <v>1</v>
      </c>
      <c r="P3428">
        <f t="shared" si="266"/>
        <v>25</v>
      </c>
      <c r="Q3428" s="11" t="s">
        <v>8323</v>
      </c>
      <c r="R3428" t="s">
        <v>8326</v>
      </c>
      <c r="S3428" s="16">
        <f t="shared" si="267"/>
        <v>42164.299722222218</v>
      </c>
      <c r="T3428" s="16">
        <f t="shared" si="268"/>
        <v>42190.957638888889</v>
      </c>
      <c r="U3428">
        <f t="shared" si="269"/>
        <v>2015</v>
      </c>
    </row>
    <row r="3429" spans="1:21" ht="43.2" x14ac:dyDescent="0.3">
      <c r="A3429">
        <v>3901</v>
      </c>
      <c r="B3429" s="9" t="s">
        <v>3898</v>
      </c>
      <c r="C3429" s="3" t="s">
        <v>8009</v>
      </c>
      <c r="D3429" s="5">
        <v>3000</v>
      </c>
      <c r="E3429" s="7">
        <v>25</v>
      </c>
      <c r="F3429" t="s">
        <v>8220</v>
      </c>
      <c r="G3429" t="s">
        <v>8223</v>
      </c>
      <c r="H3429" t="s">
        <v>8245</v>
      </c>
      <c r="I3429">
        <v>1450554599</v>
      </c>
      <c r="J3429">
        <v>1447098599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1" t="s">
        <v>8323</v>
      </c>
      <c r="R3429" t="s">
        <v>8326</v>
      </c>
      <c r="S3429" s="16">
        <f t="shared" si="267"/>
        <v>42317.826377314821</v>
      </c>
      <c r="T3429" s="16">
        <f t="shared" si="268"/>
        <v>42357.826377314821</v>
      </c>
      <c r="U3429">
        <f t="shared" si="269"/>
        <v>2015</v>
      </c>
    </row>
    <row r="3430" spans="1:21" ht="43.2" x14ac:dyDescent="0.3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1" t="s">
        <v>8323</v>
      </c>
      <c r="R3430" t="s">
        <v>8326</v>
      </c>
      <c r="S3430" s="16">
        <f t="shared" si="267"/>
        <v>41830.267407407409</v>
      </c>
      <c r="T3430" s="16">
        <f t="shared" si="268"/>
        <v>41860.267407407409</v>
      </c>
      <c r="U3430">
        <f t="shared" si="269"/>
        <v>2014</v>
      </c>
    </row>
    <row r="3431" spans="1:21" ht="57.6" x14ac:dyDescent="0.3">
      <c r="A3431">
        <v>3950</v>
      </c>
      <c r="B3431" s="9" t="s">
        <v>3947</v>
      </c>
      <c r="C3431" s="3" t="s">
        <v>8058</v>
      </c>
      <c r="D3431" s="5">
        <v>4000</v>
      </c>
      <c r="E3431" s="7">
        <v>25</v>
      </c>
      <c r="F3431" t="s">
        <v>8220</v>
      </c>
      <c r="G3431" t="s">
        <v>8223</v>
      </c>
      <c r="H3431" t="s">
        <v>8245</v>
      </c>
      <c r="I3431">
        <v>1460140500</v>
      </c>
      <c r="J3431">
        <v>1457628680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1</v>
      </c>
      <c r="P3431">
        <f t="shared" si="266"/>
        <v>25</v>
      </c>
      <c r="Q3431" s="11" t="s">
        <v>8323</v>
      </c>
      <c r="R3431" t="s">
        <v>8326</v>
      </c>
      <c r="S3431" s="16">
        <f t="shared" si="267"/>
        <v>42439.702314814815</v>
      </c>
      <c r="T3431" s="16">
        <f t="shared" si="268"/>
        <v>42468.774305555555</v>
      </c>
      <c r="U3431">
        <f t="shared" si="269"/>
        <v>2016</v>
      </c>
    </row>
    <row r="3432" spans="1:21" ht="43.2" x14ac:dyDescent="0.3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1" t="s">
        <v>8313</v>
      </c>
      <c r="R3432" t="s">
        <v>8314</v>
      </c>
      <c r="S3432" s="16">
        <f t="shared" si="267"/>
        <v>41820.752268518518</v>
      </c>
      <c r="T3432" s="16">
        <f t="shared" si="268"/>
        <v>41850.752268518518</v>
      </c>
      <c r="U3432">
        <f t="shared" si="269"/>
        <v>2014</v>
      </c>
    </row>
    <row r="3433" spans="1:21" ht="43.2" x14ac:dyDescent="0.3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1" t="s">
        <v>8323</v>
      </c>
      <c r="R3433" t="s">
        <v>8324</v>
      </c>
      <c r="S3433" s="16">
        <f t="shared" si="267"/>
        <v>42297.823113425926</v>
      </c>
      <c r="T3433" s="16">
        <f t="shared" si="268"/>
        <v>42327.864780092597</v>
      </c>
      <c r="U3433">
        <f t="shared" si="269"/>
        <v>2015</v>
      </c>
    </row>
    <row r="3434" spans="1:21" ht="57.6" x14ac:dyDescent="0.3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11" t="s">
        <v>8323</v>
      </c>
      <c r="R3434" t="s">
        <v>8326</v>
      </c>
      <c r="S3434" s="16">
        <f t="shared" si="267"/>
        <v>42059.970729166671</v>
      </c>
      <c r="T3434" s="16">
        <f t="shared" si="268"/>
        <v>42089.929062499999</v>
      </c>
      <c r="U3434">
        <f t="shared" si="269"/>
        <v>2015</v>
      </c>
    </row>
    <row r="3435" spans="1:21" ht="43.2" x14ac:dyDescent="0.3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1" t="s">
        <v>8316</v>
      </c>
      <c r="R3435" t="s">
        <v>8334</v>
      </c>
      <c r="S3435" s="16">
        <f t="shared" si="267"/>
        <v>42167.207071759258</v>
      </c>
      <c r="T3435" s="16">
        <f t="shared" si="268"/>
        <v>42197.207071759258</v>
      </c>
      <c r="U3435">
        <f t="shared" si="269"/>
        <v>2015</v>
      </c>
    </row>
    <row r="3436" spans="1:21" ht="28.8" x14ac:dyDescent="0.3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1" t="s">
        <v>8323</v>
      </c>
      <c r="R3436" t="s">
        <v>8335</v>
      </c>
      <c r="S3436" s="16">
        <f t="shared" si="267"/>
        <v>42756.018506944441</v>
      </c>
      <c r="T3436" s="16">
        <f t="shared" si="268"/>
        <v>42786.018506944441</v>
      </c>
      <c r="U3436">
        <f t="shared" si="269"/>
        <v>2017</v>
      </c>
    </row>
    <row r="3437" spans="1:21" ht="43.2" x14ac:dyDescent="0.3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1" t="s">
        <v>8316</v>
      </c>
      <c r="R3437" t="s">
        <v>8334</v>
      </c>
      <c r="S3437" s="16">
        <f t="shared" si="267"/>
        <v>42440.820277777777</v>
      </c>
      <c r="T3437" s="16">
        <f t="shared" si="268"/>
        <v>42470.778611111105</v>
      </c>
      <c r="U3437">
        <f t="shared" si="269"/>
        <v>2016</v>
      </c>
    </row>
    <row r="3438" spans="1:21" ht="57.6" x14ac:dyDescent="0.3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1" t="s">
        <v>8323</v>
      </c>
      <c r="R3438" t="s">
        <v>8324</v>
      </c>
      <c r="S3438" s="16">
        <f t="shared" si="267"/>
        <v>42097.649224537032</v>
      </c>
      <c r="T3438" s="16">
        <f t="shared" si="268"/>
        <v>42157.649224537032</v>
      </c>
      <c r="U3438">
        <f t="shared" si="269"/>
        <v>2015</v>
      </c>
    </row>
    <row r="3439" spans="1:21" ht="43.2" x14ac:dyDescent="0.3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1" t="s">
        <v>8321</v>
      </c>
      <c r="R3439" t="s">
        <v>8339</v>
      </c>
      <c r="S3439" s="16">
        <f t="shared" si="267"/>
        <v>41513.107256944444</v>
      </c>
      <c r="T3439" s="16">
        <f t="shared" si="268"/>
        <v>41528.107256944444</v>
      </c>
      <c r="U3439">
        <f t="shared" si="269"/>
        <v>2013</v>
      </c>
    </row>
    <row r="3440" spans="1:21" ht="43.2" x14ac:dyDescent="0.3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1" t="s">
        <v>8323</v>
      </c>
      <c r="R3440" t="s">
        <v>8326</v>
      </c>
      <c r="S3440" s="16">
        <f t="shared" si="267"/>
        <v>41879.043530092589</v>
      </c>
      <c r="T3440" s="16">
        <f t="shared" si="268"/>
        <v>41909.043530092589</v>
      </c>
      <c r="U3440">
        <f t="shared" si="269"/>
        <v>2014</v>
      </c>
    </row>
    <row r="3441" spans="1:21" ht="43.2" x14ac:dyDescent="0.3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1" t="s">
        <v>8323</v>
      </c>
      <c r="R3441" t="s">
        <v>8326</v>
      </c>
      <c r="S3441" s="16">
        <f t="shared" si="267"/>
        <v>41811.555462962962</v>
      </c>
      <c r="T3441" s="16">
        <f t="shared" si="268"/>
        <v>41812.875</v>
      </c>
      <c r="U3441">
        <f t="shared" si="269"/>
        <v>2014</v>
      </c>
    </row>
    <row r="3442" spans="1:21" ht="57.6" x14ac:dyDescent="0.3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1" t="s">
        <v>8323</v>
      </c>
      <c r="R3442" t="s">
        <v>8324</v>
      </c>
      <c r="S3442" s="16">
        <f t="shared" si="267"/>
        <v>42409.571284722217</v>
      </c>
      <c r="T3442" s="16">
        <f t="shared" si="268"/>
        <v>42439.571284722217</v>
      </c>
      <c r="U3442">
        <f t="shared" si="269"/>
        <v>2016</v>
      </c>
    </row>
    <row r="3443" spans="1:21" ht="28.8" x14ac:dyDescent="0.3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1" t="s">
        <v>8327</v>
      </c>
      <c r="R3443" t="s">
        <v>8330</v>
      </c>
      <c r="S3443" s="16">
        <f t="shared" si="267"/>
        <v>42286.861493055556</v>
      </c>
      <c r="T3443" s="16">
        <f t="shared" si="268"/>
        <v>42316.90315972222</v>
      </c>
      <c r="U3443">
        <f t="shared" si="269"/>
        <v>2015</v>
      </c>
    </row>
    <row r="3444" spans="1:21" ht="28.8" x14ac:dyDescent="0.3">
      <c r="A3444">
        <v>900</v>
      </c>
      <c r="B3444" s="9" t="s">
        <v>901</v>
      </c>
      <c r="C3444" s="3" t="s">
        <v>5010</v>
      </c>
      <c r="D3444" s="5">
        <v>5000</v>
      </c>
      <c r="E3444" s="7">
        <v>21</v>
      </c>
      <c r="F3444" t="s">
        <v>8220</v>
      </c>
      <c r="G3444" t="s">
        <v>8223</v>
      </c>
      <c r="H3444" t="s">
        <v>8245</v>
      </c>
      <c r="I3444">
        <v>1459365802</v>
      </c>
      <c r="J3444">
        <v>1456777402</v>
      </c>
      <c r="K3444" t="b">
        <v>0</v>
      </c>
      <c r="L3444">
        <v>2</v>
      </c>
      <c r="M3444" t="b">
        <v>0</v>
      </c>
      <c r="N3444" t="s">
        <v>8276</v>
      </c>
      <c r="O3444">
        <f t="shared" si="265"/>
        <v>0</v>
      </c>
      <c r="P3444">
        <f t="shared" si="266"/>
        <v>10.5</v>
      </c>
      <c r="Q3444" s="11" t="s">
        <v>8327</v>
      </c>
      <c r="R3444" t="s">
        <v>8350</v>
      </c>
      <c r="S3444" s="16">
        <f t="shared" si="267"/>
        <v>42429.84956018519</v>
      </c>
      <c r="T3444" s="16">
        <f t="shared" si="268"/>
        <v>42459.807893518519</v>
      </c>
      <c r="U3444">
        <f t="shared" si="269"/>
        <v>2016</v>
      </c>
    </row>
    <row r="3445" spans="1:21" ht="43.2" x14ac:dyDescent="0.3">
      <c r="A3445">
        <v>1129</v>
      </c>
      <c r="B3445" s="9" t="s">
        <v>1130</v>
      </c>
      <c r="C3445" s="3" t="s">
        <v>5239</v>
      </c>
      <c r="D3445" s="5">
        <v>20000</v>
      </c>
      <c r="E3445" s="7">
        <v>21</v>
      </c>
      <c r="F3445" t="s">
        <v>8220</v>
      </c>
      <c r="G3445" t="s">
        <v>8223</v>
      </c>
      <c r="H3445" t="s">
        <v>8245</v>
      </c>
      <c r="I3445">
        <v>1465107693</v>
      </c>
      <c r="J3445">
        <v>1462515693</v>
      </c>
      <c r="K3445" t="b">
        <v>0</v>
      </c>
      <c r="L3445">
        <v>2</v>
      </c>
      <c r="M3445" t="b">
        <v>0</v>
      </c>
      <c r="N3445" t="s">
        <v>8281</v>
      </c>
      <c r="O3445">
        <f t="shared" si="265"/>
        <v>0</v>
      </c>
      <c r="P3445">
        <f t="shared" si="266"/>
        <v>10.5</v>
      </c>
      <c r="Q3445" s="11" t="s">
        <v>8316</v>
      </c>
      <c r="R3445" t="s">
        <v>8344</v>
      </c>
      <c r="S3445" s="16">
        <f t="shared" si="267"/>
        <v>42496.264965277776</v>
      </c>
      <c r="T3445" s="16">
        <f t="shared" si="268"/>
        <v>42526.264965277776</v>
      </c>
      <c r="U3445">
        <f t="shared" si="269"/>
        <v>2016</v>
      </c>
    </row>
    <row r="3446" spans="1:21" ht="57.6" x14ac:dyDescent="0.3">
      <c r="A3446">
        <v>3961</v>
      </c>
      <c r="B3446" s="9" t="s">
        <v>3958</v>
      </c>
      <c r="C3446" s="3" t="s">
        <v>8068</v>
      </c>
      <c r="D3446" s="5">
        <v>5000</v>
      </c>
      <c r="E3446" s="7">
        <v>21</v>
      </c>
      <c r="F3446" t="s">
        <v>8220</v>
      </c>
      <c r="G3446" t="s">
        <v>8224</v>
      </c>
      <c r="H3446" t="s">
        <v>8246</v>
      </c>
      <c r="I3446">
        <v>1399584210</v>
      </c>
      <c r="J3446">
        <v>1397683410</v>
      </c>
      <c r="K3446" t="b">
        <v>0</v>
      </c>
      <c r="L3446">
        <v>2</v>
      </c>
      <c r="M3446" t="b">
        <v>0</v>
      </c>
      <c r="N3446" t="s">
        <v>8269</v>
      </c>
      <c r="O3446">
        <f t="shared" si="265"/>
        <v>0</v>
      </c>
      <c r="P3446">
        <f t="shared" si="266"/>
        <v>10.5</v>
      </c>
      <c r="Q3446" s="11" t="s">
        <v>8323</v>
      </c>
      <c r="R3446" t="s">
        <v>8326</v>
      </c>
      <c r="S3446" s="16">
        <f t="shared" si="267"/>
        <v>41745.891319444447</v>
      </c>
      <c r="T3446" s="16">
        <f t="shared" si="268"/>
        <v>41767.891319444447</v>
      </c>
      <c r="U3446">
        <f t="shared" si="269"/>
        <v>2014</v>
      </c>
    </row>
    <row r="3447" spans="1:21" ht="28.8" x14ac:dyDescent="0.3">
      <c r="A3447">
        <v>4041</v>
      </c>
      <c r="B3447" s="9" t="s">
        <v>4037</v>
      </c>
      <c r="C3447" s="3" t="s">
        <v>8145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1473160954</v>
      </c>
      <c r="J3447">
        <v>1467976954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1" t="s">
        <v>8323</v>
      </c>
      <c r="R3447" t="s">
        <v>8326</v>
      </c>
      <c r="S3447" s="16">
        <f t="shared" si="267"/>
        <v>42559.474004629628</v>
      </c>
      <c r="T3447" s="16">
        <f t="shared" si="268"/>
        <v>42619.474004629628</v>
      </c>
      <c r="U3447">
        <f t="shared" si="269"/>
        <v>2016</v>
      </c>
    </row>
    <row r="3448" spans="1:21" ht="43.2" x14ac:dyDescent="0.3">
      <c r="A3448">
        <v>4042</v>
      </c>
      <c r="B3448" s="9" t="s">
        <v>4038</v>
      </c>
      <c r="C3448" s="3" t="s">
        <v>8146</v>
      </c>
      <c r="D3448" s="5">
        <v>10000</v>
      </c>
      <c r="E3448" s="7">
        <v>21</v>
      </c>
      <c r="F3448" t="s">
        <v>8220</v>
      </c>
      <c r="G3448" t="s">
        <v>8223</v>
      </c>
      <c r="H3448" t="s">
        <v>8245</v>
      </c>
      <c r="I3448">
        <v>1421781360</v>
      </c>
      <c r="J3448">
        <v>1419213664</v>
      </c>
      <c r="K3448" t="b">
        <v>0</v>
      </c>
      <c r="L3448">
        <v>3</v>
      </c>
      <c r="M3448" t="b">
        <v>0</v>
      </c>
      <c r="N3448" t="s">
        <v>8269</v>
      </c>
      <c r="O3448">
        <f t="shared" si="265"/>
        <v>0</v>
      </c>
      <c r="P3448">
        <f t="shared" si="266"/>
        <v>7</v>
      </c>
      <c r="Q3448" s="11" t="s">
        <v>8323</v>
      </c>
      <c r="R3448" t="s">
        <v>8326</v>
      </c>
      <c r="S3448" s="16">
        <f t="shared" si="267"/>
        <v>41995.084074074075</v>
      </c>
      <c r="T3448" s="16">
        <f t="shared" si="268"/>
        <v>42024.802777777775</v>
      </c>
      <c r="U3448">
        <f t="shared" si="269"/>
        <v>2014</v>
      </c>
    </row>
    <row r="3449" spans="1:21" ht="43.2" x14ac:dyDescent="0.3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1" t="s">
        <v>8311</v>
      </c>
      <c r="R3449" t="s">
        <v>8352</v>
      </c>
      <c r="S3449" s="16">
        <f t="shared" si="267"/>
        <v>41456.981215277774</v>
      </c>
      <c r="T3449" s="16">
        <f t="shared" si="268"/>
        <v>41486.981215277774</v>
      </c>
      <c r="U3449">
        <f t="shared" si="269"/>
        <v>2013</v>
      </c>
    </row>
    <row r="3450" spans="1:21" ht="57.6" x14ac:dyDescent="0.3">
      <c r="A3450">
        <v>1092</v>
      </c>
      <c r="B3450" s="9" t="s">
        <v>1093</v>
      </c>
      <c r="C3450" s="3" t="s">
        <v>5202</v>
      </c>
      <c r="D3450" s="5">
        <v>2000</v>
      </c>
      <c r="E3450" s="7">
        <v>21</v>
      </c>
      <c r="F3450" t="s">
        <v>8220</v>
      </c>
      <c r="G3450" t="s">
        <v>8223</v>
      </c>
      <c r="H3450" t="s">
        <v>8245</v>
      </c>
      <c r="I3450">
        <v>1357432638</v>
      </c>
      <c r="J3450">
        <v>1354840638</v>
      </c>
      <c r="K3450" t="b">
        <v>0</v>
      </c>
      <c r="L3450">
        <v>7</v>
      </c>
      <c r="M3450" t="b">
        <v>0</v>
      </c>
      <c r="N3450" t="s">
        <v>8280</v>
      </c>
      <c r="O3450">
        <f t="shared" si="265"/>
        <v>1</v>
      </c>
      <c r="P3450">
        <f t="shared" si="266"/>
        <v>3</v>
      </c>
      <c r="Q3450" s="11" t="s">
        <v>8316</v>
      </c>
      <c r="R3450" t="s">
        <v>8334</v>
      </c>
      <c r="S3450" s="16">
        <f t="shared" si="267"/>
        <v>41250.025902777779</v>
      </c>
      <c r="T3450" s="16">
        <f t="shared" si="268"/>
        <v>41280.025902777779</v>
      </c>
      <c r="U3450">
        <f t="shared" si="269"/>
        <v>2012</v>
      </c>
    </row>
    <row r="3451" spans="1:21" ht="57.6" x14ac:dyDescent="0.3">
      <c r="A3451">
        <v>2430</v>
      </c>
      <c r="B3451" s="9" t="s">
        <v>2431</v>
      </c>
      <c r="C3451" s="3" t="s">
        <v>6540</v>
      </c>
      <c r="D3451" s="5">
        <v>3000</v>
      </c>
      <c r="E3451" s="7">
        <v>21</v>
      </c>
      <c r="F3451" t="s">
        <v>8220</v>
      </c>
      <c r="G3451" t="s">
        <v>8223</v>
      </c>
      <c r="H3451" t="s">
        <v>8245</v>
      </c>
      <c r="I3451">
        <v>1455246504</v>
      </c>
      <c r="J3451">
        <v>1452654504</v>
      </c>
      <c r="K3451" t="b">
        <v>0</v>
      </c>
      <c r="L3451">
        <v>2</v>
      </c>
      <c r="M3451" t="b">
        <v>0</v>
      </c>
      <c r="N3451" t="s">
        <v>8282</v>
      </c>
      <c r="O3451">
        <f t="shared" si="265"/>
        <v>1</v>
      </c>
      <c r="P3451">
        <f t="shared" si="266"/>
        <v>10.5</v>
      </c>
      <c r="Q3451" s="11" t="s">
        <v>8319</v>
      </c>
      <c r="R3451" t="s">
        <v>8345</v>
      </c>
      <c r="S3451" s="16">
        <f t="shared" si="267"/>
        <v>42382.130833333329</v>
      </c>
      <c r="T3451" s="16">
        <f t="shared" si="268"/>
        <v>42412.130833333329</v>
      </c>
      <c r="U3451">
        <f t="shared" si="269"/>
        <v>2016</v>
      </c>
    </row>
    <row r="3452" spans="1:21" ht="43.2" x14ac:dyDescent="0.3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1" t="s">
        <v>8323</v>
      </c>
      <c r="R3452" t="s">
        <v>8326</v>
      </c>
      <c r="S3452" s="16">
        <f t="shared" si="267"/>
        <v>41831.742962962962</v>
      </c>
      <c r="T3452" s="16">
        <f t="shared" si="268"/>
        <v>41860.125</v>
      </c>
      <c r="U3452">
        <f t="shared" si="269"/>
        <v>2014</v>
      </c>
    </row>
    <row r="3453" spans="1:21" ht="43.2" x14ac:dyDescent="0.3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8321</v>
      </c>
      <c r="R3453" t="s">
        <v>8325</v>
      </c>
      <c r="S3453" s="16">
        <f t="shared" si="267"/>
        <v>42202.594293981485</v>
      </c>
      <c r="T3453" s="16">
        <f t="shared" si="268"/>
        <v>42232.587974537033</v>
      </c>
      <c r="U3453">
        <f t="shared" si="269"/>
        <v>2015</v>
      </c>
    </row>
    <row r="3454" spans="1:21" ht="43.2" x14ac:dyDescent="0.3">
      <c r="A3454">
        <v>597</v>
      </c>
      <c r="B3454" s="9" t="s">
        <v>598</v>
      </c>
      <c r="C3454" s="3" t="s">
        <v>4707</v>
      </c>
      <c r="D3454" s="5">
        <v>7500</v>
      </c>
      <c r="E3454" s="7">
        <v>20</v>
      </c>
      <c r="F3454" t="s">
        <v>8220</v>
      </c>
      <c r="G3454" t="s">
        <v>8223</v>
      </c>
      <c r="H3454" t="s">
        <v>8245</v>
      </c>
      <c r="I3454">
        <v>1469980800</v>
      </c>
      <c r="J3454">
        <v>1466787335</v>
      </c>
      <c r="K3454" t="b">
        <v>0</v>
      </c>
      <c r="L3454">
        <v>2</v>
      </c>
      <c r="M3454" t="b">
        <v>0</v>
      </c>
      <c r="N3454" t="s">
        <v>8270</v>
      </c>
      <c r="O3454">
        <f t="shared" si="265"/>
        <v>0</v>
      </c>
      <c r="P3454">
        <f t="shared" si="266"/>
        <v>10</v>
      </c>
      <c r="Q3454" s="11" t="s">
        <v>8308</v>
      </c>
      <c r="R3454" t="s">
        <v>8342</v>
      </c>
      <c r="S3454" s="16">
        <f t="shared" si="267"/>
        <v>42545.705266203702</v>
      </c>
      <c r="T3454" s="16">
        <f t="shared" si="268"/>
        <v>42582.666666666672</v>
      </c>
      <c r="U3454">
        <f t="shared" si="269"/>
        <v>2016</v>
      </c>
    </row>
    <row r="3455" spans="1:21" ht="28.8" x14ac:dyDescent="0.3">
      <c r="A3455">
        <v>1738</v>
      </c>
      <c r="B3455" s="9" t="s">
        <v>1739</v>
      </c>
      <c r="C3455" s="3" t="s">
        <v>5848</v>
      </c>
      <c r="D3455" s="5">
        <v>5000</v>
      </c>
      <c r="E3455" s="7">
        <v>20</v>
      </c>
      <c r="F3455" t="s">
        <v>8220</v>
      </c>
      <c r="G3455" t="s">
        <v>8223</v>
      </c>
      <c r="H3455" t="s">
        <v>8245</v>
      </c>
      <c r="I3455">
        <v>1412283542</v>
      </c>
      <c r="J3455">
        <v>1409691542</v>
      </c>
      <c r="K3455" t="b">
        <v>0</v>
      </c>
      <c r="L3455">
        <v>1</v>
      </c>
      <c r="M3455" t="b">
        <v>0</v>
      </c>
      <c r="N3455" t="s">
        <v>8291</v>
      </c>
      <c r="O3455">
        <f t="shared" si="265"/>
        <v>0</v>
      </c>
      <c r="P3455">
        <f t="shared" si="266"/>
        <v>20</v>
      </c>
      <c r="Q3455" s="11" t="s">
        <v>8327</v>
      </c>
      <c r="R3455" t="s">
        <v>8330</v>
      </c>
      <c r="S3455" s="16">
        <f t="shared" si="267"/>
        <v>41884.874328703707</v>
      </c>
      <c r="T3455" s="16">
        <f t="shared" si="268"/>
        <v>41914.874328703707</v>
      </c>
      <c r="U3455">
        <f t="shared" si="269"/>
        <v>2014</v>
      </c>
    </row>
    <row r="3456" spans="1:21" ht="43.2" x14ac:dyDescent="0.3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1" t="s">
        <v>8323</v>
      </c>
      <c r="R3456" t="s">
        <v>8326</v>
      </c>
      <c r="S3456" s="16">
        <f t="shared" si="267"/>
        <v>41831.675034722226</v>
      </c>
      <c r="T3456" s="16">
        <f t="shared" si="268"/>
        <v>41891.675034722226</v>
      </c>
      <c r="U3456">
        <f t="shared" si="269"/>
        <v>2014</v>
      </c>
    </row>
    <row r="3457" spans="1:21" ht="43.2" x14ac:dyDescent="0.3">
      <c r="A3457">
        <v>2909</v>
      </c>
      <c r="B3457" s="9" t="s">
        <v>2909</v>
      </c>
      <c r="C3457" s="3" t="s">
        <v>7019</v>
      </c>
      <c r="D3457" s="5">
        <v>180000</v>
      </c>
      <c r="E3457" s="7">
        <v>20</v>
      </c>
      <c r="F3457" t="s">
        <v>8220</v>
      </c>
      <c r="G3457" t="s">
        <v>8223</v>
      </c>
      <c r="H3457" t="s">
        <v>8245</v>
      </c>
      <c r="I3457">
        <v>1416944760</v>
      </c>
      <c r="J3457">
        <v>1413527001</v>
      </c>
      <c r="K3457" t="b">
        <v>0</v>
      </c>
      <c r="L3457">
        <v>1</v>
      </c>
      <c r="M3457" t="b">
        <v>0</v>
      </c>
      <c r="N3457" t="s">
        <v>8269</v>
      </c>
      <c r="O3457">
        <f t="shared" si="265"/>
        <v>0</v>
      </c>
      <c r="P3457">
        <f t="shared" si="266"/>
        <v>20</v>
      </c>
      <c r="Q3457" s="11" t="s">
        <v>8323</v>
      </c>
      <c r="R3457" t="s">
        <v>8326</v>
      </c>
      <c r="S3457" s="16">
        <f t="shared" si="267"/>
        <v>41929.266215277778</v>
      </c>
      <c r="T3457" s="16">
        <f t="shared" si="268"/>
        <v>41968.823611111111</v>
      </c>
      <c r="U3457">
        <f t="shared" si="269"/>
        <v>2014</v>
      </c>
    </row>
    <row r="3458" spans="1:21" ht="43.2" x14ac:dyDescent="0.3">
      <c r="A3458">
        <v>3852</v>
      </c>
      <c r="B3458" s="9" t="s">
        <v>3849</v>
      </c>
      <c r="C3458" s="3" t="s">
        <v>7961</v>
      </c>
      <c r="D3458" s="5">
        <v>10000</v>
      </c>
      <c r="E3458" s="7">
        <v>20</v>
      </c>
      <c r="F3458" t="s">
        <v>8220</v>
      </c>
      <c r="G3458" t="s">
        <v>8223</v>
      </c>
      <c r="H3458" t="s">
        <v>8245</v>
      </c>
      <c r="I3458">
        <v>1427427276</v>
      </c>
      <c r="J3458">
        <v>1425270876</v>
      </c>
      <c r="K3458" t="b">
        <v>0</v>
      </c>
      <c r="L3458">
        <v>2</v>
      </c>
      <c r="M3458" t="b">
        <v>0</v>
      </c>
      <c r="N3458" t="s">
        <v>8269</v>
      </c>
      <c r="O3458">
        <f t="shared" ref="O3458:O3521" si="270">ROUND(E3458/D3458*100,0)</f>
        <v>0</v>
      </c>
      <c r="P3458">
        <f t="shared" si="266"/>
        <v>10</v>
      </c>
      <c r="Q3458" s="11" t="s">
        <v>8323</v>
      </c>
      <c r="R3458" t="s">
        <v>8326</v>
      </c>
      <c r="S3458" s="16">
        <f t="shared" si="267"/>
        <v>42065.190694444449</v>
      </c>
      <c r="T3458" s="16">
        <f t="shared" si="268"/>
        <v>42090.149027777778</v>
      </c>
      <c r="U3458">
        <f t="shared" si="269"/>
        <v>2015</v>
      </c>
    </row>
    <row r="3459" spans="1:21" ht="43.2" x14ac:dyDescent="0.3">
      <c r="A3459">
        <v>4092</v>
      </c>
      <c r="B3459" s="9" t="s">
        <v>4088</v>
      </c>
      <c r="C3459" s="3" t="s">
        <v>8195</v>
      </c>
      <c r="D3459" s="5">
        <v>110000</v>
      </c>
      <c r="E3459" s="7">
        <v>20</v>
      </c>
      <c r="F3459" t="s">
        <v>8220</v>
      </c>
      <c r="G3459" t="s">
        <v>8223</v>
      </c>
      <c r="H3459" t="s">
        <v>8245</v>
      </c>
      <c r="I3459">
        <v>1428205247</v>
      </c>
      <c r="J3459">
        <v>1423024847</v>
      </c>
      <c r="K3459" t="b">
        <v>0</v>
      </c>
      <c r="L3459">
        <v>1</v>
      </c>
      <c r="M3459" t="b">
        <v>0</v>
      </c>
      <c r="N3459" t="s">
        <v>8269</v>
      </c>
      <c r="O3459">
        <f t="shared" si="270"/>
        <v>0</v>
      </c>
      <c r="P3459">
        <f t="shared" ref="P3459:P3522" si="271">IFERROR(ROUND(E3459/L3459,2),0)</f>
        <v>20</v>
      </c>
      <c r="Q3459" s="11" t="s">
        <v>8323</v>
      </c>
      <c r="R3459" t="s">
        <v>8326</v>
      </c>
      <c r="S3459" s="16">
        <f t="shared" ref="S3459:S3522" si="272">(((J3459/60)/60)/24)+DATE(1970,1,1)</f>
        <v>42039.194988425923</v>
      </c>
      <c r="T3459" s="16">
        <f t="shared" ref="T3459:T3522" si="273">(((I3459/60)/60)/24)+DATE(1970,1,1)</f>
        <v>42099.153321759266</v>
      </c>
      <c r="U3459">
        <f t="shared" ref="U3459:U3522" si="274">YEAR(S3459)</f>
        <v>2015</v>
      </c>
    </row>
    <row r="3460" spans="1:21" ht="43.2" x14ac:dyDescent="0.3">
      <c r="A3460">
        <v>569</v>
      </c>
      <c r="B3460" s="9" t="s">
        <v>570</v>
      </c>
      <c r="C3460" s="3" t="s">
        <v>4679</v>
      </c>
      <c r="D3460" s="5">
        <v>2500</v>
      </c>
      <c r="E3460" s="7">
        <v>20</v>
      </c>
      <c r="F3460" t="s">
        <v>8220</v>
      </c>
      <c r="G3460" t="s">
        <v>8228</v>
      </c>
      <c r="H3460" t="s">
        <v>8250</v>
      </c>
      <c r="I3460">
        <v>1451679612</v>
      </c>
      <c r="J3460">
        <v>1449087612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1</v>
      </c>
      <c r="P3460">
        <f t="shared" si="271"/>
        <v>20</v>
      </c>
      <c r="Q3460" s="11" t="s">
        <v>8308</v>
      </c>
      <c r="R3460" t="s">
        <v>8342</v>
      </c>
      <c r="S3460" s="16">
        <f t="shared" si="272"/>
        <v>42340.847361111111</v>
      </c>
      <c r="T3460" s="16">
        <f t="shared" si="273"/>
        <v>42370.847361111111</v>
      </c>
      <c r="U3460">
        <f t="shared" si="274"/>
        <v>2015</v>
      </c>
    </row>
    <row r="3461" spans="1:21" ht="43.2" x14ac:dyDescent="0.3">
      <c r="A3461">
        <v>884</v>
      </c>
      <c r="B3461" s="9" t="s">
        <v>885</v>
      </c>
      <c r="C3461" s="3" t="s">
        <v>4994</v>
      </c>
      <c r="D3461" s="5">
        <v>2000</v>
      </c>
      <c r="E3461" s="7">
        <v>20</v>
      </c>
      <c r="F3461" t="s">
        <v>8220</v>
      </c>
      <c r="G3461" t="s">
        <v>8223</v>
      </c>
      <c r="H3461" t="s">
        <v>8245</v>
      </c>
      <c r="I3461">
        <v>1336789860</v>
      </c>
      <c r="J3461">
        <v>1331666146</v>
      </c>
      <c r="K3461" t="b">
        <v>0</v>
      </c>
      <c r="L3461">
        <v>2</v>
      </c>
      <c r="M3461" t="b">
        <v>0</v>
      </c>
      <c r="N3461" t="s">
        <v>8277</v>
      </c>
      <c r="O3461">
        <f t="shared" si="270"/>
        <v>1</v>
      </c>
      <c r="P3461">
        <f t="shared" si="271"/>
        <v>10</v>
      </c>
      <c r="Q3461" s="11" t="s">
        <v>8327</v>
      </c>
      <c r="R3461" t="s">
        <v>8328</v>
      </c>
      <c r="S3461" s="16">
        <f t="shared" si="272"/>
        <v>40981.802615740737</v>
      </c>
      <c r="T3461" s="16">
        <f t="shared" si="273"/>
        <v>41041.104861111111</v>
      </c>
      <c r="U3461">
        <f t="shared" si="274"/>
        <v>2012</v>
      </c>
    </row>
    <row r="3462" spans="1:21" ht="43.2" x14ac:dyDescent="0.3">
      <c r="A3462">
        <v>1133</v>
      </c>
      <c r="B3462" s="9" t="s">
        <v>1134</v>
      </c>
      <c r="C3462" s="3" t="s">
        <v>5243</v>
      </c>
      <c r="D3462" s="5">
        <v>3000</v>
      </c>
      <c r="E3462" s="7">
        <v>20</v>
      </c>
      <c r="F3462" t="s">
        <v>8220</v>
      </c>
      <c r="G3462" t="s">
        <v>8224</v>
      </c>
      <c r="H3462" t="s">
        <v>8246</v>
      </c>
      <c r="I3462">
        <v>1406799981</v>
      </c>
      <c r="J3462">
        <v>1404207981</v>
      </c>
      <c r="K3462" t="b">
        <v>0</v>
      </c>
      <c r="L3462">
        <v>1</v>
      </c>
      <c r="M3462" t="b">
        <v>0</v>
      </c>
      <c r="N3462" t="s">
        <v>8281</v>
      </c>
      <c r="O3462">
        <f t="shared" si="270"/>
        <v>1</v>
      </c>
      <c r="P3462">
        <f t="shared" si="271"/>
        <v>20</v>
      </c>
      <c r="Q3462" s="11" t="s">
        <v>8316</v>
      </c>
      <c r="R3462" t="s">
        <v>8344</v>
      </c>
      <c r="S3462" s="16">
        <f t="shared" si="272"/>
        <v>41821.407187500001</v>
      </c>
      <c r="T3462" s="16">
        <f t="shared" si="273"/>
        <v>41851.407187500001</v>
      </c>
      <c r="U3462">
        <f t="shared" si="274"/>
        <v>2014</v>
      </c>
    </row>
    <row r="3463" spans="1:21" ht="43.2" x14ac:dyDescent="0.3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1" t="s">
        <v>8313</v>
      </c>
      <c r="R3463" t="s">
        <v>8355</v>
      </c>
      <c r="S3463" s="16">
        <f t="shared" si="272"/>
        <v>42170.996527777781</v>
      </c>
      <c r="T3463" s="16">
        <f t="shared" si="273"/>
        <v>42185.996527777781</v>
      </c>
      <c r="U3463">
        <f t="shared" si="274"/>
        <v>2015</v>
      </c>
    </row>
    <row r="3464" spans="1:21" ht="28.8" x14ac:dyDescent="0.3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1" t="s">
        <v>8323</v>
      </c>
      <c r="R3464" t="s">
        <v>8326</v>
      </c>
      <c r="S3464" s="16">
        <f t="shared" si="272"/>
        <v>42122.693159722221</v>
      </c>
      <c r="T3464" s="16">
        <f t="shared" si="273"/>
        <v>42152.693159722221</v>
      </c>
      <c r="U3464">
        <f t="shared" si="274"/>
        <v>2015</v>
      </c>
    </row>
    <row r="3465" spans="1:21" ht="57.6" x14ac:dyDescent="0.3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x14ac:dyDescent="0.3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57.6" x14ac:dyDescent="0.3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43.2" x14ac:dyDescent="0.3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1" t="s">
        <v>8323</v>
      </c>
      <c r="R3471" t="s">
        <v>8326</v>
      </c>
      <c r="S3471" s="16">
        <f t="shared" si="272"/>
        <v>42169.958506944444</v>
      </c>
      <c r="T3471" s="16">
        <f t="shared" si="273"/>
        <v>42199.958506944444</v>
      </c>
      <c r="U3471">
        <f t="shared" si="274"/>
        <v>2015</v>
      </c>
    </row>
    <row r="3472" spans="1:21" ht="43.2" x14ac:dyDescent="0.3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1" t="s">
        <v>8316</v>
      </c>
      <c r="R3472" t="s">
        <v>8334</v>
      </c>
      <c r="S3472" s="16">
        <f t="shared" si="272"/>
        <v>40619.097210648149</v>
      </c>
      <c r="T3472" s="16">
        <f t="shared" si="273"/>
        <v>40657.290972222225</v>
      </c>
      <c r="U3472">
        <f t="shared" si="274"/>
        <v>2011</v>
      </c>
    </row>
    <row r="3473" spans="1:21" ht="28.8" x14ac:dyDescent="0.3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x14ac:dyDescent="0.3">
      <c r="A3474">
        <v>1086</v>
      </c>
      <c r="B3474" s="9" t="s">
        <v>1087</v>
      </c>
      <c r="C3474" s="3" t="s">
        <v>5196</v>
      </c>
      <c r="D3474" s="5">
        <v>18000</v>
      </c>
      <c r="E3474" s="7">
        <v>15</v>
      </c>
      <c r="F3474" t="s">
        <v>8220</v>
      </c>
      <c r="G3474" t="s">
        <v>8223</v>
      </c>
      <c r="H3474" t="s">
        <v>8245</v>
      </c>
      <c r="I3474">
        <v>1408913291</v>
      </c>
      <c r="J3474">
        <v>1406321291</v>
      </c>
      <c r="K3474" t="b">
        <v>0</v>
      </c>
      <c r="L3474">
        <v>2</v>
      </c>
      <c r="M3474" t="b">
        <v>0</v>
      </c>
      <c r="N3474" t="s">
        <v>8280</v>
      </c>
      <c r="O3474">
        <f t="shared" si="270"/>
        <v>0</v>
      </c>
      <c r="P3474">
        <f t="shared" si="271"/>
        <v>7.5</v>
      </c>
      <c r="Q3474" s="11" t="s">
        <v>8316</v>
      </c>
      <c r="R3474" t="s">
        <v>8334</v>
      </c>
      <c r="S3474" s="16">
        <f t="shared" si="272"/>
        <v>41845.866793981484</v>
      </c>
      <c r="T3474" s="16">
        <f t="shared" si="273"/>
        <v>41875.866793981484</v>
      </c>
      <c r="U3474">
        <f t="shared" si="274"/>
        <v>2014</v>
      </c>
    </row>
    <row r="3475" spans="1:21" x14ac:dyDescent="0.3">
      <c r="A3475">
        <v>1406</v>
      </c>
      <c r="B3475" s="9" t="s">
        <v>1407</v>
      </c>
      <c r="C3475" s="3" t="s">
        <v>5516</v>
      </c>
      <c r="D3475" s="5">
        <v>12000</v>
      </c>
      <c r="E3475" s="7">
        <v>15</v>
      </c>
      <c r="F3475" t="s">
        <v>8220</v>
      </c>
      <c r="G3475" t="s">
        <v>8236</v>
      </c>
      <c r="H3475" t="s">
        <v>8248</v>
      </c>
      <c r="I3475">
        <v>1449914400</v>
      </c>
      <c r="J3475">
        <v>1445336607</v>
      </c>
      <c r="K3475" t="b">
        <v>0</v>
      </c>
      <c r="L3475">
        <v>3</v>
      </c>
      <c r="M3475" t="b">
        <v>0</v>
      </c>
      <c r="N3475" t="s">
        <v>8285</v>
      </c>
      <c r="O3475">
        <f t="shared" si="270"/>
        <v>0</v>
      </c>
      <c r="P3475">
        <f t="shared" si="271"/>
        <v>5</v>
      </c>
      <c r="Q3475" s="11" t="s">
        <v>8311</v>
      </c>
      <c r="R3475" t="s">
        <v>8348</v>
      </c>
      <c r="S3475" s="16">
        <f t="shared" si="272"/>
        <v>42297.432951388888</v>
      </c>
      <c r="T3475" s="16">
        <f t="shared" si="273"/>
        <v>42350.416666666672</v>
      </c>
      <c r="U3475">
        <f t="shared" si="274"/>
        <v>2015</v>
      </c>
    </row>
    <row r="3476" spans="1:21" ht="43.2" x14ac:dyDescent="0.3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1" t="s">
        <v>8311</v>
      </c>
      <c r="R3476" t="s">
        <v>8348</v>
      </c>
      <c r="S3476" s="16">
        <f t="shared" si="272"/>
        <v>42258.780324074076</v>
      </c>
      <c r="T3476" s="16">
        <f t="shared" si="273"/>
        <v>42288.780324074076</v>
      </c>
      <c r="U3476">
        <f t="shared" si="274"/>
        <v>2015</v>
      </c>
    </row>
    <row r="3477" spans="1:21" ht="57.6" x14ac:dyDescent="0.3">
      <c r="A3477">
        <v>1583</v>
      </c>
      <c r="B3477" s="9" t="s">
        <v>1584</v>
      </c>
      <c r="C3477" s="3" t="s">
        <v>5693</v>
      </c>
      <c r="D3477" s="5">
        <v>20000</v>
      </c>
      <c r="E3477" s="7">
        <v>15</v>
      </c>
      <c r="F3477" t="s">
        <v>8220</v>
      </c>
      <c r="G3477" t="s">
        <v>8224</v>
      </c>
      <c r="H3477" t="s">
        <v>8246</v>
      </c>
      <c r="I3477">
        <v>1411681391</v>
      </c>
      <c r="J3477">
        <v>1409089391</v>
      </c>
      <c r="K3477" t="b">
        <v>0</v>
      </c>
      <c r="L3477">
        <v>1</v>
      </c>
      <c r="M3477" t="b">
        <v>0</v>
      </c>
      <c r="N3477" t="s">
        <v>8289</v>
      </c>
      <c r="O3477">
        <f t="shared" si="270"/>
        <v>0</v>
      </c>
      <c r="P3477">
        <f t="shared" si="271"/>
        <v>15</v>
      </c>
      <c r="Q3477" s="11" t="s">
        <v>8313</v>
      </c>
      <c r="R3477" t="s">
        <v>8351</v>
      </c>
      <c r="S3477" s="16">
        <f t="shared" si="272"/>
        <v>41877.904988425929</v>
      </c>
      <c r="T3477" s="16">
        <f t="shared" si="273"/>
        <v>41907.904988425929</v>
      </c>
      <c r="U3477">
        <f t="shared" si="274"/>
        <v>2014</v>
      </c>
    </row>
    <row r="3478" spans="1:21" ht="28.8" x14ac:dyDescent="0.3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1" t="s">
        <v>8323</v>
      </c>
      <c r="R3478" t="s">
        <v>8326</v>
      </c>
      <c r="S3478" s="16">
        <f t="shared" si="272"/>
        <v>41970.085046296299</v>
      </c>
      <c r="T3478" s="16">
        <f t="shared" si="273"/>
        <v>42000.085046296299</v>
      </c>
      <c r="U3478">
        <f t="shared" si="274"/>
        <v>2014</v>
      </c>
    </row>
    <row r="3479" spans="1:21" ht="43.2" x14ac:dyDescent="0.3">
      <c r="A3479">
        <v>1053</v>
      </c>
      <c r="B3479" s="9" t="s">
        <v>1054</v>
      </c>
      <c r="C3479" s="3" t="s">
        <v>5163</v>
      </c>
      <c r="D3479" s="5">
        <v>1500</v>
      </c>
      <c r="E3479" s="7">
        <v>15</v>
      </c>
      <c r="F3479" t="s">
        <v>8219</v>
      </c>
      <c r="G3479" t="s">
        <v>8223</v>
      </c>
      <c r="H3479" t="s">
        <v>8245</v>
      </c>
      <c r="I3479">
        <v>1488773332</v>
      </c>
      <c r="J3479">
        <v>1486613332</v>
      </c>
      <c r="K3479" t="b">
        <v>0</v>
      </c>
      <c r="L3479">
        <v>1</v>
      </c>
      <c r="M3479" t="b">
        <v>0</v>
      </c>
      <c r="N3479" t="s">
        <v>8279</v>
      </c>
      <c r="O3479">
        <f t="shared" si="270"/>
        <v>1</v>
      </c>
      <c r="P3479">
        <f t="shared" si="271"/>
        <v>15</v>
      </c>
      <c r="Q3479" s="11" t="s">
        <v>8346</v>
      </c>
      <c r="R3479" t="s">
        <v>8347</v>
      </c>
      <c r="S3479" s="16">
        <f t="shared" si="272"/>
        <v>42775.172824074078</v>
      </c>
      <c r="T3479" s="16">
        <f t="shared" si="273"/>
        <v>42800.172824074078</v>
      </c>
      <c r="U3479">
        <f t="shared" si="274"/>
        <v>2017</v>
      </c>
    </row>
    <row r="3480" spans="1:21" ht="43.2" x14ac:dyDescent="0.3">
      <c r="A3480">
        <v>1407</v>
      </c>
      <c r="B3480" s="9" t="s">
        <v>1408</v>
      </c>
      <c r="C3480" s="3" t="s">
        <v>5517</v>
      </c>
      <c r="D3480" s="5">
        <v>3000</v>
      </c>
      <c r="E3480" s="7">
        <v>15</v>
      </c>
      <c r="F3480" t="s">
        <v>8220</v>
      </c>
      <c r="G3480" t="s">
        <v>8223</v>
      </c>
      <c r="H3480" t="s">
        <v>8245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8285</v>
      </c>
      <c r="O3480">
        <f t="shared" si="270"/>
        <v>1</v>
      </c>
      <c r="P3480">
        <f t="shared" si="271"/>
        <v>7.5</v>
      </c>
      <c r="Q3480" s="11" t="s">
        <v>8311</v>
      </c>
      <c r="R3480" t="s">
        <v>8348</v>
      </c>
      <c r="S3480" s="16">
        <f t="shared" si="272"/>
        <v>41838.536782407406</v>
      </c>
      <c r="T3480" s="16">
        <f t="shared" si="273"/>
        <v>41863.536782407406</v>
      </c>
      <c r="U3480">
        <f t="shared" si="274"/>
        <v>2014</v>
      </c>
    </row>
    <row r="3481" spans="1:21" ht="43.2" x14ac:dyDescent="0.3">
      <c r="A3481">
        <v>1454</v>
      </c>
      <c r="B3481" s="9" t="s">
        <v>1455</v>
      </c>
      <c r="C3481" s="3" t="s">
        <v>5564</v>
      </c>
      <c r="D3481" s="5">
        <v>1750</v>
      </c>
      <c r="E3481" s="7">
        <v>15</v>
      </c>
      <c r="F3481" t="s">
        <v>8219</v>
      </c>
      <c r="G3481" t="s">
        <v>8226</v>
      </c>
      <c r="H3481" t="s">
        <v>8248</v>
      </c>
      <c r="I3481">
        <v>1461535140</v>
      </c>
      <c r="J3481">
        <v>1459716480</v>
      </c>
      <c r="K3481" t="b">
        <v>0</v>
      </c>
      <c r="L3481">
        <v>1</v>
      </c>
      <c r="M3481" t="b">
        <v>0</v>
      </c>
      <c r="N3481" t="s">
        <v>8285</v>
      </c>
      <c r="O3481">
        <f t="shared" si="270"/>
        <v>1</v>
      </c>
      <c r="P3481">
        <f t="shared" si="271"/>
        <v>15</v>
      </c>
      <c r="Q3481" s="11" t="s">
        <v>8311</v>
      </c>
      <c r="R3481" t="s">
        <v>8348</v>
      </c>
      <c r="S3481" s="16">
        <f t="shared" si="272"/>
        <v>42463.866666666669</v>
      </c>
      <c r="T3481" s="16">
        <f t="shared" si="273"/>
        <v>42484.915972222225</v>
      </c>
      <c r="U3481">
        <f t="shared" si="274"/>
        <v>2016</v>
      </c>
    </row>
    <row r="3482" spans="1:21" ht="28.8" x14ac:dyDescent="0.3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1" t="s">
        <v>8308</v>
      </c>
      <c r="R3482" t="s">
        <v>8315</v>
      </c>
      <c r="S3482" s="16">
        <f t="shared" si="272"/>
        <v>41880.827118055553</v>
      </c>
      <c r="T3482" s="16">
        <f t="shared" si="273"/>
        <v>41897.839583333334</v>
      </c>
      <c r="U3482">
        <f t="shared" si="274"/>
        <v>2014</v>
      </c>
    </row>
    <row r="3483" spans="1:21" ht="43.2" x14ac:dyDescent="0.3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1" t="s">
        <v>8308</v>
      </c>
      <c r="R3483" t="s">
        <v>8342</v>
      </c>
      <c r="S3483" s="16">
        <f t="shared" si="272"/>
        <v>42577.607361111113</v>
      </c>
      <c r="T3483" s="16">
        <f t="shared" si="273"/>
        <v>42607.607361111113</v>
      </c>
      <c r="U3483">
        <f t="shared" si="274"/>
        <v>2016</v>
      </c>
    </row>
    <row r="3484" spans="1:21" ht="57.6" x14ac:dyDescent="0.3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3.2" x14ac:dyDescent="0.3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1" t="s">
        <v>8313</v>
      </c>
      <c r="R3485" t="s">
        <v>8314</v>
      </c>
      <c r="S3485" s="16">
        <f t="shared" si="272"/>
        <v>41860.91002314815</v>
      </c>
      <c r="T3485" s="16">
        <f t="shared" si="273"/>
        <v>41872.91002314815</v>
      </c>
      <c r="U3485">
        <f t="shared" si="274"/>
        <v>2014</v>
      </c>
    </row>
    <row r="3486" spans="1:21" ht="43.2" x14ac:dyDescent="0.3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1" t="s">
        <v>8323</v>
      </c>
      <c r="R3486" t="s">
        <v>8326</v>
      </c>
      <c r="S3486" s="16">
        <f t="shared" si="272"/>
        <v>41820.870821759258</v>
      </c>
      <c r="T3486" s="16">
        <f t="shared" si="273"/>
        <v>41850.870821759258</v>
      </c>
      <c r="U3486">
        <f t="shared" si="274"/>
        <v>2014</v>
      </c>
    </row>
    <row r="3487" spans="1:21" ht="43.2" x14ac:dyDescent="0.3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28.8" x14ac:dyDescent="0.3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3.2" x14ac:dyDescent="0.3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3.2" x14ac:dyDescent="0.3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3.2" x14ac:dyDescent="0.3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43.2" x14ac:dyDescent="0.3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3.2" x14ac:dyDescent="0.3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43.2" x14ac:dyDescent="0.3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8321</v>
      </c>
      <c r="R3495" t="s">
        <v>8339</v>
      </c>
      <c r="S3495" s="16">
        <f t="shared" si="272"/>
        <v>42649.742210648154</v>
      </c>
      <c r="T3495" s="16">
        <f t="shared" si="273"/>
        <v>42694.783877314811</v>
      </c>
      <c r="U3495">
        <f t="shared" si="274"/>
        <v>2016</v>
      </c>
    </row>
    <row r="3496" spans="1:21" ht="57.6" x14ac:dyDescent="0.3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8308</v>
      </c>
      <c r="R3496" t="s">
        <v>8310</v>
      </c>
      <c r="S3496" s="16">
        <f t="shared" si="272"/>
        <v>41830.947013888886</v>
      </c>
      <c r="T3496" s="16">
        <f t="shared" si="273"/>
        <v>41860.947013888886</v>
      </c>
      <c r="U3496">
        <f t="shared" si="274"/>
        <v>2014</v>
      </c>
    </row>
    <row r="3497" spans="1:21" ht="43.2" x14ac:dyDescent="0.3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8316</v>
      </c>
      <c r="R3497" t="s">
        <v>8334</v>
      </c>
      <c r="S3497" s="16">
        <f t="shared" si="272"/>
        <v>41718.5237037037</v>
      </c>
      <c r="T3497" s="16">
        <f t="shared" si="273"/>
        <v>41748.5237037037</v>
      </c>
      <c r="U3497">
        <f t="shared" si="274"/>
        <v>2014</v>
      </c>
    </row>
    <row r="3498" spans="1:21" ht="43.2" x14ac:dyDescent="0.3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8344</v>
      </c>
      <c r="S3498" s="16">
        <f t="shared" si="272"/>
        <v>41908.996527777781</v>
      </c>
      <c r="T3498" s="16">
        <f t="shared" si="273"/>
        <v>41969.038194444445</v>
      </c>
      <c r="U3498">
        <f t="shared" si="274"/>
        <v>2014</v>
      </c>
    </row>
    <row r="3499" spans="1:21" ht="43.2" x14ac:dyDescent="0.3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8327</v>
      </c>
      <c r="R3499" t="s">
        <v>8330</v>
      </c>
      <c r="S3499" s="16">
        <f t="shared" si="272"/>
        <v>42064.217418981483</v>
      </c>
      <c r="T3499" s="16">
        <f t="shared" si="273"/>
        <v>42094.140277777777</v>
      </c>
      <c r="U3499">
        <f t="shared" si="274"/>
        <v>2015</v>
      </c>
    </row>
    <row r="3500" spans="1:21" ht="28.8" x14ac:dyDescent="0.3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8323</v>
      </c>
      <c r="R3500" t="s">
        <v>8324</v>
      </c>
      <c r="S3500" s="16">
        <f t="shared" si="272"/>
        <v>42107.156319444446</v>
      </c>
      <c r="T3500" s="16">
        <f t="shared" si="273"/>
        <v>42167.156319444446</v>
      </c>
      <c r="U3500">
        <f t="shared" si="274"/>
        <v>2015</v>
      </c>
    </row>
    <row r="3501" spans="1:21" ht="43.2" x14ac:dyDescent="0.3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1" t="s">
        <v>8323</v>
      </c>
      <c r="R3501" t="s">
        <v>8326</v>
      </c>
      <c r="S3501" s="16">
        <f t="shared" si="272"/>
        <v>41961.492488425924</v>
      </c>
      <c r="T3501" s="16">
        <f t="shared" si="273"/>
        <v>42006.492488425924</v>
      </c>
      <c r="U3501">
        <f t="shared" si="274"/>
        <v>2014</v>
      </c>
    </row>
    <row r="3502" spans="1:21" ht="57.6" x14ac:dyDescent="0.3">
      <c r="A3502">
        <v>3970</v>
      </c>
      <c r="B3502" s="9" t="s">
        <v>3967</v>
      </c>
      <c r="C3502" s="3" t="s">
        <v>8077</v>
      </c>
      <c r="D3502" s="5">
        <v>15000</v>
      </c>
      <c r="E3502" s="7">
        <v>11</v>
      </c>
      <c r="F3502" t="s">
        <v>8220</v>
      </c>
      <c r="G3502" t="s">
        <v>8223</v>
      </c>
      <c r="H3502" t="s">
        <v>8245</v>
      </c>
      <c r="I3502">
        <v>1460925811</v>
      </c>
      <c r="J3502">
        <v>1458333811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8326</v>
      </c>
      <c r="S3502" s="16">
        <f t="shared" si="272"/>
        <v>42447.863553240735</v>
      </c>
      <c r="T3502" s="16">
        <f t="shared" si="273"/>
        <v>42477.863553240735</v>
      </c>
      <c r="U3502">
        <f t="shared" si="274"/>
        <v>2016</v>
      </c>
    </row>
    <row r="3503" spans="1:21" ht="28.8" x14ac:dyDescent="0.3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1" t="s">
        <v>8323</v>
      </c>
      <c r="R3503" t="s">
        <v>8326</v>
      </c>
      <c r="S3503" s="16">
        <f t="shared" si="272"/>
        <v>42402.947002314817</v>
      </c>
      <c r="T3503" s="16">
        <f t="shared" si="273"/>
        <v>42452.145138888889</v>
      </c>
      <c r="U3503">
        <f t="shared" si="274"/>
        <v>2016</v>
      </c>
    </row>
    <row r="3504" spans="1:21" ht="57.6" x14ac:dyDescent="0.3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16">
        <f t="shared" si="272"/>
        <v>42616.049849537041</v>
      </c>
      <c r="T3504" s="16">
        <f t="shared" si="273"/>
        <v>42646.049849537041</v>
      </c>
      <c r="U3504">
        <f t="shared" si="274"/>
        <v>2016</v>
      </c>
    </row>
    <row r="3505" spans="1:21" ht="43.2" x14ac:dyDescent="0.3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8321</v>
      </c>
      <c r="R3505" t="s">
        <v>8337</v>
      </c>
      <c r="S3505" s="16">
        <f t="shared" si="272"/>
        <v>41938.893263888887</v>
      </c>
      <c r="T3505" s="16">
        <f t="shared" si="273"/>
        <v>41959.934930555552</v>
      </c>
      <c r="U3505">
        <f t="shared" si="274"/>
        <v>2014</v>
      </c>
    </row>
    <row r="3506" spans="1:21" ht="43.2" x14ac:dyDescent="0.3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16">
        <f t="shared" si="272"/>
        <v>42514.434548611112</v>
      </c>
      <c r="T3506" s="16">
        <f t="shared" si="273"/>
        <v>42554.434548611112</v>
      </c>
      <c r="U3506">
        <f t="shared" si="274"/>
        <v>2016</v>
      </c>
    </row>
    <row r="3507" spans="1:21" ht="43.2" x14ac:dyDescent="0.3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8321</v>
      </c>
      <c r="R3507" t="s">
        <v>8325</v>
      </c>
      <c r="S3507" s="16">
        <f t="shared" si="272"/>
        <v>42375.230115740742</v>
      </c>
      <c r="T3507" s="16">
        <f t="shared" si="273"/>
        <v>42417.999305555553</v>
      </c>
      <c r="U3507">
        <f t="shared" si="274"/>
        <v>2016</v>
      </c>
    </row>
    <row r="3508" spans="1:21" ht="43.2" x14ac:dyDescent="0.3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8321</v>
      </c>
      <c r="R3508" t="s">
        <v>8339</v>
      </c>
      <c r="S3508" s="16">
        <f t="shared" si="272"/>
        <v>41650.015057870369</v>
      </c>
      <c r="T3508" s="16">
        <f t="shared" si="273"/>
        <v>41680.015057870369</v>
      </c>
      <c r="U3508">
        <f t="shared" si="274"/>
        <v>2014</v>
      </c>
    </row>
    <row r="3509" spans="1:21" ht="43.2" x14ac:dyDescent="0.3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8321</v>
      </c>
      <c r="R3509" t="s">
        <v>8339</v>
      </c>
      <c r="S3509" s="16">
        <f t="shared" si="272"/>
        <v>42447.896875000006</v>
      </c>
      <c r="T3509" s="16">
        <f t="shared" si="273"/>
        <v>42474.606944444444</v>
      </c>
      <c r="U3509">
        <f t="shared" si="274"/>
        <v>2016</v>
      </c>
    </row>
    <row r="3510" spans="1:21" ht="43.2" x14ac:dyDescent="0.3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8321</v>
      </c>
      <c r="R3510" t="s">
        <v>8339</v>
      </c>
      <c r="S3510" s="16">
        <f t="shared" si="272"/>
        <v>42153.631597222222</v>
      </c>
      <c r="T3510" s="16">
        <f t="shared" si="273"/>
        <v>42183.631597222222</v>
      </c>
      <c r="U3510">
        <f t="shared" si="274"/>
        <v>2015</v>
      </c>
    </row>
    <row r="3511" spans="1:21" ht="43.2" x14ac:dyDescent="0.3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8308</v>
      </c>
      <c r="R3511" t="s">
        <v>8342</v>
      </c>
      <c r="S3511" s="16">
        <f t="shared" si="272"/>
        <v>42450.589143518519</v>
      </c>
      <c r="T3511" s="16">
        <f t="shared" si="273"/>
        <v>42510.589143518519</v>
      </c>
      <c r="U3511">
        <f t="shared" si="274"/>
        <v>2016</v>
      </c>
    </row>
    <row r="3512" spans="1:21" ht="57.6" x14ac:dyDescent="0.3">
      <c r="A3512">
        <v>606</v>
      </c>
      <c r="B3512" s="9" t="s">
        <v>607</v>
      </c>
      <c r="C3512" s="3" t="s">
        <v>4716</v>
      </c>
      <c r="D3512" s="5">
        <v>5000</v>
      </c>
      <c r="E3512" s="7">
        <v>10</v>
      </c>
      <c r="F3512" t="s">
        <v>8219</v>
      </c>
      <c r="G3512" t="s">
        <v>8232</v>
      </c>
      <c r="H3512" t="s">
        <v>8248</v>
      </c>
      <c r="I3512">
        <v>1432479600</v>
      </c>
      <c r="J3512">
        <v>1428507409</v>
      </c>
      <c r="K3512" t="b">
        <v>0</v>
      </c>
      <c r="L3512">
        <v>1</v>
      </c>
      <c r="M3512" t="b">
        <v>0</v>
      </c>
      <c r="N3512" t="s">
        <v>8270</v>
      </c>
      <c r="O3512">
        <f t="shared" si="270"/>
        <v>0</v>
      </c>
      <c r="P3512">
        <f t="shared" si="271"/>
        <v>10</v>
      </c>
      <c r="Q3512" s="11" t="s">
        <v>8308</v>
      </c>
      <c r="R3512" t="s">
        <v>8342</v>
      </c>
      <c r="S3512" s="16">
        <f t="shared" si="272"/>
        <v>42102.650567129633</v>
      </c>
      <c r="T3512" s="16">
        <f t="shared" si="273"/>
        <v>42148.625</v>
      </c>
      <c r="U3512">
        <f t="shared" si="274"/>
        <v>2015</v>
      </c>
    </row>
    <row r="3513" spans="1:21" ht="57.6" x14ac:dyDescent="0.3">
      <c r="A3513">
        <v>630</v>
      </c>
      <c r="B3513" s="9" t="s">
        <v>631</v>
      </c>
      <c r="C3513" s="3" t="s">
        <v>4740</v>
      </c>
      <c r="D3513" s="5">
        <v>11999</v>
      </c>
      <c r="E3513" s="7">
        <v>10</v>
      </c>
      <c r="F3513" t="s">
        <v>8219</v>
      </c>
      <c r="G3513" t="s">
        <v>8223</v>
      </c>
      <c r="H3513" t="s">
        <v>8245</v>
      </c>
      <c r="I3513">
        <v>1441516200</v>
      </c>
      <c r="J3513">
        <v>1438959121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16">
        <f t="shared" si="272"/>
        <v>42223.619456018518</v>
      </c>
      <c r="T3513" s="16">
        <f t="shared" si="273"/>
        <v>42253.215277777781</v>
      </c>
      <c r="U3513">
        <f t="shared" si="274"/>
        <v>2015</v>
      </c>
    </row>
    <row r="3514" spans="1:21" ht="43.2" x14ac:dyDescent="0.3">
      <c r="A3514">
        <v>771</v>
      </c>
      <c r="B3514" s="9" t="s">
        <v>772</v>
      </c>
      <c r="C3514" s="3" t="s">
        <v>4881</v>
      </c>
      <c r="D3514" s="5">
        <v>38000</v>
      </c>
      <c r="E3514" s="7">
        <v>10</v>
      </c>
      <c r="F3514" t="s">
        <v>8220</v>
      </c>
      <c r="G3514" t="s">
        <v>8223</v>
      </c>
      <c r="H3514" t="s">
        <v>8245</v>
      </c>
      <c r="I3514">
        <v>1454183202</v>
      </c>
      <c r="J3514">
        <v>1449863202</v>
      </c>
      <c r="K3514" t="b">
        <v>0</v>
      </c>
      <c r="L3514">
        <v>1</v>
      </c>
      <c r="M3514" t="b">
        <v>0</v>
      </c>
      <c r="N3514" t="s">
        <v>8273</v>
      </c>
      <c r="O3514">
        <f t="shared" si="270"/>
        <v>0</v>
      </c>
      <c r="P3514">
        <f t="shared" si="271"/>
        <v>10</v>
      </c>
      <c r="Q3514" s="11" t="s">
        <v>8311</v>
      </c>
      <c r="R3514" t="s">
        <v>8352</v>
      </c>
      <c r="S3514" s="16">
        <f t="shared" si="272"/>
        <v>42349.824097222227</v>
      </c>
      <c r="T3514" s="16">
        <f t="shared" si="273"/>
        <v>42399.824097222227</v>
      </c>
      <c r="U3514">
        <f t="shared" si="274"/>
        <v>2015</v>
      </c>
    </row>
    <row r="3515" spans="1:21" ht="43.2" x14ac:dyDescent="0.3">
      <c r="A3515">
        <v>1114</v>
      </c>
      <c r="B3515" s="9" t="s">
        <v>1115</v>
      </c>
      <c r="C3515" s="3" t="s">
        <v>5224</v>
      </c>
      <c r="D3515" s="5">
        <v>6000</v>
      </c>
      <c r="E3515" s="7">
        <v>10</v>
      </c>
      <c r="F3515" t="s">
        <v>8220</v>
      </c>
      <c r="G3515" t="s">
        <v>8224</v>
      </c>
      <c r="H3515" t="s">
        <v>8246</v>
      </c>
      <c r="I3515">
        <v>1381306687</v>
      </c>
      <c r="J3515">
        <v>1378714687</v>
      </c>
      <c r="K3515" t="b">
        <v>0</v>
      </c>
      <c r="L3515">
        <v>3</v>
      </c>
      <c r="M3515" t="b">
        <v>0</v>
      </c>
      <c r="N3515" t="s">
        <v>8280</v>
      </c>
      <c r="O3515">
        <f t="shared" si="270"/>
        <v>0</v>
      </c>
      <c r="P3515">
        <f t="shared" si="271"/>
        <v>3.33</v>
      </c>
      <c r="Q3515" s="11" t="s">
        <v>8316</v>
      </c>
      <c r="R3515" t="s">
        <v>8334</v>
      </c>
      <c r="S3515" s="16">
        <f t="shared" si="272"/>
        <v>41526.345914351856</v>
      </c>
      <c r="T3515" s="16">
        <f t="shared" si="273"/>
        <v>41556.345914351856</v>
      </c>
      <c r="U3515">
        <f t="shared" si="274"/>
        <v>2013</v>
      </c>
    </row>
    <row r="3516" spans="1:21" ht="57.6" x14ac:dyDescent="0.3">
      <c r="A3516">
        <v>1176</v>
      </c>
      <c r="B3516" s="9" t="s">
        <v>1177</v>
      </c>
      <c r="C3516" s="3" t="s">
        <v>5286</v>
      </c>
      <c r="D3516" s="5">
        <v>175000</v>
      </c>
      <c r="E3516" s="7">
        <v>10</v>
      </c>
      <c r="F3516" t="s">
        <v>8220</v>
      </c>
      <c r="G3516" t="s">
        <v>8225</v>
      </c>
      <c r="H3516" t="s">
        <v>8247</v>
      </c>
      <c r="I3516">
        <v>1488805200</v>
      </c>
      <c r="J3516">
        <v>1484094498</v>
      </c>
      <c r="K3516" t="b">
        <v>0</v>
      </c>
      <c r="L3516">
        <v>1</v>
      </c>
      <c r="M3516" t="b">
        <v>0</v>
      </c>
      <c r="N3516" t="s">
        <v>8282</v>
      </c>
      <c r="O3516">
        <f t="shared" si="270"/>
        <v>0</v>
      </c>
      <c r="P3516">
        <f t="shared" si="271"/>
        <v>10</v>
      </c>
      <c r="Q3516" s="11" t="s">
        <v>8319</v>
      </c>
      <c r="R3516" t="s">
        <v>8345</v>
      </c>
      <c r="S3516" s="16">
        <f t="shared" si="272"/>
        <v>42746.019652777773</v>
      </c>
      <c r="T3516" s="16">
        <f t="shared" si="273"/>
        <v>42800.541666666672</v>
      </c>
      <c r="U3516">
        <f t="shared" si="274"/>
        <v>2017</v>
      </c>
    </row>
    <row r="3517" spans="1:21" ht="43.2" x14ac:dyDescent="0.3">
      <c r="A3517">
        <v>1543</v>
      </c>
      <c r="B3517" s="9" t="s">
        <v>1544</v>
      </c>
      <c r="C3517" s="3" t="s">
        <v>5653</v>
      </c>
      <c r="D3517" s="5">
        <v>2250</v>
      </c>
      <c r="E3517" s="7">
        <v>10</v>
      </c>
      <c r="F3517" t="s">
        <v>8220</v>
      </c>
      <c r="G3517" t="s">
        <v>8223</v>
      </c>
      <c r="H3517" t="s">
        <v>8245</v>
      </c>
      <c r="I3517">
        <v>1416662034</v>
      </c>
      <c r="J3517">
        <v>1414066434</v>
      </c>
      <c r="K3517" t="b">
        <v>0</v>
      </c>
      <c r="L3517">
        <v>1</v>
      </c>
      <c r="M3517" t="b">
        <v>0</v>
      </c>
      <c r="N3517" t="s">
        <v>8287</v>
      </c>
      <c r="O3517">
        <f t="shared" si="270"/>
        <v>0</v>
      </c>
      <c r="P3517">
        <f t="shared" si="271"/>
        <v>10</v>
      </c>
      <c r="Q3517" s="11" t="s">
        <v>8313</v>
      </c>
      <c r="R3517" t="s">
        <v>8355</v>
      </c>
      <c r="S3517" s="16">
        <f t="shared" si="272"/>
        <v>41935.509652777779</v>
      </c>
      <c r="T3517" s="16">
        <f t="shared" si="273"/>
        <v>41965.551319444443</v>
      </c>
      <c r="U3517">
        <f t="shared" si="274"/>
        <v>2014</v>
      </c>
    </row>
    <row r="3518" spans="1:21" ht="43.2" x14ac:dyDescent="0.3">
      <c r="A3518">
        <v>1564</v>
      </c>
      <c r="B3518" s="9" t="s">
        <v>1565</v>
      </c>
      <c r="C3518" s="3" t="s">
        <v>5674</v>
      </c>
      <c r="D3518" s="5">
        <v>10000</v>
      </c>
      <c r="E3518" s="7">
        <v>10</v>
      </c>
      <c r="F3518" t="s">
        <v>8219</v>
      </c>
      <c r="G3518" t="s">
        <v>8223</v>
      </c>
      <c r="H3518" t="s">
        <v>8245</v>
      </c>
      <c r="I3518">
        <v>1432843500</v>
      </c>
      <c r="J3518">
        <v>1430124509</v>
      </c>
      <c r="K3518" t="b">
        <v>0</v>
      </c>
      <c r="L3518">
        <v>1</v>
      </c>
      <c r="M3518" t="b">
        <v>0</v>
      </c>
      <c r="N3518" t="s">
        <v>8288</v>
      </c>
      <c r="O3518">
        <f t="shared" si="270"/>
        <v>0</v>
      </c>
      <c r="P3518">
        <f t="shared" si="271"/>
        <v>10</v>
      </c>
      <c r="Q3518" s="11" t="s">
        <v>8311</v>
      </c>
      <c r="R3518" t="s">
        <v>8349</v>
      </c>
      <c r="S3518" s="16">
        <f t="shared" si="272"/>
        <v>42121.367002314815</v>
      </c>
      <c r="T3518" s="16">
        <f t="shared" si="273"/>
        <v>42152.836805555555</v>
      </c>
      <c r="U3518">
        <f t="shared" si="274"/>
        <v>2015</v>
      </c>
    </row>
    <row r="3519" spans="1:21" ht="43.2" x14ac:dyDescent="0.3">
      <c r="A3519">
        <v>1701</v>
      </c>
      <c r="B3519" s="9" t="s">
        <v>1702</v>
      </c>
      <c r="C3519" s="3" t="s">
        <v>5811</v>
      </c>
      <c r="D3519" s="5">
        <v>5050</v>
      </c>
      <c r="E3519" s="7">
        <v>10</v>
      </c>
      <c r="F3519" t="s">
        <v>8220</v>
      </c>
      <c r="G3519" t="s">
        <v>8223</v>
      </c>
      <c r="H3519" t="s">
        <v>8245</v>
      </c>
      <c r="I3519">
        <v>1421337405</v>
      </c>
      <c r="J3519">
        <v>1418745405</v>
      </c>
      <c r="K3519" t="b">
        <v>0</v>
      </c>
      <c r="L3519">
        <v>2</v>
      </c>
      <c r="M3519" t="b">
        <v>0</v>
      </c>
      <c r="N3519" t="s">
        <v>8291</v>
      </c>
      <c r="O3519">
        <f t="shared" si="270"/>
        <v>0</v>
      </c>
      <c r="P3519">
        <f t="shared" si="271"/>
        <v>5</v>
      </c>
      <c r="Q3519" s="11" t="s">
        <v>8327</v>
      </c>
      <c r="R3519" t="s">
        <v>8330</v>
      </c>
      <c r="S3519" s="16">
        <f t="shared" si="272"/>
        <v>41989.664409722223</v>
      </c>
      <c r="T3519" s="16">
        <f t="shared" si="273"/>
        <v>42019.664409722223</v>
      </c>
      <c r="U3519">
        <f t="shared" si="274"/>
        <v>2014</v>
      </c>
    </row>
    <row r="3520" spans="1:21" ht="43.2" x14ac:dyDescent="0.3">
      <c r="A3520">
        <v>1863</v>
      </c>
      <c r="B3520" s="9" t="s">
        <v>1864</v>
      </c>
      <c r="C3520" s="3" t="s">
        <v>5973</v>
      </c>
      <c r="D3520" s="5">
        <v>2500</v>
      </c>
      <c r="E3520" s="7">
        <v>10</v>
      </c>
      <c r="F3520" t="s">
        <v>8220</v>
      </c>
      <c r="G3520" t="s">
        <v>8223</v>
      </c>
      <c r="H3520" t="s">
        <v>8245</v>
      </c>
      <c r="I3520">
        <v>1402600085</v>
      </c>
      <c r="J3520">
        <v>1400008085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0</v>
      </c>
      <c r="P3520">
        <f t="shared" si="271"/>
        <v>5</v>
      </c>
      <c r="Q3520" s="11" t="s">
        <v>8316</v>
      </c>
      <c r="R3520" t="s">
        <v>8344</v>
      </c>
      <c r="S3520" s="16">
        <f t="shared" si="272"/>
        <v>41772.797280092593</v>
      </c>
      <c r="T3520" s="16">
        <f t="shared" si="273"/>
        <v>41802.797280092593</v>
      </c>
      <c r="U3520">
        <f t="shared" si="274"/>
        <v>2014</v>
      </c>
    </row>
    <row r="3521" spans="1:21" ht="43.2" x14ac:dyDescent="0.3">
      <c r="A3521">
        <v>1867</v>
      </c>
      <c r="B3521" s="9" t="s">
        <v>1868</v>
      </c>
      <c r="C3521" s="3" t="s">
        <v>5977</v>
      </c>
      <c r="D3521" s="5">
        <v>20000</v>
      </c>
      <c r="E3521" s="7">
        <v>10</v>
      </c>
      <c r="F3521" t="s">
        <v>8220</v>
      </c>
      <c r="G3521" t="s">
        <v>8223</v>
      </c>
      <c r="H3521" t="s">
        <v>8245</v>
      </c>
      <c r="I3521">
        <v>1478383912</v>
      </c>
      <c r="J3521">
        <v>1475791912</v>
      </c>
      <c r="K3521" t="b">
        <v>0</v>
      </c>
      <c r="L3521">
        <v>1</v>
      </c>
      <c r="M3521" t="b">
        <v>0</v>
      </c>
      <c r="N3521" t="s">
        <v>8281</v>
      </c>
      <c r="O3521">
        <f t="shared" si="270"/>
        <v>0</v>
      </c>
      <c r="P3521">
        <f t="shared" si="271"/>
        <v>10</v>
      </c>
      <c r="Q3521" s="11" t="s">
        <v>8316</v>
      </c>
      <c r="R3521" t="s">
        <v>8344</v>
      </c>
      <c r="S3521" s="16">
        <f t="shared" si="272"/>
        <v>42649.924907407403</v>
      </c>
      <c r="T3521" s="16">
        <f t="shared" si="273"/>
        <v>42679.924907407403</v>
      </c>
      <c r="U3521">
        <f t="shared" si="274"/>
        <v>2016</v>
      </c>
    </row>
    <row r="3522" spans="1:21" ht="57.6" x14ac:dyDescent="0.3">
      <c r="A3522">
        <v>1911</v>
      </c>
      <c r="B3522" s="9" t="s">
        <v>1912</v>
      </c>
      <c r="C3522" s="3" t="s">
        <v>6021</v>
      </c>
      <c r="D3522" s="5">
        <v>42500</v>
      </c>
      <c r="E3522" s="7">
        <v>10</v>
      </c>
      <c r="F3522" t="s">
        <v>8220</v>
      </c>
      <c r="G3522" t="s">
        <v>8227</v>
      </c>
      <c r="H3522" t="s">
        <v>8249</v>
      </c>
      <c r="I3522">
        <v>1407545334</v>
      </c>
      <c r="J3522">
        <v>1404953334</v>
      </c>
      <c r="K3522" t="b">
        <v>0</v>
      </c>
      <c r="L3522">
        <v>1</v>
      </c>
      <c r="M3522" t="b">
        <v>0</v>
      </c>
      <c r="N3522" t="s">
        <v>8292</v>
      </c>
      <c r="O3522">
        <f t="shared" ref="O3522:O3585" si="275">ROUND(E3522/D3522*100,0)</f>
        <v>0</v>
      </c>
      <c r="P3522">
        <f t="shared" si="271"/>
        <v>10</v>
      </c>
      <c r="Q3522" s="11" t="s">
        <v>8308</v>
      </c>
      <c r="R3522" t="s">
        <v>8318</v>
      </c>
      <c r="S3522" s="16">
        <f t="shared" si="272"/>
        <v>41830.033958333333</v>
      </c>
      <c r="T3522" s="16">
        <f t="shared" si="273"/>
        <v>41860.033958333333</v>
      </c>
      <c r="U3522">
        <f t="shared" si="274"/>
        <v>2014</v>
      </c>
    </row>
    <row r="3523" spans="1:21" ht="43.2" x14ac:dyDescent="0.3">
      <c r="A3523">
        <v>2126</v>
      </c>
      <c r="B3523" s="9" t="s">
        <v>2127</v>
      </c>
      <c r="C3523" s="3" t="s">
        <v>6236</v>
      </c>
      <c r="D3523" s="5">
        <v>20000</v>
      </c>
      <c r="E3523" s="7">
        <v>10</v>
      </c>
      <c r="F3523" t="s">
        <v>8220</v>
      </c>
      <c r="G3523" t="s">
        <v>8223</v>
      </c>
      <c r="H3523" t="s">
        <v>8245</v>
      </c>
      <c r="I3523">
        <v>1418080887</v>
      </c>
      <c r="J3523">
        <v>1415488887</v>
      </c>
      <c r="K3523" t="b">
        <v>0</v>
      </c>
      <c r="L3523">
        <v>2</v>
      </c>
      <c r="M3523" t="b">
        <v>0</v>
      </c>
      <c r="N3523" t="s">
        <v>8280</v>
      </c>
      <c r="O3523">
        <f t="shared" si="275"/>
        <v>0</v>
      </c>
      <c r="P3523">
        <f t="shared" ref="P3523:P3586" si="276">IFERROR(ROUND(E3523/L3523,2),0)</f>
        <v>5</v>
      </c>
      <c r="Q3523" s="11" t="s">
        <v>8316</v>
      </c>
      <c r="R3523" t="s">
        <v>8334</v>
      </c>
      <c r="S3523" s="16">
        <f t="shared" ref="S3523:S3586" si="277">(((J3523/60)/60)/24)+DATE(1970,1,1)</f>
        <v>41951.973229166666</v>
      </c>
      <c r="T3523" s="16">
        <f t="shared" ref="T3523:T3586" si="278">(((I3523/60)/60)/24)+DATE(1970,1,1)</f>
        <v>41981.973229166666</v>
      </c>
      <c r="U3523">
        <f t="shared" ref="U3523:U3586" si="279">YEAR(S3523)</f>
        <v>2014</v>
      </c>
    </row>
    <row r="3524" spans="1:21" ht="43.2" x14ac:dyDescent="0.3">
      <c r="A3524">
        <v>2374</v>
      </c>
      <c r="B3524" s="9" t="s">
        <v>2375</v>
      </c>
      <c r="C3524" s="3" t="s">
        <v>6484</v>
      </c>
      <c r="D3524" s="5">
        <v>22000</v>
      </c>
      <c r="E3524" s="7">
        <v>10</v>
      </c>
      <c r="F3524" t="s">
        <v>8219</v>
      </c>
      <c r="G3524" t="s">
        <v>8223</v>
      </c>
      <c r="H3524" t="s">
        <v>8245</v>
      </c>
      <c r="I3524">
        <v>1423772060</v>
      </c>
      <c r="J3524">
        <v>1421180060</v>
      </c>
      <c r="K3524" t="b">
        <v>0</v>
      </c>
      <c r="L3524">
        <v>1</v>
      </c>
      <c r="M3524" t="b">
        <v>0</v>
      </c>
      <c r="N3524" t="s">
        <v>8270</v>
      </c>
      <c r="O3524">
        <f t="shared" si="275"/>
        <v>0</v>
      </c>
      <c r="P3524">
        <f t="shared" si="276"/>
        <v>10</v>
      </c>
      <c r="Q3524" s="11" t="s">
        <v>8308</v>
      </c>
      <c r="R3524" t="s">
        <v>8342</v>
      </c>
      <c r="S3524" s="16">
        <f t="shared" si="277"/>
        <v>42017.843287037031</v>
      </c>
      <c r="T3524" s="16">
        <f t="shared" si="278"/>
        <v>42047.843287037031</v>
      </c>
      <c r="U3524">
        <f t="shared" si="279"/>
        <v>2015</v>
      </c>
    </row>
    <row r="3525" spans="1:21" ht="43.2" x14ac:dyDescent="0.3">
      <c r="A3525">
        <v>2396</v>
      </c>
      <c r="B3525" s="9" t="s">
        <v>2397</v>
      </c>
      <c r="C3525" s="3" t="s">
        <v>6506</v>
      </c>
      <c r="D3525" s="5">
        <v>5000</v>
      </c>
      <c r="E3525" s="7">
        <v>10</v>
      </c>
      <c r="F3525" t="s">
        <v>8219</v>
      </c>
      <c r="G3525" t="s">
        <v>8239</v>
      </c>
      <c r="H3525" t="s">
        <v>8256</v>
      </c>
      <c r="I3525">
        <v>1444940558</v>
      </c>
      <c r="J3525">
        <v>1442348558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1" t="s">
        <v>8308</v>
      </c>
      <c r="R3525" t="s">
        <v>8342</v>
      </c>
      <c r="S3525" s="16">
        <f t="shared" si="277"/>
        <v>42262.849050925928</v>
      </c>
      <c r="T3525" s="16">
        <f t="shared" si="278"/>
        <v>42292.849050925928</v>
      </c>
      <c r="U3525">
        <f t="shared" si="279"/>
        <v>2015</v>
      </c>
    </row>
    <row r="3526" spans="1:21" ht="28.8" x14ac:dyDescent="0.3">
      <c r="A3526">
        <v>2440</v>
      </c>
      <c r="B3526" s="9" t="s">
        <v>2441</v>
      </c>
      <c r="C3526" s="3" t="s">
        <v>6550</v>
      </c>
      <c r="D3526" s="5">
        <v>5000</v>
      </c>
      <c r="E3526" s="7">
        <v>10</v>
      </c>
      <c r="F3526" t="s">
        <v>8220</v>
      </c>
      <c r="G3526" t="s">
        <v>8241</v>
      </c>
      <c r="H3526" t="s">
        <v>8248</v>
      </c>
      <c r="I3526">
        <v>1455399313</v>
      </c>
      <c r="J3526">
        <v>1452807313</v>
      </c>
      <c r="K3526" t="b">
        <v>0</v>
      </c>
      <c r="L3526">
        <v>2</v>
      </c>
      <c r="M3526" t="b">
        <v>0</v>
      </c>
      <c r="N3526" t="s">
        <v>8282</v>
      </c>
      <c r="O3526">
        <f t="shared" si="275"/>
        <v>0</v>
      </c>
      <c r="P3526">
        <f t="shared" si="276"/>
        <v>5</v>
      </c>
      <c r="Q3526" s="11" t="s">
        <v>8319</v>
      </c>
      <c r="R3526" t="s">
        <v>8345</v>
      </c>
      <c r="S3526" s="16">
        <f t="shared" si="277"/>
        <v>42383.899456018517</v>
      </c>
      <c r="T3526" s="16">
        <f t="shared" si="278"/>
        <v>42413.899456018517</v>
      </c>
      <c r="U3526">
        <f t="shared" si="279"/>
        <v>2016</v>
      </c>
    </row>
    <row r="3527" spans="1:21" ht="43.2" x14ac:dyDescent="0.3">
      <c r="A3527">
        <v>2685</v>
      </c>
      <c r="B3527" s="9" t="s">
        <v>2685</v>
      </c>
      <c r="C3527" s="3" t="s">
        <v>6795</v>
      </c>
      <c r="D3527" s="5">
        <v>50000</v>
      </c>
      <c r="E3527" s="7">
        <v>10</v>
      </c>
      <c r="F3527" t="s">
        <v>8220</v>
      </c>
      <c r="G3527" t="s">
        <v>8223</v>
      </c>
      <c r="H3527" t="s">
        <v>8245</v>
      </c>
      <c r="I3527">
        <v>1430149330</v>
      </c>
      <c r="J3527">
        <v>1424968930</v>
      </c>
      <c r="K3527" t="b">
        <v>0</v>
      </c>
      <c r="L3527">
        <v>1</v>
      </c>
      <c r="M3527" t="b">
        <v>0</v>
      </c>
      <c r="N3527" t="s">
        <v>8282</v>
      </c>
      <c r="O3527">
        <f t="shared" si="275"/>
        <v>0</v>
      </c>
      <c r="P3527">
        <f t="shared" si="276"/>
        <v>10</v>
      </c>
      <c r="Q3527" s="11" t="s">
        <v>8319</v>
      </c>
      <c r="R3527" t="s">
        <v>8345</v>
      </c>
      <c r="S3527" s="16">
        <f t="shared" si="277"/>
        <v>42061.69594907407</v>
      </c>
      <c r="T3527" s="16">
        <f t="shared" si="278"/>
        <v>42121.654282407413</v>
      </c>
      <c r="U3527">
        <f t="shared" si="279"/>
        <v>2015</v>
      </c>
    </row>
    <row r="3528" spans="1:21" ht="43.2" x14ac:dyDescent="0.3">
      <c r="A3528">
        <v>2777</v>
      </c>
      <c r="B3528" s="9" t="s">
        <v>2777</v>
      </c>
      <c r="C3528" s="3" t="s">
        <v>6887</v>
      </c>
      <c r="D3528" s="5">
        <v>3000</v>
      </c>
      <c r="E3528" s="7">
        <v>10</v>
      </c>
      <c r="F3528" t="s">
        <v>8220</v>
      </c>
      <c r="G3528" t="s">
        <v>8223</v>
      </c>
      <c r="H3528" t="s">
        <v>8245</v>
      </c>
      <c r="I3528">
        <v>1437149004</v>
      </c>
      <c r="J3528">
        <v>1434557004</v>
      </c>
      <c r="K3528" t="b">
        <v>0</v>
      </c>
      <c r="L3528">
        <v>1</v>
      </c>
      <c r="M3528" t="b">
        <v>0</v>
      </c>
      <c r="N3528" t="s">
        <v>8302</v>
      </c>
      <c r="O3528">
        <f t="shared" si="275"/>
        <v>0</v>
      </c>
      <c r="P3528">
        <f t="shared" si="276"/>
        <v>10</v>
      </c>
      <c r="Q3528" s="11" t="s">
        <v>8311</v>
      </c>
      <c r="R3528" t="s">
        <v>8356</v>
      </c>
      <c r="S3528" s="16">
        <f t="shared" si="277"/>
        <v>42172.669027777782</v>
      </c>
      <c r="T3528" s="16">
        <f t="shared" si="278"/>
        <v>42202.669027777782</v>
      </c>
      <c r="U3528">
        <f t="shared" si="279"/>
        <v>2015</v>
      </c>
    </row>
    <row r="3529" spans="1:21" ht="43.2" x14ac:dyDescent="0.3">
      <c r="A3529">
        <v>3065</v>
      </c>
      <c r="B3529" s="9" t="s">
        <v>3065</v>
      </c>
      <c r="C3529" s="3" t="s">
        <v>7175</v>
      </c>
      <c r="D3529" s="5">
        <v>25000</v>
      </c>
      <c r="E3529" s="7">
        <v>10</v>
      </c>
      <c r="F3529" t="s">
        <v>8220</v>
      </c>
      <c r="G3529" t="s">
        <v>8223</v>
      </c>
      <c r="H3529" t="s">
        <v>8245</v>
      </c>
      <c r="I3529">
        <v>1406683172</v>
      </c>
      <c r="J3529">
        <v>1404523172</v>
      </c>
      <c r="K3529" t="b">
        <v>0</v>
      </c>
      <c r="L3529">
        <v>2</v>
      </c>
      <c r="M3529" t="b">
        <v>0</v>
      </c>
      <c r="N3529" t="s">
        <v>8301</v>
      </c>
      <c r="O3529">
        <f t="shared" si="275"/>
        <v>0</v>
      </c>
      <c r="P3529">
        <f t="shared" si="276"/>
        <v>5</v>
      </c>
      <c r="Q3529" s="11" t="s">
        <v>8323</v>
      </c>
      <c r="R3529" t="s">
        <v>8324</v>
      </c>
      <c r="S3529" s="16">
        <f t="shared" si="277"/>
        <v>41825.055231481485</v>
      </c>
      <c r="T3529" s="16">
        <f t="shared" si="278"/>
        <v>41850.055231481485</v>
      </c>
      <c r="U3529">
        <f t="shared" si="279"/>
        <v>2014</v>
      </c>
    </row>
    <row r="3530" spans="1:21" ht="43.2" x14ac:dyDescent="0.3">
      <c r="A3530">
        <v>3110</v>
      </c>
      <c r="B3530" s="9" t="s">
        <v>3110</v>
      </c>
      <c r="C3530" s="3" t="s">
        <v>7220</v>
      </c>
      <c r="D3530" s="5">
        <v>25000</v>
      </c>
      <c r="E3530" s="7">
        <v>10</v>
      </c>
      <c r="F3530" t="s">
        <v>8220</v>
      </c>
      <c r="G3530" t="s">
        <v>8223</v>
      </c>
      <c r="H3530" t="s">
        <v>8245</v>
      </c>
      <c r="I3530">
        <v>1487465119</v>
      </c>
      <c r="J3530">
        <v>1484009119</v>
      </c>
      <c r="K3530" t="b">
        <v>0</v>
      </c>
      <c r="L3530">
        <v>1</v>
      </c>
      <c r="M3530" t="b">
        <v>0</v>
      </c>
      <c r="N3530" t="s">
        <v>8301</v>
      </c>
      <c r="O3530">
        <f t="shared" si="275"/>
        <v>0</v>
      </c>
      <c r="P3530">
        <f t="shared" si="276"/>
        <v>10</v>
      </c>
      <c r="Q3530" s="11" t="s">
        <v>8323</v>
      </c>
      <c r="R3530" t="s">
        <v>8324</v>
      </c>
      <c r="S3530" s="16">
        <f t="shared" si="277"/>
        <v>42745.031469907408</v>
      </c>
      <c r="T3530" s="16">
        <f t="shared" si="278"/>
        <v>42785.031469907408</v>
      </c>
      <c r="U3530">
        <f t="shared" si="279"/>
        <v>2017</v>
      </c>
    </row>
    <row r="3531" spans="1:21" ht="28.8" x14ac:dyDescent="0.3">
      <c r="A3531">
        <v>3132</v>
      </c>
      <c r="B3531" s="9" t="s">
        <v>3132</v>
      </c>
      <c r="C3531" s="3" t="s">
        <v>7242</v>
      </c>
      <c r="D3531" s="5">
        <v>30000</v>
      </c>
      <c r="E3531" s="7">
        <v>10</v>
      </c>
      <c r="F3531" t="s">
        <v>8221</v>
      </c>
      <c r="G3531" t="s">
        <v>8223</v>
      </c>
      <c r="H3531" t="s">
        <v>8245</v>
      </c>
      <c r="I3531">
        <v>1492759460</v>
      </c>
      <c r="J3531">
        <v>1487579060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1" t="s">
        <v>8323</v>
      </c>
      <c r="R3531" t="s">
        <v>8326</v>
      </c>
      <c r="S3531" s="16">
        <f t="shared" si="277"/>
        <v>42786.350231481483</v>
      </c>
      <c r="T3531" s="16">
        <f t="shared" si="278"/>
        <v>42846.308564814812</v>
      </c>
      <c r="U3531">
        <f t="shared" si="279"/>
        <v>2017</v>
      </c>
    </row>
    <row r="3532" spans="1:21" x14ac:dyDescent="0.3">
      <c r="A3532">
        <v>3868</v>
      </c>
      <c r="B3532" s="9" t="s">
        <v>3865</v>
      </c>
      <c r="C3532" s="3" t="s">
        <v>7977</v>
      </c>
      <c r="D3532" s="5">
        <v>5000</v>
      </c>
      <c r="E3532" s="7">
        <v>10</v>
      </c>
      <c r="F3532" t="s">
        <v>8219</v>
      </c>
      <c r="G3532" t="s">
        <v>8224</v>
      </c>
      <c r="H3532" t="s">
        <v>8246</v>
      </c>
      <c r="I3532">
        <v>1410191405</v>
      </c>
      <c r="J3532">
        <v>1408031405</v>
      </c>
      <c r="K3532" t="b">
        <v>0</v>
      </c>
      <c r="L3532">
        <v>1</v>
      </c>
      <c r="M3532" t="b">
        <v>0</v>
      </c>
      <c r="N3532" t="s">
        <v>8303</v>
      </c>
      <c r="O3532">
        <f t="shared" si="275"/>
        <v>0</v>
      </c>
      <c r="P3532">
        <f t="shared" si="276"/>
        <v>10</v>
      </c>
      <c r="Q3532" s="11" t="s">
        <v>8323</v>
      </c>
      <c r="R3532" t="s">
        <v>8335</v>
      </c>
      <c r="S3532" s="16">
        <f t="shared" si="277"/>
        <v>41865.659780092588</v>
      </c>
      <c r="T3532" s="16">
        <f t="shared" si="278"/>
        <v>41890.659780092588</v>
      </c>
      <c r="U3532">
        <f t="shared" si="279"/>
        <v>2014</v>
      </c>
    </row>
    <row r="3533" spans="1:21" ht="43.2" x14ac:dyDescent="0.3">
      <c r="A3533">
        <v>3878</v>
      </c>
      <c r="B3533" s="9" t="s">
        <v>3875</v>
      </c>
      <c r="C3533" s="3" t="s">
        <v>7987</v>
      </c>
      <c r="D3533" s="5">
        <v>18000</v>
      </c>
      <c r="E3533" s="7">
        <v>10</v>
      </c>
      <c r="F3533" t="s">
        <v>8219</v>
      </c>
      <c r="G3533" t="s">
        <v>8223</v>
      </c>
      <c r="H3533" t="s">
        <v>8245</v>
      </c>
      <c r="I3533">
        <v>1435636740</v>
      </c>
      <c r="J3533">
        <v>1433014746</v>
      </c>
      <c r="K3533" t="b">
        <v>0</v>
      </c>
      <c r="L3533">
        <v>1</v>
      </c>
      <c r="M3533" t="b">
        <v>0</v>
      </c>
      <c r="N3533" t="s">
        <v>8303</v>
      </c>
      <c r="O3533">
        <f t="shared" si="275"/>
        <v>0</v>
      </c>
      <c r="P3533">
        <f t="shared" si="276"/>
        <v>10</v>
      </c>
      <c r="Q3533" s="11" t="s">
        <v>8323</v>
      </c>
      <c r="R3533" t="s">
        <v>8335</v>
      </c>
      <c r="S3533" s="16">
        <f t="shared" si="277"/>
        <v>42154.818819444445</v>
      </c>
      <c r="T3533" s="16">
        <f t="shared" si="278"/>
        <v>42185.165972222225</v>
      </c>
      <c r="U3533">
        <f t="shared" si="279"/>
        <v>2015</v>
      </c>
    </row>
    <row r="3534" spans="1:21" ht="43.2" x14ac:dyDescent="0.3">
      <c r="A3534">
        <v>3917</v>
      </c>
      <c r="B3534" s="9" t="s">
        <v>3914</v>
      </c>
      <c r="C3534" s="3" t="s">
        <v>8025</v>
      </c>
      <c r="D3534" s="5">
        <v>3500</v>
      </c>
      <c r="E3534" s="7">
        <v>10</v>
      </c>
      <c r="F3534" t="s">
        <v>8220</v>
      </c>
      <c r="G3534" t="s">
        <v>8224</v>
      </c>
      <c r="H3534" t="s">
        <v>8246</v>
      </c>
      <c r="I3534">
        <v>1410439161</v>
      </c>
      <c r="J3534">
        <v>1407847161</v>
      </c>
      <c r="K3534" t="b">
        <v>0</v>
      </c>
      <c r="L3534">
        <v>1</v>
      </c>
      <c r="M3534" t="b">
        <v>0</v>
      </c>
      <c r="N3534" t="s">
        <v>8269</v>
      </c>
      <c r="O3534">
        <f t="shared" si="275"/>
        <v>0</v>
      </c>
      <c r="P3534">
        <f t="shared" si="276"/>
        <v>10</v>
      </c>
      <c r="Q3534" s="11" t="s">
        <v>8323</v>
      </c>
      <c r="R3534" t="s">
        <v>8326</v>
      </c>
      <c r="S3534" s="16">
        <f t="shared" si="277"/>
        <v>41863.527326388888</v>
      </c>
      <c r="T3534" s="16">
        <f t="shared" si="278"/>
        <v>41893.527326388888</v>
      </c>
      <c r="U3534">
        <f t="shared" si="279"/>
        <v>2014</v>
      </c>
    </row>
    <row r="3535" spans="1:21" ht="28.8" x14ac:dyDescent="0.3">
      <c r="A3535">
        <v>4000</v>
      </c>
      <c r="B3535" s="9" t="s">
        <v>3996</v>
      </c>
      <c r="C3535" s="3" t="s">
        <v>8106</v>
      </c>
      <c r="D3535" s="5">
        <v>8000</v>
      </c>
      <c r="E3535" s="7">
        <v>10</v>
      </c>
      <c r="F3535" t="s">
        <v>8220</v>
      </c>
      <c r="G3535" t="s">
        <v>8223</v>
      </c>
      <c r="H3535" t="s">
        <v>8245</v>
      </c>
      <c r="I3535">
        <v>1462631358</v>
      </c>
      <c r="J3535">
        <v>1457450958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11" t="s">
        <v>8323</v>
      </c>
      <c r="R3535" t="s">
        <v>8326</v>
      </c>
      <c r="S3535" s="16">
        <f t="shared" si="277"/>
        <v>42437.64534722222</v>
      </c>
      <c r="T3535" s="16">
        <f t="shared" si="278"/>
        <v>42497.603680555556</v>
      </c>
      <c r="U3535">
        <f t="shared" si="279"/>
        <v>2016</v>
      </c>
    </row>
    <row r="3536" spans="1:21" ht="57.6" x14ac:dyDescent="0.3">
      <c r="A3536">
        <v>4084</v>
      </c>
      <c r="B3536" s="9" t="s">
        <v>4080</v>
      </c>
      <c r="C3536" s="3" t="s">
        <v>8187</v>
      </c>
      <c r="D3536" s="5">
        <v>3000</v>
      </c>
      <c r="E3536" s="7">
        <v>10</v>
      </c>
      <c r="F3536" t="s">
        <v>8220</v>
      </c>
      <c r="G3536" t="s">
        <v>8236</v>
      </c>
      <c r="H3536" t="s">
        <v>8248</v>
      </c>
      <c r="I3536">
        <v>1476008906</v>
      </c>
      <c r="J3536">
        <v>1473416906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0</v>
      </c>
      <c r="P3536">
        <f t="shared" si="276"/>
        <v>10</v>
      </c>
      <c r="Q3536" s="11" t="s">
        <v>8323</v>
      </c>
      <c r="R3536" t="s">
        <v>8326</v>
      </c>
      <c r="S3536" s="16">
        <f t="shared" si="277"/>
        <v>42622.436412037037</v>
      </c>
      <c r="T3536" s="16">
        <f t="shared" si="278"/>
        <v>42652.436412037037</v>
      </c>
      <c r="U3536">
        <f t="shared" si="279"/>
        <v>2016</v>
      </c>
    </row>
    <row r="3537" spans="1:21" ht="43.2" x14ac:dyDescent="0.3">
      <c r="A3537">
        <v>4085</v>
      </c>
      <c r="B3537" s="9" t="s">
        <v>4081</v>
      </c>
      <c r="C3537" s="3" t="s">
        <v>8188</v>
      </c>
      <c r="D3537" s="5">
        <v>3500</v>
      </c>
      <c r="E3537" s="7">
        <v>10</v>
      </c>
      <c r="F3537" t="s">
        <v>8220</v>
      </c>
      <c r="G3537" t="s">
        <v>8223</v>
      </c>
      <c r="H3537" t="s">
        <v>8245</v>
      </c>
      <c r="I3537">
        <v>1427169540</v>
      </c>
      <c r="J3537">
        <v>1424701775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0</v>
      </c>
      <c r="P3537">
        <f t="shared" si="276"/>
        <v>10</v>
      </c>
      <c r="Q3537" s="11" t="s">
        <v>8323</v>
      </c>
      <c r="R3537" t="s">
        <v>8326</v>
      </c>
      <c r="S3537" s="16">
        <f t="shared" si="277"/>
        <v>42058.603877314818</v>
      </c>
      <c r="T3537" s="16">
        <f t="shared" si="278"/>
        <v>42087.165972222225</v>
      </c>
      <c r="U3537">
        <f t="shared" si="279"/>
        <v>2015</v>
      </c>
    </row>
    <row r="3538" spans="1:21" ht="43.2" x14ac:dyDescent="0.3">
      <c r="A3538">
        <v>584</v>
      </c>
      <c r="B3538" s="9" t="s">
        <v>585</v>
      </c>
      <c r="C3538" s="3" t="s">
        <v>4694</v>
      </c>
      <c r="D3538" s="5">
        <v>1000</v>
      </c>
      <c r="E3538" s="7">
        <v>10</v>
      </c>
      <c r="F3538" t="s">
        <v>8220</v>
      </c>
      <c r="G3538" t="s">
        <v>8223</v>
      </c>
      <c r="H3538" t="s">
        <v>8245</v>
      </c>
      <c r="I3538">
        <v>1426522316</v>
      </c>
      <c r="J3538">
        <v>1423933916</v>
      </c>
      <c r="K3538" t="b">
        <v>0</v>
      </c>
      <c r="L3538">
        <v>2</v>
      </c>
      <c r="M3538" t="b">
        <v>0</v>
      </c>
      <c r="N3538" t="s">
        <v>8270</v>
      </c>
      <c r="O3538">
        <f t="shared" si="275"/>
        <v>1</v>
      </c>
      <c r="P3538">
        <f t="shared" si="276"/>
        <v>5</v>
      </c>
      <c r="Q3538" s="11" t="s">
        <v>8308</v>
      </c>
      <c r="R3538" t="s">
        <v>8342</v>
      </c>
      <c r="S3538" s="16">
        <f t="shared" si="277"/>
        <v>42049.716620370367</v>
      </c>
      <c r="T3538" s="16">
        <f t="shared" si="278"/>
        <v>42079.674953703703</v>
      </c>
      <c r="U3538">
        <f t="shared" si="279"/>
        <v>2015</v>
      </c>
    </row>
    <row r="3539" spans="1:21" ht="28.8" x14ac:dyDescent="0.3">
      <c r="A3539">
        <v>1073</v>
      </c>
      <c r="B3539" s="9" t="s">
        <v>1074</v>
      </c>
      <c r="C3539" s="3" t="s">
        <v>5183</v>
      </c>
      <c r="D3539" s="5">
        <v>750</v>
      </c>
      <c r="E3539" s="7">
        <v>10</v>
      </c>
      <c r="F3539" t="s">
        <v>8220</v>
      </c>
      <c r="G3539" t="s">
        <v>8223</v>
      </c>
      <c r="H3539" t="s">
        <v>8245</v>
      </c>
      <c r="I3539">
        <v>1318806541</v>
      </c>
      <c r="J3539">
        <v>1316214541</v>
      </c>
      <c r="K3539" t="b">
        <v>0</v>
      </c>
      <c r="L3539">
        <v>1</v>
      </c>
      <c r="M3539" t="b">
        <v>0</v>
      </c>
      <c r="N3539" t="s">
        <v>8280</v>
      </c>
      <c r="O3539">
        <f t="shared" si="275"/>
        <v>1</v>
      </c>
      <c r="P3539">
        <f t="shared" si="276"/>
        <v>10</v>
      </c>
      <c r="Q3539" s="11" t="s">
        <v>8316</v>
      </c>
      <c r="R3539" t="s">
        <v>8334</v>
      </c>
      <c r="S3539" s="16">
        <f t="shared" si="277"/>
        <v>40802.964594907404</v>
      </c>
      <c r="T3539" s="16">
        <f t="shared" si="278"/>
        <v>40832.964594907404</v>
      </c>
      <c r="U3539">
        <f t="shared" si="279"/>
        <v>2011</v>
      </c>
    </row>
    <row r="3540" spans="1:21" ht="43.2" x14ac:dyDescent="0.3">
      <c r="A3540">
        <v>1126</v>
      </c>
      <c r="B3540" s="9" t="s">
        <v>1127</v>
      </c>
      <c r="C3540" s="3" t="s">
        <v>5236</v>
      </c>
      <c r="D3540" s="5">
        <v>2000</v>
      </c>
      <c r="E3540" s="7">
        <v>10</v>
      </c>
      <c r="F3540" t="s">
        <v>8220</v>
      </c>
      <c r="G3540" t="s">
        <v>8223</v>
      </c>
      <c r="H3540" t="s">
        <v>8245</v>
      </c>
      <c r="I3540">
        <v>1468482694</v>
      </c>
      <c r="J3540">
        <v>1465890694</v>
      </c>
      <c r="K3540" t="b">
        <v>0</v>
      </c>
      <c r="L3540">
        <v>2</v>
      </c>
      <c r="M3540" t="b">
        <v>0</v>
      </c>
      <c r="N3540" t="s">
        <v>8281</v>
      </c>
      <c r="O3540">
        <f t="shared" si="275"/>
        <v>1</v>
      </c>
      <c r="P3540">
        <f t="shared" si="276"/>
        <v>5</v>
      </c>
      <c r="Q3540" s="11" t="s">
        <v>8316</v>
      </c>
      <c r="R3540" t="s">
        <v>8344</v>
      </c>
      <c r="S3540" s="16">
        <f t="shared" si="277"/>
        <v>42535.327476851846</v>
      </c>
      <c r="T3540" s="16">
        <f t="shared" si="278"/>
        <v>42565.327476851846</v>
      </c>
      <c r="U3540">
        <f t="shared" si="279"/>
        <v>2016</v>
      </c>
    </row>
    <row r="3541" spans="1:21" ht="28.8" x14ac:dyDescent="0.3">
      <c r="A3541">
        <v>2757</v>
      </c>
      <c r="B3541" s="9" t="s">
        <v>2757</v>
      </c>
      <c r="C3541" s="3" t="s">
        <v>6867</v>
      </c>
      <c r="D3541" s="5">
        <v>1500</v>
      </c>
      <c r="E3541" s="7">
        <v>10</v>
      </c>
      <c r="F3541" t="s">
        <v>8220</v>
      </c>
      <c r="G3541" t="s">
        <v>8223</v>
      </c>
      <c r="H3541" t="s">
        <v>8245</v>
      </c>
      <c r="I3541">
        <v>1470498332</v>
      </c>
      <c r="J3541">
        <v>1469202332</v>
      </c>
      <c r="K3541" t="b">
        <v>0</v>
      </c>
      <c r="L3541">
        <v>2</v>
      </c>
      <c r="M3541" t="b">
        <v>0</v>
      </c>
      <c r="N3541" t="s">
        <v>8302</v>
      </c>
      <c r="O3541">
        <f t="shared" si="275"/>
        <v>1</v>
      </c>
      <c r="P3541">
        <f t="shared" si="276"/>
        <v>5</v>
      </c>
      <c r="Q3541" s="11" t="s">
        <v>8311</v>
      </c>
      <c r="R3541" t="s">
        <v>8356</v>
      </c>
      <c r="S3541" s="16">
        <f t="shared" si="277"/>
        <v>42573.65662037037</v>
      </c>
      <c r="T3541" s="16">
        <f t="shared" si="278"/>
        <v>42588.65662037037</v>
      </c>
      <c r="U3541">
        <f t="shared" si="279"/>
        <v>2016</v>
      </c>
    </row>
    <row r="3542" spans="1:21" ht="43.2" x14ac:dyDescent="0.3">
      <c r="A3542">
        <v>2841</v>
      </c>
      <c r="B3542" s="9" t="s">
        <v>2841</v>
      </c>
      <c r="C3542" s="3" t="s">
        <v>6951</v>
      </c>
      <c r="D3542" s="5">
        <v>1000</v>
      </c>
      <c r="E3542" s="7">
        <v>10</v>
      </c>
      <c r="F3542" t="s">
        <v>8220</v>
      </c>
      <c r="G3542" t="s">
        <v>8224</v>
      </c>
      <c r="H3542" t="s">
        <v>8246</v>
      </c>
      <c r="I3542">
        <v>1450032297</v>
      </c>
      <c r="J3542">
        <v>1444844697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11" t="s">
        <v>8323</v>
      </c>
      <c r="R3542" t="s">
        <v>8326</v>
      </c>
      <c r="S3542" s="16">
        <f t="shared" si="277"/>
        <v>42291.739548611105</v>
      </c>
      <c r="T3542" s="16">
        <f t="shared" si="278"/>
        <v>42351.781215277777</v>
      </c>
      <c r="U3542">
        <f t="shared" si="279"/>
        <v>2015</v>
      </c>
    </row>
    <row r="3543" spans="1:21" ht="28.8" x14ac:dyDescent="0.3">
      <c r="A3543">
        <v>3121</v>
      </c>
      <c r="B3543" s="9" t="s">
        <v>3121</v>
      </c>
      <c r="C3543" s="3" t="s">
        <v>7231</v>
      </c>
      <c r="D3543" s="5">
        <v>1500</v>
      </c>
      <c r="E3543" s="7">
        <v>10</v>
      </c>
      <c r="F3543" t="s">
        <v>8219</v>
      </c>
      <c r="G3543" t="s">
        <v>8228</v>
      </c>
      <c r="H3543" t="s">
        <v>8250</v>
      </c>
      <c r="I3543">
        <v>1411748335</v>
      </c>
      <c r="J3543">
        <v>1406564335</v>
      </c>
      <c r="K3543" t="b">
        <v>0</v>
      </c>
      <c r="L3543">
        <v>1</v>
      </c>
      <c r="M3543" t="b">
        <v>0</v>
      </c>
      <c r="N3543" t="s">
        <v>8301</v>
      </c>
      <c r="O3543">
        <f t="shared" si="275"/>
        <v>1</v>
      </c>
      <c r="P3543">
        <f t="shared" si="276"/>
        <v>10</v>
      </c>
      <c r="Q3543" s="11" t="s">
        <v>8323</v>
      </c>
      <c r="R3543" t="s">
        <v>8324</v>
      </c>
      <c r="S3543" s="16">
        <f t="shared" si="277"/>
        <v>41848.679803240739</v>
      </c>
      <c r="T3543" s="16">
        <f t="shared" si="278"/>
        <v>41908.679803240739</v>
      </c>
      <c r="U3543">
        <f t="shared" si="279"/>
        <v>2014</v>
      </c>
    </row>
    <row r="3544" spans="1:21" ht="43.2" x14ac:dyDescent="0.3">
      <c r="A3544">
        <v>3129</v>
      </c>
      <c r="B3544" s="9" t="s">
        <v>3129</v>
      </c>
      <c r="C3544" s="3" t="s">
        <v>7239</v>
      </c>
      <c r="D3544" s="5">
        <v>1250</v>
      </c>
      <c r="E3544" s="7">
        <v>10</v>
      </c>
      <c r="F3544" t="s">
        <v>8221</v>
      </c>
      <c r="G3544" t="s">
        <v>8223</v>
      </c>
      <c r="H3544" t="s">
        <v>8245</v>
      </c>
      <c r="I3544">
        <v>1492542819</v>
      </c>
      <c r="J3544">
        <v>1489090419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1" t="s">
        <v>8323</v>
      </c>
      <c r="R3544" t="s">
        <v>8326</v>
      </c>
      <c r="S3544" s="16">
        <f t="shared" si="277"/>
        <v>42803.842812499999</v>
      </c>
      <c r="T3544" s="16">
        <f t="shared" si="278"/>
        <v>42843.801145833335</v>
      </c>
      <c r="U3544">
        <f t="shared" si="279"/>
        <v>2017</v>
      </c>
    </row>
    <row r="3545" spans="1:21" ht="43.2" x14ac:dyDescent="0.3">
      <c r="A3545">
        <v>3736</v>
      </c>
      <c r="B3545" s="9" t="s">
        <v>3733</v>
      </c>
      <c r="C3545" s="3" t="s">
        <v>7846</v>
      </c>
      <c r="D3545" s="5">
        <v>1500</v>
      </c>
      <c r="E3545" s="7">
        <v>10</v>
      </c>
      <c r="F3545" t="s">
        <v>8220</v>
      </c>
      <c r="G3545" t="s">
        <v>8224</v>
      </c>
      <c r="H3545" t="s">
        <v>8246</v>
      </c>
      <c r="I3545">
        <v>1427133600</v>
      </c>
      <c r="J3545">
        <v>1423847093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11" t="s">
        <v>8323</v>
      </c>
      <c r="R3545" t="s">
        <v>8326</v>
      </c>
      <c r="S3545" s="16">
        <f t="shared" si="277"/>
        <v>42048.711724537032</v>
      </c>
      <c r="T3545" s="16">
        <f t="shared" si="278"/>
        <v>42086.75</v>
      </c>
      <c r="U3545">
        <f t="shared" si="279"/>
        <v>2015</v>
      </c>
    </row>
    <row r="3546" spans="1:21" ht="43.2" x14ac:dyDescent="0.3">
      <c r="A3546">
        <v>4024</v>
      </c>
      <c r="B3546" s="9" t="s">
        <v>4020</v>
      </c>
      <c r="C3546" s="3" t="s">
        <v>8129</v>
      </c>
      <c r="D3546" s="5">
        <v>800</v>
      </c>
      <c r="E3546" s="7">
        <v>10</v>
      </c>
      <c r="F3546" t="s">
        <v>8220</v>
      </c>
      <c r="G3546" t="s">
        <v>8223</v>
      </c>
      <c r="H3546" t="s">
        <v>8245</v>
      </c>
      <c r="I3546">
        <v>1441037097</v>
      </c>
      <c r="J3546">
        <v>1438445097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1</v>
      </c>
      <c r="P3546">
        <f t="shared" si="276"/>
        <v>10</v>
      </c>
      <c r="Q3546" s="11" t="s">
        <v>8323</v>
      </c>
      <c r="R3546" t="s">
        <v>8326</v>
      </c>
      <c r="S3546" s="16">
        <f t="shared" si="277"/>
        <v>42217.670104166667</v>
      </c>
      <c r="T3546" s="16">
        <f t="shared" si="278"/>
        <v>42247.670104166667</v>
      </c>
      <c r="U3546">
        <f t="shared" si="279"/>
        <v>2015</v>
      </c>
    </row>
    <row r="3547" spans="1:21" ht="43.2" x14ac:dyDescent="0.3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1" t="s">
        <v>8346</v>
      </c>
      <c r="R3547" t="s">
        <v>8347</v>
      </c>
      <c r="S3547" s="16">
        <f t="shared" si="277"/>
        <v>41851.696157407408</v>
      </c>
      <c r="T3547" s="16">
        <f t="shared" si="278"/>
        <v>41894.416666666664</v>
      </c>
      <c r="U3547">
        <f t="shared" si="279"/>
        <v>2014</v>
      </c>
    </row>
    <row r="3548" spans="1:21" ht="43.2" x14ac:dyDescent="0.3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1" t="s">
        <v>8323</v>
      </c>
      <c r="R3548" t="s">
        <v>8335</v>
      </c>
      <c r="S3548" s="16">
        <f t="shared" si="277"/>
        <v>42201.436226851853</v>
      </c>
      <c r="T3548" s="16">
        <f t="shared" si="278"/>
        <v>42244.9375</v>
      </c>
      <c r="U3548">
        <f t="shared" si="279"/>
        <v>2015</v>
      </c>
    </row>
    <row r="3549" spans="1:21" ht="57.6" x14ac:dyDescent="0.3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11" t="s">
        <v>8323</v>
      </c>
      <c r="R3549" t="s">
        <v>8326</v>
      </c>
      <c r="S3549" s="16">
        <f t="shared" si="277"/>
        <v>42128.431064814817</v>
      </c>
      <c r="T3549" s="16">
        <f t="shared" si="278"/>
        <v>42146.875</v>
      </c>
      <c r="U3549">
        <f t="shared" si="279"/>
        <v>2015</v>
      </c>
    </row>
    <row r="3550" spans="1:21" ht="43.2" x14ac:dyDescent="0.3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11" t="s">
        <v>8323</v>
      </c>
      <c r="R3550" t="s">
        <v>8326</v>
      </c>
      <c r="S3550" s="16">
        <f t="shared" si="277"/>
        <v>42261.632916666669</v>
      </c>
      <c r="T3550" s="16">
        <f t="shared" si="278"/>
        <v>42266.165972222225</v>
      </c>
      <c r="U3550">
        <f t="shared" si="279"/>
        <v>2015</v>
      </c>
    </row>
    <row r="3551" spans="1:21" ht="43.2" x14ac:dyDescent="0.3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1" t="s">
        <v>8323</v>
      </c>
      <c r="R3551" t="s">
        <v>8326</v>
      </c>
      <c r="S3551" s="16">
        <f t="shared" si="277"/>
        <v>41831.697939814818</v>
      </c>
      <c r="T3551" s="16">
        <f t="shared" si="278"/>
        <v>41861.697939814818</v>
      </c>
      <c r="U3551">
        <f t="shared" si="279"/>
        <v>2014</v>
      </c>
    </row>
    <row r="3552" spans="1:21" ht="28.8" x14ac:dyDescent="0.3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1" t="s">
        <v>8327</v>
      </c>
      <c r="R3552" t="s">
        <v>8336</v>
      </c>
      <c r="S3552" s="16">
        <f t="shared" si="277"/>
        <v>42165.79833333334</v>
      </c>
      <c r="T3552" s="16">
        <f t="shared" si="278"/>
        <v>42195.79833333334</v>
      </c>
      <c r="U3552">
        <f t="shared" si="279"/>
        <v>2015</v>
      </c>
    </row>
    <row r="3553" spans="1:21" ht="57.6" x14ac:dyDescent="0.3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1" t="s">
        <v>8327</v>
      </c>
      <c r="R3553" t="s">
        <v>8329</v>
      </c>
      <c r="S3553" s="16">
        <f t="shared" si="277"/>
        <v>42109.826145833329</v>
      </c>
      <c r="T3553" s="16">
        <f t="shared" si="278"/>
        <v>42139.826145833329</v>
      </c>
      <c r="U3553">
        <f t="shared" si="279"/>
        <v>2015</v>
      </c>
    </row>
    <row r="3554" spans="1:21" ht="43.2" x14ac:dyDescent="0.3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3.2" x14ac:dyDescent="0.3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8321</v>
      </c>
      <c r="R3555" t="s">
        <v>8337</v>
      </c>
      <c r="S3555" s="16">
        <f t="shared" si="277"/>
        <v>42396.911712962959</v>
      </c>
      <c r="T3555" s="16">
        <f t="shared" si="278"/>
        <v>42426.911712962959</v>
      </c>
      <c r="U3555">
        <f t="shared" si="279"/>
        <v>2016</v>
      </c>
    </row>
    <row r="3556" spans="1:21" ht="43.2" x14ac:dyDescent="0.3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8308</v>
      </c>
      <c r="R3556" t="s">
        <v>8310</v>
      </c>
      <c r="S3556" s="16">
        <f t="shared" si="277"/>
        <v>41838.832152777781</v>
      </c>
      <c r="T3556" s="16">
        <f t="shared" si="278"/>
        <v>41868.832152777781</v>
      </c>
      <c r="U3556">
        <f t="shared" si="279"/>
        <v>2014</v>
      </c>
    </row>
    <row r="3557" spans="1:21" ht="43.2" x14ac:dyDescent="0.3">
      <c r="A3557">
        <v>2423</v>
      </c>
      <c r="B3557" s="9" t="s">
        <v>2424</v>
      </c>
      <c r="C3557" s="3" t="s">
        <v>6533</v>
      </c>
      <c r="D3557" s="5">
        <v>60000</v>
      </c>
      <c r="E3557" s="7">
        <v>8</v>
      </c>
      <c r="F3557" t="s">
        <v>8220</v>
      </c>
      <c r="G3557" t="s">
        <v>8223</v>
      </c>
      <c r="H3557" t="s">
        <v>8245</v>
      </c>
      <c r="I3557">
        <v>1420044890</v>
      </c>
      <c r="J3557">
        <v>1417452890</v>
      </c>
      <c r="K3557" t="b">
        <v>0</v>
      </c>
      <c r="L3557">
        <v>1</v>
      </c>
      <c r="M3557" t="b">
        <v>0</v>
      </c>
      <c r="N3557" t="s">
        <v>8282</v>
      </c>
      <c r="O3557">
        <f t="shared" si="275"/>
        <v>0</v>
      </c>
      <c r="P3557">
        <f t="shared" si="276"/>
        <v>8</v>
      </c>
      <c r="Q3557" s="11" t="s">
        <v>8319</v>
      </c>
      <c r="R3557" t="s">
        <v>8345</v>
      </c>
      <c r="S3557" s="16">
        <f t="shared" si="277"/>
        <v>41974.704745370371</v>
      </c>
      <c r="T3557" s="16">
        <f t="shared" si="278"/>
        <v>42004.704745370371</v>
      </c>
      <c r="U3557">
        <f t="shared" si="279"/>
        <v>2014</v>
      </c>
    </row>
    <row r="3558" spans="1:21" ht="57.6" x14ac:dyDescent="0.3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3.2" x14ac:dyDescent="0.3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1" t="s">
        <v>8308</v>
      </c>
      <c r="R3559" t="s">
        <v>8318</v>
      </c>
      <c r="S3559" s="16">
        <f t="shared" si="277"/>
        <v>41864.04886574074</v>
      </c>
      <c r="T3559" s="16">
        <f t="shared" si="278"/>
        <v>41884.04886574074</v>
      </c>
      <c r="U3559">
        <f t="shared" si="279"/>
        <v>2014</v>
      </c>
    </row>
    <row r="3560" spans="1:21" ht="57.6" x14ac:dyDescent="0.3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8311</v>
      </c>
      <c r="R3560" t="s">
        <v>8348</v>
      </c>
      <c r="S3560" s="16">
        <f t="shared" si="277"/>
        <v>42013.059027777781</v>
      </c>
      <c r="T3560" s="16">
        <f t="shared" si="278"/>
        <v>42041.059027777781</v>
      </c>
      <c r="U3560">
        <f t="shared" si="279"/>
        <v>2015</v>
      </c>
    </row>
    <row r="3561" spans="1:21" ht="43.2" x14ac:dyDescent="0.3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3.2" x14ac:dyDescent="0.3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8323</v>
      </c>
      <c r="R3562" t="s">
        <v>8326</v>
      </c>
      <c r="S3562" s="16">
        <f t="shared" si="277"/>
        <v>42513.976319444439</v>
      </c>
      <c r="T3562" s="16">
        <f t="shared" si="278"/>
        <v>42559.976319444439</v>
      </c>
      <c r="U3562">
        <f t="shared" si="279"/>
        <v>2016</v>
      </c>
    </row>
    <row r="3563" spans="1:21" ht="43.2" x14ac:dyDescent="0.3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28.8" x14ac:dyDescent="0.3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1" t="s">
        <v>8308</v>
      </c>
      <c r="R3564" t="s">
        <v>8342</v>
      </c>
      <c r="S3564" s="16">
        <f t="shared" si="277"/>
        <v>42646.896898148145</v>
      </c>
      <c r="T3564" s="16">
        <f t="shared" si="278"/>
        <v>42676.896898148145</v>
      </c>
      <c r="U3564">
        <f t="shared" si="279"/>
        <v>2016</v>
      </c>
    </row>
    <row r="3565" spans="1:21" ht="43.2" x14ac:dyDescent="0.3">
      <c r="A3565">
        <v>1044</v>
      </c>
      <c r="B3565" s="9" t="s">
        <v>1045</v>
      </c>
      <c r="C3565" s="3" t="s">
        <v>5154</v>
      </c>
      <c r="D3565" s="5">
        <v>7000</v>
      </c>
      <c r="E3565" s="7">
        <v>6</v>
      </c>
      <c r="F3565" t="s">
        <v>8219</v>
      </c>
      <c r="G3565" t="s">
        <v>8223</v>
      </c>
      <c r="H3565" t="s">
        <v>8245</v>
      </c>
      <c r="I3565">
        <v>1425587220</v>
      </c>
      <c r="J3565">
        <v>1420668801</v>
      </c>
      <c r="K3565" t="b">
        <v>0</v>
      </c>
      <c r="L3565">
        <v>2</v>
      </c>
      <c r="M3565" t="b">
        <v>0</v>
      </c>
      <c r="N3565" t="s">
        <v>8279</v>
      </c>
      <c r="O3565">
        <f t="shared" si="275"/>
        <v>0</v>
      </c>
      <c r="P3565">
        <f t="shared" si="276"/>
        <v>3</v>
      </c>
      <c r="Q3565" s="11" t="s">
        <v>8346</v>
      </c>
      <c r="R3565" t="s">
        <v>8347</v>
      </c>
      <c r="S3565" s="16">
        <f t="shared" si="277"/>
        <v>42011.925937499997</v>
      </c>
      <c r="T3565" s="16">
        <f t="shared" si="278"/>
        <v>42068.852083333331</v>
      </c>
      <c r="U3565">
        <f t="shared" si="279"/>
        <v>2015</v>
      </c>
    </row>
    <row r="3566" spans="1:21" ht="57.6" x14ac:dyDescent="0.3">
      <c r="A3566">
        <v>1418</v>
      </c>
      <c r="B3566" s="9" t="s">
        <v>1419</v>
      </c>
      <c r="C3566" s="3" t="s">
        <v>5528</v>
      </c>
      <c r="D3566" s="5">
        <v>3000</v>
      </c>
      <c r="E3566" s="7">
        <v>6</v>
      </c>
      <c r="F3566" t="s">
        <v>8220</v>
      </c>
      <c r="G3566" t="s">
        <v>8226</v>
      </c>
      <c r="H3566" t="s">
        <v>8248</v>
      </c>
      <c r="I3566">
        <v>1456397834</v>
      </c>
      <c r="J3566">
        <v>1453805834</v>
      </c>
      <c r="K3566" t="b">
        <v>0</v>
      </c>
      <c r="L3566">
        <v>1</v>
      </c>
      <c r="M3566" t="b">
        <v>0</v>
      </c>
      <c r="N3566" t="s">
        <v>8285</v>
      </c>
      <c r="O3566">
        <f t="shared" si="275"/>
        <v>0</v>
      </c>
      <c r="P3566">
        <f t="shared" si="276"/>
        <v>6</v>
      </c>
      <c r="Q3566" s="11" t="s">
        <v>8311</v>
      </c>
      <c r="R3566" t="s">
        <v>8348</v>
      </c>
      <c r="S3566" s="16">
        <f t="shared" si="277"/>
        <v>42395.456412037034</v>
      </c>
      <c r="T3566" s="16">
        <f t="shared" si="278"/>
        <v>42425.456412037034</v>
      </c>
      <c r="U3566">
        <f t="shared" si="279"/>
        <v>2016</v>
      </c>
    </row>
    <row r="3567" spans="1:21" ht="43.2" x14ac:dyDescent="0.3">
      <c r="A3567">
        <v>1541</v>
      </c>
      <c r="B3567" s="9" t="s">
        <v>1542</v>
      </c>
      <c r="C3567" s="3" t="s">
        <v>5651</v>
      </c>
      <c r="D3567" s="5">
        <v>18000</v>
      </c>
      <c r="E3567" s="7">
        <v>6</v>
      </c>
      <c r="F3567" t="s">
        <v>8220</v>
      </c>
      <c r="G3567" t="s">
        <v>8223</v>
      </c>
      <c r="H3567" t="s">
        <v>8245</v>
      </c>
      <c r="I3567">
        <v>1420045538</v>
      </c>
      <c r="J3567">
        <v>1417453538</v>
      </c>
      <c r="K3567" t="b">
        <v>0</v>
      </c>
      <c r="L3567">
        <v>2</v>
      </c>
      <c r="M3567" t="b">
        <v>0</v>
      </c>
      <c r="N3567" t="s">
        <v>8287</v>
      </c>
      <c r="O3567">
        <f t="shared" si="275"/>
        <v>0</v>
      </c>
      <c r="P3567">
        <f t="shared" si="276"/>
        <v>3</v>
      </c>
      <c r="Q3567" s="11" t="s">
        <v>8313</v>
      </c>
      <c r="R3567" t="s">
        <v>8355</v>
      </c>
      <c r="S3567" s="16">
        <f t="shared" si="277"/>
        <v>41974.712245370371</v>
      </c>
      <c r="T3567" s="16">
        <f t="shared" si="278"/>
        <v>42004.712245370371</v>
      </c>
      <c r="U3567">
        <f t="shared" si="279"/>
        <v>2014</v>
      </c>
    </row>
    <row r="3568" spans="1:21" ht="43.2" x14ac:dyDescent="0.3">
      <c r="A3568">
        <v>1879</v>
      </c>
      <c r="B3568" s="9" t="s">
        <v>1880</v>
      </c>
      <c r="C3568" s="3" t="s">
        <v>5989</v>
      </c>
      <c r="D3568" s="5">
        <v>5000</v>
      </c>
      <c r="E3568" s="7">
        <v>6</v>
      </c>
      <c r="F3568" t="s">
        <v>8220</v>
      </c>
      <c r="G3568" t="s">
        <v>8226</v>
      </c>
      <c r="H3568" t="s">
        <v>8248</v>
      </c>
      <c r="I3568">
        <v>1457966129</v>
      </c>
      <c r="J3568">
        <v>1455377729</v>
      </c>
      <c r="K3568" t="b">
        <v>0</v>
      </c>
      <c r="L3568">
        <v>2</v>
      </c>
      <c r="M3568" t="b">
        <v>0</v>
      </c>
      <c r="N3568" t="s">
        <v>8281</v>
      </c>
      <c r="O3568">
        <f t="shared" si="275"/>
        <v>0</v>
      </c>
      <c r="P3568">
        <f t="shared" si="276"/>
        <v>3</v>
      </c>
      <c r="Q3568" s="11" t="s">
        <v>8316</v>
      </c>
      <c r="R3568" t="s">
        <v>8344</v>
      </c>
      <c r="S3568" s="16">
        <f t="shared" si="277"/>
        <v>42413.649641203709</v>
      </c>
      <c r="T3568" s="16">
        <f t="shared" si="278"/>
        <v>42443.607974537037</v>
      </c>
      <c r="U3568">
        <f t="shared" si="279"/>
        <v>2016</v>
      </c>
    </row>
    <row r="3569" spans="1:21" ht="43.2" x14ac:dyDescent="0.3">
      <c r="A3569">
        <v>544</v>
      </c>
      <c r="B3569" s="9" t="s">
        <v>545</v>
      </c>
      <c r="C3569" s="3" t="s">
        <v>4654</v>
      </c>
      <c r="D3569" s="5">
        <v>500</v>
      </c>
      <c r="E3569" s="7">
        <v>6</v>
      </c>
      <c r="F3569" t="s">
        <v>8220</v>
      </c>
      <c r="G3569" t="s">
        <v>8223</v>
      </c>
      <c r="H3569" t="s">
        <v>8245</v>
      </c>
      <c r="I3569">
        <v>1467647160</v>
      </c>
      <c r="J3569">
        <v>1465055160</v>
      </c>
      <c r="K3569" t="b">
        <v>0</v>
      </c>
      <c r="L3569">
        <v>2</v>
      </c>
      <c r="M3569" t="b">
        <v>0</v>
      </c>
      <c r="N3569" t="s">
        <v>8270</v>
      </c>
      <c r="O3569">
        <f t="shared" si="275"/>
        <v>1</v>
      </c>
      <c r="P3569">
        <f t="shared" si="276"/>
        <v>3</v>
      </c>
      <c r="Q3569" s="11" t="s">
        <v>8308</v>
      </c>
      <c r="R3569" t="s">
        <v>8342</v>
      </c>
      <c r="S3569" s="16">
        <f t="shared" si="277"/>
        <v>42525.656944444447</v>
      </c>
      <c r="T3569" s="16">
        <f t="shared" si="278"/>
        <v>42555.656944444447</v>
      </c>
      <c r="U3569">
        <f t="shared" si="279"/>
        <v>2016</v>
      </c>
    </row>
    <row r="3570" spans="1:21" ht="43.2" x14ac:dyDescent="0.3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8323</v>
      </c>
      <c r="R3570" t="s">
        <v>8326</v>
      </c>
      <c r="S3570" s="16">
        <f t="shared" si="277"/>
        <v>41982.904386574075</v>
      </c>
      <c r="T3570" s="16">
        <f t="shared" si="278"/>
        <v>42042.904386574075</v>
      </c>
      <c r="U3570">
        <f t="shared" si="279"/>
        <v>2014</v>
      </c>
    </row>
    <row r="3571" spans="1:21" ht="43.2" x14ac:dyDescent="0.3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8321</v>
      </c>
      <c r="R3571" t="s">
        <v>8325</v>
      </c>
      <c r="S3571" s="16">
        <f t="shared" si="277"/>
        <v>41792.687442129631</v>
      </c>
      <c r="T3571" s="16">
        <f t="shared" si="278"/>
        <v>41822.687442129631</v>
      </c>
      <c r="U3571">
        <f t="shared" si="279"/>
        <v>2014</v>
      </c>
    </row>
    <row r="3572" spans="1:21" ht="43.2" x14ac:dyDescent="0.3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8339</v>
      </c>
      <c r="S3572" s="16">
        <f t="shared" si="277"/>
        <v>42423.985567129625</v>
      </c>
      <c r="T3572" s="16">
        <f t="shared" si="278"/>
        <v>42453.943900462968</v>
      </c>
      <c r="U3572">
        <f t="shared" si="279"/>
        <v>2016</v>
      </c>
    </row>
    <row r="3573" spans="1:21" ht="43.2" x14ac:dyDescent="0.3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8321</v>
      </c>
      <c r="R3573" t="s">
        <v>8339</v>
      </c>
      <c r="S3573" s="16">
        <f t="shared" si="277"/>
        <v>41331.555127314816</v>
      </c>
      <c r="T3573" s="16">
        <f t="shared" si="278"/>
        <v>41356.513460648144</v>
      </c>
      <c r="U3573">
        <f t="shared" si="279"/>
        <v>2013</v>
      </c>
    </row>
    <row r="3574" spans="1:21" ht="43.2" x14ac:dyDescent="0.3">
      <c r="A3574">
        <v>763</v>
      </c>
      <c r="B3574" s="9" t="s">
        <v>764</v>
      </c>
      <c r="C3574" s="3" t="s">
        <v>4873</v>
      </c>
      <c r="D3574" s="5">
        <v>4290</v>
      </c>
      <c r="E3574" s="7">
        <v>5</v>
      </c>
      <c r="F3574" t="s">
        <v>8220</v>
      </c>
      <c r="G3574" t="s">
        <v>8224</v>
      </c>
      <c r="H3574" t="s">
        <v>8246</v>
      </c>
      <c r="I3574">
        <v>1376563408</v>
      </c>
      <c r="J3574">
        <v>1373971408</v>
      </c>
      <c r="K3574" t="b">
        <v>0</v>
      </c>
      <c r="L3574">
        <v>1</v>
      </c>
      <c r="M3574" t="b">
        <v>0</v>
      </c>
      <c r="N3574" t="s">
        <v>8273</v>
      </c>
      <c r="O3574">
        <f t="shared" si="275"/>
        <v>0</v>
      </c>
      <c r="P3574">
        <f t="shared" si="276"/>
        <v>5</v>
      </c>
      <c r="Q3574" s="11" t="s">
        <v>8311</v>
      </c>
      <c r="R3574" t="s">
        <v>8352</v>
      </c>
      <c r="S3574" s="16">
        <f t="shared" si="277"/>
        <v>41471.446851851848</v>
      </c>
      <c r="T3574" s="16">
        <f t="shared" si="278"/>
        <v>41501.446851851848</v>
      </c>
      <c r="U3574">
        <f t="shared" si="279"/>
        <v>2013</v>
      </c>
    </row>
    <row r="3575" spans="1:21" ht="43.2" x14ac:dyDescent="0.3">
      <c r="A3575">
        <v>1090</v>
      </c>
      <c r="B3575" s="9" t="s">
        <v>1091</v>
      </c>
      <c r="C3575" s="3" t="s">
        <v>5200</v>
      </c>
      <c r="D3575" s="5">
        <v>12999</v>
      </c>
      <c r="E3575" s="7">
        <v>5</v>
      </c>
      <c r="F3575" t="s">
        <v>8220</v>
      </c>
      <c r="G3575" t="s">
        <v>8225</v>
      </c>
      <c r="H3575" t="s">
        <v>8247</v>
      </c>
      <c r="I3575">
        <v>1432873653</v>
      </c>
      <c r="J3575">
        <v>1430281653</v>
      </c>
      <c r="K3575" t="b">
        <v>0</v>
      </c>
      <c r="L3575">
        <v>1</v>
      </c>
      <c r="M3575" t="b">
        <v>0</v>
      </c>
      <c r="N3575" t="s">
        <v>8280</v>
      </c>
      <c r="O3575">
        <f t="shared" si="275"/>
        <v>0</v>
      </c>
      <c r="P3575">
        <f t="shared" si="276"/>
        <v>5</v>
      </c>
      <c r="Q3575" s="11" t="s">
        <v>8316</v>
      </c>
      <c r="R3575" t="s">
        <v>8334</v>
      </c>
      <c r="S3575" s="16">
        <f t="shared" si="277"/>
        <v>42123.185798611114</v>
      </c>
      <c r="T3575" s="16">
        <f t="shared" si="278"/>
        <v>42153.185798611114</v>
      </c>
      <c r="U3575">
        <f t="shared" si="279"/>
        <v>2015</v>
      </c>
    </row>
    <row r="3576" spans="1:21" ht="57.6" x14ac:dyDescent="0.3">
      <c r="A3576">
        <v>1119</v>
      </c>
      <c r="B3576" s="9" t="s">
        <v>1120</v>
      </c>
      <c r="C3576" s="3" t="s">
        <v>5229</v>
      </c>
      <c r="D3576" s="5">
        <v>2100</v>
      </c>
      <c r="E3576" s="7">
        <v>5</v>
      </c>
      <c r="F3576" t="s">
        <v>8220</v>
      </c>
      <c r="G3576" t="s">
        <v>8223</v>
      </c>
      <c r="H3576" t="s">
        <v>8245</v>
      </c>
      <c r="I3576">
        <v>1396810864</v>
      </c>
      <c r="J3576">
        <v>1395687664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8316</v>
      </c>
      <c r="R3576" t="s">
        <v>8334</v>
      </c>
      <c r="S3576" s="16">
        <f t="shared" si="277"/>
        <v>41722.792407407411</v>
      </c>
      <c r="T3576" s="16">
        <f t="shared" si="278"/>
        <v>41735.792407407411</v>
      </c>
      <c r="U3576">
        <f t="shared" si="279"/>
        <v>2014</v>
      </c>
    </row>
    <row r="3577" spans="1:21" ht="43.2" x14ac:dyDescent="0.3">
      <c r="A3577">
        <v>1139</v>
      </c>
      <c r="B3577" s="9" t="s">
        <v>1140</v>
      </c>
      <c r="C3577" s="3" t="s">
        <v>5249</v>
      </c>
      <c r="D3577" s="5">
        <v>8000</v>
      </c>
      <c r="E3577" s="7">
        <v>5</v>
      </c>
      <c r="F3577" t="s">
        <v>8220</v>
      </c>
      <c r="G3577" t="s">
        <v>8223</v>
      </c>
      <c r="H3577" t="s">
        <v>8245</v>
      </c>
      <c r="I3577">
        <v>1420100426</v>
      </c>
      <c r="J3577">
        <v>1417508426</v>
      </c>
      <c r="K3577" t="b">
        <v>0</v>
      </c>
      <c r="L3577">
        <v>1</v>
      </c>
      <c r="M3577" t="b">
        <v>0</v>
      </c>
      <c r="N3577" t="s">
        <v>8281</v>
      </c>
      <c r="O3577">
        <f t="shared" si="275"/>
        <v>0</v>
      </c>
      <c r="P3577">
        <f t="shared" si="276"/>
        <v>5</v>
      </c>
      <c r="Q3577" s="11" t="s">
        <v>8316</v>
      </c>
      <c r="R3577" t="s">
        <v>8344</v>
      </c>
      <c r="S3577" s="16">
        <f t="shared" si="277"/>
        <v>41975.347523148142</v>
      </c>
      <c r="T3577" s="16">
        <f t="shared" si="278"/>
        <v>42005.347523148142</v>
      </c>
      <c r="U3577">
        <f t="shared" si="279"/>
        <v>2014</v>
      </c>
    </row>
    <row r="3578" spans="1:21" ht="43.2" x14ac:dyDescent="0.3">
      <c r="A3578">
        <v>1178</v>
      </c>
      <c r="B3578" s="9" t="s">
        <v>1179</v>
      </c>
      <c r="C3578" s="3" t="s">
        <v>5288</v>
      </c>
      <c r="D3578" s="5">
        <v>75000</v>
      </c>
      <c r="E3578" s="7">
        <v>5</v>
      </c>
      <c r="F3578" t="s">
        <v>8220</v>
      </c>
      <c r="G3578" t="s">
        <v>8223</v>
      </c>
      <c r="H3578" t="s">
        <v>8245</v>
      </c>
      <c r="I3578">
        <v>1408225452</v>
      </c>
      <c r="J3578">
        <v>1405633452</v>
      </c>
      <c r="K3578" t="b">
        <v>0</v>
      </c>
      <c r="L3578">
        <v>1</v>
      </c>
      <c r="M3578" t="b">
        <v>0</v>
      </c>
      <c r="N3578" t="s">
        <v>8282</v>
      </c>
      <c r="O3578">
        <f t="shared" si="275"/>
        <v>0</v>
      </c>
      <c r="P3578">
        <f t="shared" si="276"/>
        <v>5</v>
      </c>
      <c r="Q3578" s="11" t="s">
        <v>8319</v>
      </c>
      <c r="R3578" t="s">
        <v>8345</v>
      </c>
      <c r="S3578" s="16">
        <f t="shared" si="277"/>
        <v>41837.905694444446</v>
      </c>
      <c r="T3578" s="16">
        <f t="shared" si="278"/>
        <v>41867.905694444446</v>
      </c>
      <c r="U3578">
        <f t="shared" si="279"/>
        <v>2014</v>
      </c>
    </row>
    <row r="3579" spans="1:21" ht="43.2" x14ac:dyDescent="0.3">
      <c r="A3579">
        <v>1482</v>
      </c>
      <c r="B3579" s="9" t="s">
        <v>1483</v>
      </c>
      <c r="C3579" s="3" t="s">
        <v>5592</v>
      </c>
      <c r="D3579" s="5">
        <v>5000</v>
      </c>
      <c r="E3579" s="7">
        <v>5</v>
      </c>
      <c r="F3579" t="s">
        <v>8220</v>
      </c>
      <c r="G3579" t="s">
        <v>8223</v>
      </c>
      <c r="H3579" t="s">
        <v>8245</v>
      </c>
      <c r="I3579">
        <v>1347004260</v>
      </c>
      <c r="J3579">
        <v>1345062936</v>
      </c>
      <c r="K3579" t="b">
        <v>0</v>
      </c>
      <c r="L3579">
        <v>1</v>
      </c>
      <c r="M3579" t="b">
        <v>0</v>
      </c>
      <c r="N3579" t="s">
        <v>8273</v>
      </c>
      <c r="O3579">
        <f t="shared" si="275"/>
        <v>0</v>
      </c>
      <c r="P3579">
        <f t="shared" si="276"/>
        <v>5</v>
      </c>
      <c r="Q3579" s="11" t="s">
        <v>8311</v>
      </c>
      <c r="R3579" t="s">
        <v>8352</v>
      </c>
      <c r="S3579" s="16">
        <f t="shared" si="277"/>
        <v>41136.85805555556</v>
      </c>
      <c r="T3579" s="16">
        <f t="shared" si="278"/>
        <v>41159.32708333333</v>
      </c>
      <c r="U3579">
        <f t="shared" si="279"/>
        <v>2012</v>
      </c>
    </row>
    <row r="3580" spans="1:21" ht="43.2" x14ac:dyDescent="0.3">
      <c r="A3580">
        <v>1499</v>
      </c>
      <c r="B3580" s="9" t="s">
        <v>1500</v>
      </c>
      <c r="C3580" s="3" t="s">
        <v>5609</v>
      </c>
      <c r="D3580" s="5">
        <v>2000</v>
      </c>
      <c r="E3580" s="7">
        <v>5</v>
      </c>
      <c r="F3580" t="s">
        <v>8220</v>
      </c>
      <c r="G3580" t="s">
        <v>8223</v>
      </c>
      <c r="H3580" t="s">
        <v>8245</v>
      </c>
      <c r="I3580">
        <v>1470355833</v>
      </c>
      <c r="J3580">
        <v>1465171833</v>
      </c>
      <c r="K3580" t="b">
        <v>0</v>
      </c>
      <c r="L3580">
        <v>1</v>
      </c>
      <c r="M3580" t="b">
        <v>0</v>
      </c>
      <c r="N3580" t="s">
        <v>8273</v>
      </c>
      <c r="O3580">
        <f t="shared" si="275"/>
        <v>0</v>
      </c>
      <c r="P3580">
        <f t="shared" si="276"/>
        <v>5</v>
      </c>
      <c r="Q3580" s="11" t="s">
        <v>8311</v>
      </c>
      <c r="R3580" t="s">
        <v>8352</v>
      </c>
      <c r="S3580" s="16">
        <f t="shared" si="277"/>
        <v>42527.007326388892</v>
      </c>
      <c r="T3580" s="16">
        <f t="shared" si="278"/>
        <v>42587.007326388892</v>
      </c>
      <c r="U3580">
        <f t="shared" si="279"/>
        <v>2016</v>
      </c>
    </row>
    <row r="3581" spans="1:21" ht="43.2" x14ac:dyDescent="0.3">
      <c r="A3581">
        <v>1694</v>
      </c>
      <c r="B3581" s="9" t="s">
        <v>1695</v>
      </c>
      <c r="C3581" s="3" t="s">
        <v>5804</v>
      </c>
      <c r="D3581" s="5">
        <v>10000</v>
      </c>
      <c r="E3581" s="7">
        <v>5</v>
      </c>
      <c r="F3581" t="s">
        <v>8221</v>
      </c>
      <c r="G3581" t="s">
        <v>8223</v>
      </c>
      <c r="H3581" t="s">
        <v>8245</v>
      </c>
      <c r="I3581">
        <v>1490589360</v>
      </c>
      <c r="J3581">
        <v>1488038674</v>
      </c>
      <c r="K3581" t="b">
        <v>0</v>
      </c>
      <c r="L3581">
        <v>1</v>
      </c>
      <c r="M3581" t="b">
        <v>0</v>
      </c>
      <c r="N3581" t="s">
        <v>8291</v>
      </c>
      <c r="O3581">
        <f t="shared" si="275"/>
        <v>0</v>
      </c>
      <c r="P3581">
        <f t="shared" si="276"/>
        <v>5</v>
      </c>
      <c r="Q3581" s="11" t="s">
        <v>8327</v>
      </c>
      <c r="R3581" t="s">
        <v>8330</v>
      </c>
      <c r="S3581" s="16">
        <f t="shared" si="277"/>
        <v>42791.669837962967</v>
      </c>
      <c r="T3581" s="16">
        <f t="shared" si="278"/>
        <v>42821.191666666666</v>
      </c>
      <c r="U3581">
        <f t="shared" si="279"/>
        <v>2017</v>
      </c>
    </row>
    <row r="3582" spans="1:21" ht="43.2" x14ac:dyDescent="0.3">
      <c r="A3582">
        <v>2416</v>
      </c>
      <c r="B3582" s="9" t="s">
        <v>2417</v>
      </c>
      <c r="C3582" s="3" t="s">
        <v>6526</v>
      </c>
      <c r="D3582" s="5">
        <v>20000</v>
      </c>
      <c r="E3582" s="7">
        <v>5</v>
      </c>
      <c r="F3582" t="s">
        <v>8220</v>
      </c>
      <c r="G3582" t="s">
        <v>8223</v>
      </c>
      <c r="H3582" t="s">
        <v>8245</v>
      </c>
      <c r="I3582">
        <v>1426345200</v>
      </c>
      <c r="J3582">
        <v>1421343743</v>
      </c>
      <c r="K3582" t="b">
        <v>0</v>
      </c>
      <c r="L3582">
        <v>1</v>
      </c>
      <c r="M3582" t="b">
        <v>0</v>
      </c>
      <c r="N3582" t="s">
        <v>8282</v>
      </c>
      <c r="O3582">
        <f t="shared" si="275"/>
        <v>0</v>
      </c>
      <c r="P3582">
        <f t="shared" si="276"/>
        <v>5</v>
      </c>
      <c r="Q3582" s="11" t="s">
        <v>8319</v>
      </c>
      <c r="R3582" t="s">
        <v>8345</v>
      </c>
      <c r="S3582" s="16">
        <f t="shared" si="277"/>
        <v>42019.737766203703</v>
      </c>
      <c r="T3582" s="16">
        <f t="shared" si="278"/>
        <v>42077.625</v>
      </c>
      <c r="U3582">
        <f t="shared" si="279"/>
        <v>2015</v>
      </c>
    </row>
    <row r="3583" spans="1:21" x14ac:dyDescent="0.3">
      <c r="A3583">
        <v>2418</v>
      </c>
      <c r="B3583" s="9" t="s">
        <v>2419</v>
      </c>
      <c r="C3583" s="3" t="s">
        <v>6528</v>
      </c>
      <c r="D3583" s="5">
        <v>25000</v>
      </c>
      <c r="E3583" s="7">
        <v>5</v>
      </c>
      <c r="F3583" t="s">
        <v>8220</v>
      </c>
      <c r="G3583" t="s">
        <v>8223</v>
      </c>
      <c r="H3583" t="s">
        <v>8245</v>
      </c>
      <c r="I3583">
        <v>1427225644</v>
      </c>
      <c r="J3583">
        <v>1422045244</v>
      </c>
      <c r="K3583" t="b">
        <v>0</v>
      </c>
      <c r="L3583">
        <v>5</v>
      </c>
      <c r="M3583" t="b">
        <v>0</v>
      </c>
      <c r="N3583" t="s">
        <v>8282</v>
      </c>
      <c r="O3583">
        <f t="shared" si="275"/>
        <v>0</v>
      </c>
      <c r="P3583">
        <f t="shared" si="276"/>
        <v>1</v>
      </c>
      <c r="Q3583" s="11" t="s">
        <v>8319</v>
      </c>
      <c r="R3583" t="s">
        <v>8345</v>
      </c>
      <c r="S3583" s="16">
        <f t="shared" si="277"/>
        <v>42027.856990740736</v>
      </c>
      <c r="T3583" s="16">
        <f t="shared" si="278"/>
        <v>42087.815324074079</v>
      </c>
      <c r="U3583">
        <f t="shared" si="279"/>
        <v>2015</v>
      </c>
    </row>
    <row r="3584" spans="1:21" ht="28.8" x14ac:dyDescent="0.3">
      <c r="A3584">
        <v>2586</v>
      </c>
      <c r="B3584" s="9" t="s">
        <v>2586</v>
      </c>
      <c r="C3584" s="3" t="s">
        <v>6696</v>
      </c>
      <c r="D3584" s="5">
        <v>3000</v>
      </c>
      <c r="E3584" s="7">
        <v>5</v>
      </c>
      <c r="F3584" t="s">
        <v>8220</v>
      </c>
      <c r="G3584" t="s">
        <v>8224</v>
      </c>
      <c r="H3584" t="s">
        <v>8246</v>
      </c>
      <c r="I3584">
        <v>1451030136</v>
      </c>
      <c r="J3584">
        <v>1448438136</v>
      </c>
      <c r="K3584" t="b">
        <v>0</v>
      </c>
      <c r="L3584">
        <v>1</v>
      </c>
      <c r="M3584" t="b">
        <v>0</v>
      </c>
      <c r="N3584" t="s">
        <v>8282</v>
      </c>
      <c r="O3584">
        <f t="shared" si="275"/>
        <v>0</v>
      </c>
      <c r="P3584">
        <f t="shared" si="276"/>
        <v>5</v>
      </c>
      <c r="Q3584" s="11" t="s">
        <v>8319</v>
      </c>
      <c r="R3584" t="s">
        <v>8345</v>
      </c>
      <c r="S3584" s="16">
        <f t="shared" si="277"/>
        <v>42333.330277777779</v>
      </c>
      <c r="T3584" s="16">
        <f t="shared" si="278"/>
        <v>42363.330277777779</v>
      </c>
      <c r="U3584">
        <f t="shared" si="279"/>
        <v>2015</v>
      </c>
    </row>
    <row r="3585" spans="1:21" ht="43.2" x14ac:dyDescent="0.3">
      <c r="A3585">
        <v>2589</v>
      </c>
      <c r="B3585" s="9" t="s">
        <v>2589</v>
      </c>
      <c r="C3585" s="3" t="s">
        <v>6699</v>
      </c>
      <c r="D3585" s="5">
        <v>50000</v>
      </c>
      <c r="E3585" s="7">
        <v>5</v>
      </c>
      <c r="F3585" t="s">
        <v>8220</v>
      </c>
      <c r="G3585" t="s">
        <v>8231</v>
      </c>
      <c r="H3585" t="s">
        <v>8252</v>
      </c>
      <c r="I3585">
        <v>1458733927</v>
      </c>
      <c r="J3585">
        <v>1456145527</v>
      </c>
      <c r="K3585" t="b">
        <v>0</v>
      </c>
      <c r="L3585">
        <v>1</v>
      </c>
      <c r="M3585" t="b">
        <v>0</v>
      </c>
      <c r="N3585" t="s">
        <v>8282</v>
      </c>
      <c r="O3585">
        <f t="shared" si="275"/>
        <v>0</v>
      </c>
      <c r="P3585">
        <f t="shared" si="276"/>
        <v>5</v>
      </c>
      <c r="Q3585" s="11" t="s">
        <v>8319</v>
      </c>
      <c r="R3585" t="s">
        <v>8345</v>
      </c>
      <c r="S3585" s="16">
        <f t="shared" si="277"/>
        <v>42422.536192129628</v>
      </c>
      <c r="T3585" s="16">
        <f t="shared" si="278"/>
        <v>42452.494525462964</v>
      </c>
      <c r="U3585">
        <f t="shared" si="279"/>
        <v>2016</v>
      </c>
    </row>
    <row r="3586" spans="1:21" ht="43.2" x14ac:dyDescent="0.3">
      <c r="A3586">
        <v>2887</v>
      </c>
      <c r="B3586" s="9" t="s">
        <v>2887</v>
      </c>
      <c r="C3586" s="3" t="s">
        <v>6997</v>
      </c>
      <c r="D3586" s="5">
        <v>3000</v>
      </c>
      <c r="E3586" s="7">
        <v>5</v>
      </c>
      <c r="F3586" t="s">
        <v>8220</v>
      </c>
      <c r="G3586" t="s">
        <v>8223</v>
      </c>
      <c r="H3586" t="s">
        <v>8245</v>
      </c>
      <c r="I3586">
        <v>1420971324</v>
      </c>
      <c r="J3586">
        <v>1418379324</v>
      </c>
      <c r="K3586" t="b">
        <v>0</v>
      </c>
      <c r="L3586">
        <v>1</v>
      </c>
      <c r="M3586" t="b">
        <v>0</v>
      </c>
      <c r="N3586" t="s">
        <v>8269</v>
      </c>
      <c r="O3586">
        <f t="shared" ref="O3586:O3649" si="280">ROUND(E3586/D3586*100,0)</f>
        <v>0</v>
      </c>
      <c r="P3586">
        <f t="shared" si="276"/>
        <v>5</v>
      </c>
      <c r="Q3586" s="11" t="s">
        <v>8323</v>
      </c>
      <c r="R3586" t="s">
        <v>8326</v>
      </c>
      <c r="S3586" s="16">
        <f t="shared" si="277"/>
        <v>41985.427361111113</v>
      </c>
      <c r="T3586" s="16">
        <f t="shared" si="278"/>
        <v>42015.427361111113</v>
      </c>
      <c r="U3586">
        <f t="shared" si="279"/>
        <v>2014</v>
      </c>
    </row>
    <row r="3587" spans="1:21" ht="57.6" x14ac:dyDescent="0.3">
      <c r="A3587">
        <v>3119</v>
      </c>
      <c r="B3587" s="9" t="s">
        <v>3119</v>
      </c>
      <c r="C3587" s="3" t="s">
        <v>7229</v>
      </c>
      <c r="D3587" s="5">
        <v>10000</v>
      </c>
      <c r="E3587" s="7">
        <v>5</v>
      </c>
      <c r="F3587" t="s">
        <v>8220</v>
      </c>
      <c r="G3587" t="s">
        <v>8223</v>
      </c>
      <c r="H3587" t="s">
        <v>8245</v>
      </c>
      <c r="I3587">
        <v>1427414732</v>
      </c>
      <c r="J3587">
        <v>1424826332</v>
      </c>
      <c r="K3587" t="b">
        <v>0</v>
      </c>
      <c r="L3587">
        <v>1</v>
      </c>
      <c r="M3587" t="b">
        <v>0</v>
      </c>
      <c r="N3587" t="s">
        <v>8301</v>
      </c>
      <c r="O3587">
        <f t="shared" si="280"/>
        <v>0</v>
      </c>
      <c r="P3587">
        <f t="shared" ref="P3587:P3650" si="281">IFERROR(ROUND(E3587/L3587,2),0)</f>
        <v>5</v>
      </c>
      <c r="Q3587" s="11" t="s">
        <v>8323</v>
      </c>
      <c r="R3587" t="s">
        <v>8324</v>
      </c>
      <c r="S3587" s="16">
        <f t="shared" ref="S3587:S3650" si="282">(((J3587/60)/60)/24)+DATE(1970,1,1)</f>
        <v>42060.04550925926</v>
      </c>
      <c r="T3587" s="16">
        <f t="shared" ref="T3587:T3650" si="283">(((I3587/60)/60)/24)+DATE(1970,1,1)</f>
        <v>42090.003842592589</v>
      </c>
      <c r="U3587">
        <f t="shared" ref="U3587:U3650" si="284">YEAR(S3587)</f>
        <v>2015</v>
      </c>
    </row>
    <row r="3588" spans="1:21" ht="57.6" x14ac:dyDescent="0.3">
      <c r="A3588">
        <v>3806</v>
      </c>
      <c r="B3588" s="9" t="s">
        <v>3803</v>
      </c>
      <c r="C3588" s="3" t="s">
        <v>7916</v>
      </c>
      <c r="D3588" s="5">
        <v>7500</v>
      </c>
      <c r="E3588" s="7">
        <v>5</v>
      </c>
      <c r="F3588" t="s">
        <v>8220</v>
      </c>
      <c r="G3588" t="s">
        <v>8225</v>
      </c>
      <c r="H3588" t="s">
        <v>8247</v>
      </c>
      <c r="I3588">
        <v>1404022381</v>
      </c>
      <c r="J3588">
        <v>1402294381</v>
      </c>
      <c r="K3588" t="b">
        <v>0</v>
      </c>
      <c r="L3588">
        <v>1</v>
      </c>
      <c r="M3588" t="b">
        <v>0</v>
      </c>
      <c r="N3588" t="s">
        <v>8303</v>
      </c>
      <c r="O3588">
        <f t="shared" si="280"/>
        <v>0</v>
      </c>
      <c r="P3588">
        <f t="shared" si="281"/>
        <v>5</v>
      </c>
      <c r="Q3588" s="11" t="s">
        <v>8323</v>
      </c>
      <c r="R3588" t="s">
        <v>8335</v>
      </c>
      <c r="S3588" s="16">
        <f t="shared" si="282"/>
        <v>41799.259039351848</v>
      </c>
      <c r="T3588" s="16">
        <f t="shared" si="283"/>
        <v>41819.259039351848</v>
      </c>
      <c r="U3588">
        <f t="shared" si="284"/>
        <v>2014</v>
      </c>
    </row>
    <row r="3589" spans="1:21" ht="43.2" x14ac:dyDescent="0.3">
      <c r="A3589">
        <v>3915</v>
      </c>
      <c r="B3589" s="9" t="s">
        <v>3912</v>
      </c>
      <c r="C3589" s="3" t="s">
        <v>8023</v>
      </c>
      <c r="D3589" s="5">
        <v>1500</v>
      </c>
      <c r="E3589" s="7">
        <v>5</v>
      </c>
      <c r="F3589" t="s">
        <v>8220</v>
      </c>
      <c r="G3589" t="s">
        <v>8224</v>
      </c>
      <c r="H3589" t="s">
        <v>8246</v>
      </c>
      <c r="I3589">
        <v>1464824309</v>
      </c>
      <c r="J3589">
        <v>1462232309</v>
      </c>
      <c r="K3589" t="b">
        <v>0</v>
      </c>
      <c r="L3589">
        <v>1</v>
      </c>
      <c r="M3589" t="b">
        <v>0</v>
      </c>
      <c r="N3589" t="s">
        <v>8269</v>
      </c>
      <c r="O3589">
        <f t="shared" si="280"/>
        <v>0</v>
      </c>
      <c r="P3589">
        <f t="shared" si="281"/>
        <v>5</v>
      </c>
      <c r="Q3589" s="11" t="s">
        <v>8323</v>
      </c>
      <c r="R3589" t="s">
        <v>8326</v>
      </c>
      <c r="S3589" s="16">
        <f t="shared" si="282"/>
        <v>42492.98505787037</v>
      </c>
      <c r="T3589" s="16">
        <f t="shared" si="283"/>
        <v>42522.98505787037</v>
      </c>
      <c r="U3589">
        <f t="shared" si="284"/>
        <v>2016</v>
      </c>
    </row>
    <row r="3590" spans="1:21" ht="43.2" x14ac:dyDescent="0.3">
      <c r="A3590">
        <v>3939</v>
      </c>
      <c r="B3590" s="9" t="s">
        <v>3936</v>
      </c>
      <c r="C3590" s="3" t="s">
        <v>8047</v>
      </c>
      <c r="D3590" s="5">
        <v>5000</v>
      </c>
      <c r="E3590" s="7">
        <v>5</v>
      </c>
      <c r="F3590" t="s">
        <v>8220</v>
      </c>
      <c r="G3590" t="s">
        <v>8225</v>
      </c>
      <c r="H3590" t="s">
        <v>8247</v>
      </c>
      <c r="I3590">
        <v>1412656200</v>
      </c>
      <c r="J3590">
        <v>1412328979</v>
      </c>
      <c r="K3590" t="b">
        <v>0</v>
      </c>
      <c r="L3590">
        <v>1</v>
      </c>
      <c r="M3590" t="b">
        <v>0</v>
      </c>
      <c r="N3590" t="s">
        <v>8269</v>
      </c>
      <c r="O3590">
        <f t="shared" si="280"/>
        <v>0</v>
      </c>
      <c r="P3590">
        <f t="shared" si="281"/>
        <v>5</v>
      </c>
      <c r="Q3590" s="11" t="s">
        <v>8323</v>
      </c>
      <c r="R3590" t="s">
        <v>8326</v>
      </c>
      <c r="S3590" s="16">
        <f t="shared" si="282"/>
        <v>41915.400219907409</v>
      </c>
      <c r="T3590" s="16">
        <f t="shared" si="283"/>
        <v>41919.1875</v>
      </c>
      <c r="U3590">
        <f t="shared" si="284"/>
        <v>2014</v>
      </c>
    </row>
    <row r="3591" spans="1:21" ht="43.2" x14ac:dyDescent="0.3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1" t="s">
        <v>8323</v>
      </c>
      <c r="R3591" t="s">
        <v>8326</v>
      </c>
      <c r="S3591" s="16">
        <f t="shared" si="282"/>
        <v>42109.801712962959</v>
      </c>
      <c r="T3591" s="16">
        <f t="shared" si="283"/>
        <v>42139.801712962959</v>
      </c>
      <c r="U3591">
        <f t="shared" si="284"/>
        <v>2015</v>
      </c>
    </row>
    <row r="3592" spans="1:21" ht="43.2" x14ac:dyDescent="0.3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16">
        <f t="shared" si="282"/>
        <v>41809.389930555553</v>
      </c>
      <c r="T3592" s="16">
        <f t="shared" si="283"/>
        <v>41839.389930555553</v>
      </c>
      <c r="U3592">
        <f t="shared" si="284"/>
        <v>2014</v>
      </c>
    </row>
    <row r="3593" spans="1:21" ht="43.2" x14ac:dyDescent="0.3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8326</v>
      </c>
      <c r="S3593" s="16">
        <f t="shared" si="282"/>
        <v>41848.772928240738</v>
      </c>
      <c r="T3593" s="16">
        <f t="shared" si="283"/>
        <v>41877.686111111114</v>
      </c>
      <c r="U3593">
        <f t="shared" si="284"/>
        <v>2014</v>
      </c>
    </row>
    <row r="3594" spans="1:21" ht="43.2" x14ac:dyDescent="0.3">
      <c r="A3594">
        <v>4079</v>
      </c>
      <c r="B3594" s="9" t="s">
        <v>4075</v>
      </c>
      <c r="C3594" s="3" t="s">
        <v>8182</v>
      </c>
      <c r="D3594" s="5">
        <v>3000</v>
      </c>
      <c r="E3594" s="7">
        <v>5</v>
      </c>
      <c r="F3594" t="s">
        <v>8220</v>
      </c>
      <c r="G3594" t="s">
        <v>8223</v>
      </c>
      <c r="H3594" t="s">
        <v>8245</v>
      </c>
      <c r="I3594">
        <v>1466375521</v>
      </c>
      <c r="J3594">
        <v>1463783521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8326</v>
      </c>
      <c r="S3594" s="16">
        <f t="shared" si="282"/>
        <v>42510.938900462963</v>
      </c>
      <c r="T3594" s="16">
        <f t="shared" si="283"/>
        <v>42540.938900462963</v>
      </c>
      <c r="U3594">
        <f t="shared" si="284"/>
        <v>2016</v>
      </c>
    </row>
    <row r="3595" spans="1:21" ht="43.2" x14ac:dyDescent="0.3">
      <c r="A3595">
        <v>609</v>
      </c>
      <c r="B3595" s="9" t="s">
        <v>610</v>
      </c>
      <c r="C3595" s="3" t="s">
        <v>4719</v>
      </c>
      <c r="D3595" s="5">
        <v>780</v>
      </c>
      <c r="E3595" s="7">
        <v>5</v>
      </c>
      <c r="F3595" t="s">
        <v>8219</v>
      </c>
      <c r="G3595" t="s">
        <v>8224</v>
      </c>
      <c r="H3595" t="s">
        <v>8246</v>
      </c>
      <c r="I3595">
        <v>1448761744</v>
      </c>
      <c r="J3595">
        <v>1446166144</v>
      </c>
      <c r="K3595" t="b">
        <v>0</v>
      </c>
      <c r="L3595">
        <v>1</v>
      </c>
      <c r="M3595" t="b">
        <v>0</v>
      </c>
      <c r="N3595" t="s">
        <v>8270</v>
      </c>
      <c r="O3595">
        <f t="shared" si="280"/>
        <v>1</v>
      </c>
      <c r="P3595">
        <f t="shared" si="281"/>
        <v>5</v>
      </c>
      <c r="Q3595" s="11" t="s">
        <v>8308</v>
      </c>
      <c r="R3595" t="s">
        <v>8342</v>
      </c>
      <c r="S3595" s="16">
        <f t="shared" si="282"/>
        <v>42307.034074074079</v>
      </c>
      <c r="T3595" s="16">
        <f t="shared" si="283"/>
        <v>42337.075740740736</v>
      </c>
      <c r="U3595">
        <f t="shared" si="284"/>
        <v>2015</v>
      </c>
    </row>
    <row r="3596" spans="1:21" ht="43.2" x14ac:dyDescent="0.3">
      <c r="A3596">
        <v>1113</v>
      </c>
      <c r="B3596" s="9" t="s">
        <v>1114</v>
      </c>
      <c r="C3596" s="3" t="s">
        <v>5223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1408058820</v>
      </c>
      <c r="J3596">
        <v>1405466820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1</v>
      </c>
      <c r="P3596">
        <f t="shared" si="281"/>
        <v>5</v>
      </c>
      <c r="Q3596" s="11" t="s">
        <v>8316</v>
      </c>
      <c r="R3596" t="s">
        <v>8334</v>
      </c>
      <c r="S3596" s="16">
        <f t="shared" si="282"/>
        <v>41835.977083333331</v>
      </c>
      <c r="T3596" s="16">
        <f t="shared" si="283"/>
        <v>41865.977083333331</v>
      </c>
      <c r="U3596">
        <f t="shared" si="284"/>
        <v>2014</v>
      </c>
    </row>
    <row r="3597" spans="1:21" ht="43.2" x14ac:dyDescent="0.3">
      <c r="A3597">
        <v>1242</v>
      </c>
      <c r="B3597" s="9" t="s">
        <v>1243</v>
      </c>
      <c r="C3597" s="3" t="s">
        <v>5352</v>
      </c>
      <c r="D3597" s="5">
        <v>911</v>
      </c>
      <c r="E3597" s="7">
        <v>5</v>
      </c>
      <c r="F3597" t="s">
        <v>8219</v>
      </c>
      <c r="G3597" t="s">
        <v>8223</v>
      </c>
      <c r="H3597" t="s">
        <v>8245</v>
      </c>
      <c r="I3597">
        <v>1315747080</v>
      </c>
      <c r="J3597">
        <v>1314417502</v>
      </c>
      <c r="K3597" t="b">
        <v>0</v>
      </c>
      <c r="L3597">
        <v>1</v>
      </c>
      <c r="M3597" t="b">
        <v>0</v>
      </c>
      <c r="N3597" t="s">
        <v>8284</v>
      </c>
      <c r="O3597">
        <f t="shared" si="280"/>
        <v>1</v>
      </c>
      <c r="P3597">
        <f t="shared" si="281"/>
        <v>5</v>
      </c>
      <c r="Q3597" s="11" t="s">
        <v>8327</v>
      </c>
      <c r="R3597" t="s">
        <v>8354</v>
      </c>
      <c r="S3597" s="16">
        <f t="shared" si="282"/>
        <v>40782.165532407409</v>
      </c>
      <c r="T3597" s="16">
        <f t="shared" si="283"/>
        <v>40797.554166666669</v>
      </c>
      <c r="U3597">
        <f t="shared" si="284"/>
        <v>2011</v>
      </c>
    </row>
    <row r="3598" spans="1:21" ht="43.2" x14ac:dyDescent="0.3">
      <c r="A3598">
        <v>1581</v>
      </c>
      <c r="B3598" s="9" t="s">
        <v>1582</v>
      </c>
      <c r="C3598" s="3" t="s">
        <v>5691</v>
      </c>
      <c r="D3598" s="5">
        <v>1000</v>
      </c>
      <c r="E3598" s="7">
        <v>5</v>
      </c>
      <c r="F3598" t="s">
        <v>8220</v>
      </c>
      <c r="G3598" t="s">
        <v>8224</v>
      </c>
      <c r="H3598" t="s">
        <v>8246</v>
      </c>
      <c r="I3598">
        <v>1450521990</v>
      </c>
      <c r="J3598">
        <v>1447757190</v>
      </c>
      <c r="K3598" t="b">
        <v>0</v>
      </c>
      <c r="L3598">
        <v>1</v>
      </c>
      <c r="M3598" t="b">
        <v>0</v>
      </c>
      <c r="N3598" t="s">
        <v>8289</v>
      </c>
      <c r="O3598">
        <f t="shared" si="280"/>
        <v>1</v>
      </c>
      <c r="P3598">
        <f t="shared" si="281"/>
        <v>5</v>
      </c>
      <c r="Q3598" s="11" t="s">
        <v>8313</v>
      </c>
      <c r="R3598" t="s">
        <v>8351</v>
      </c>
      <c r="S3598" s="16">
        <f t="shared" si="282"/>
        <v>42325.448958333334</v>
      </c>
      <c r="T3598" s="16">
        <f t="shared" si="283"/>
        <v>42357.448958333334</v>
      </c>
      <c r="U3598">
        <f t="shared" si="284"/>
        <v>2015</v>
      </c>
    </row>
    <row r="3599" spans="1:21" ht="43.2" x14ac:dyDescent="0.3">
      <c r="A3599">
        <v>2583</v>
      </c>
      <c r="B3599" s="9" t="s">
        <v>2583</v>
      </c>
      <c r="C3599" s="3" t="s">
        <v>6693</v>
      </c>
      <c r="D3599" s="5">
        <v>1000</v>
      </c>
      <c r="E3599" s="7">
        <v>5</v>
      </c>
      <c r="F3599" t="s">
        <v>8220</v>
      </c>
      <c r="G3599" t="s">
        <v>8223</v>
      </c>
      <c r="H3599" t="s">
        <v>8245</v>
      </c>
      <c r="I3599">
        <v>1426526880</v>
      </c>
      <c r="J3599">
        <v>1421346480</v>
      </c>
      <c r="K3599" t="b">
        <v>0</v>
      </c>
      <c r="L3599">
        <v>5</v>
      </c>
      <c r="M3599" t="b">
        <v>0</v>
      </c>
      <c r="N3599" t="s">
        <v>8282</v>
      </c>
      <c r="O3599">
        <f t="shared" si="280"/>
        <v>1</v>
      </c>
      <c r="P3599">
        <f t="shared" si="281"/>
        <v>1</v>
      </c>
      <c r="Q3599" s="11" t="s">
        <v>8319</v>
      </c>
      <c r="R3599" t="s">
        <v>8345</v>
      </c>
      <c r="S3599" s="16">
        <f t="shared" si="282"/>
        <v>42019.76944444445</v>
      </c>
      <c r="T3599" s="16">
        <f t="shared" si="283"/>
        <v>42079.727777777778</v>
      </c>
      <c r="U3599">
        <f t="shared" si="284"/>
        <v>2015</v>
      </c>
    </row>
    <row r="3600" spans="1:21" ht="43.2" x14ac:dyDescent="0.3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11" t="s">
        <v>8323</v>
      </c>
      <c r="R3600" t="s">
        <v>8326</v>
      </c>
      <c r="S3600" s="16">
        <f t="shared" si="282"/>
        <v>42453.428240740745</v>
      </c>
      <c r="T3600" s="16">
        <f t="shared" si="283"/>
        <v>42483.428240740745</v>
      </c>
      <c r="U3600">
        <f t="shared" si="284"/>
        <v>2016</v>
      </c>
    </row>
    <row r="3601" spans="1:21" ht="43.2" x14ac:dyDescent="0.3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8308</v>
      </c>
      <c r="R3601" t="s">
        <v>8342</v>
      </c>
      <c r="S3601" s="16">
        <f t="shared" si="282"/>
        <v>42131.455439814818</v>
      </c>
      <c r="T3601" s="16">
        <f t="shared" si="283"/>
        <v>42161.44930555555</v>
      </c>
      <c r="U3601">
        <f t="shared" si="284"/>
        <v>2015</v>
      </c>
    </row>
    <row r="3602" spans="1:21" ht="28.8" x14ac:dyDescent="0.3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57.6" x14ac:dyDescent="0.3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8316</v>
      </c>
      <c r="R3603" t="s">
        <v>8344</v>
      </c>
      <c r="S3603" s="16">
        <f t="shared" si="282"/>
        <v>42645.367442129631</v>
      </c>
      <c r="T3603" s="16">
        <f t="shared" si="283"/>
        <v>42680.409108796302</v>
      </c>
      <c r="U3603">
        <f t="shared" si="284"/>
        <v>2016</v>
      </c>
    </row>
    <row r="3604" spans="1:21" ht="57.6" x14ac:dyDescent="0.3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3.2" x14ac:dyDescent="0.3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8321</v>
      </c>
      <c r="R3605" t="s">
        <v>8325</v>
      </c>
      <c r="S3605" s="16">
        <f t="shared" si="282"/>
        <v>42375.996886574074</v>
      </c>
      <c r="T3605" s="16">
        <f t="shared" si="283"/>
        <v>42435.996886574074</v>
      </c>
      <c r="U3605">
        <f t="shared" si="284"/>
        <v>2016</v>
      </c>
    </row>
    <row r="3606" spans="1:21" ht="57.6" x14ac:dyDescent="0.3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28.8" x14ac:dyDescent="0.3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8308</v>
      </c>
      <c r="R3607" t="s">
        <v>8310</v>
      </c>
      <c r="S3607" s="16">
        <f t="shared" si="282"/>
        <v>42615.753310185188</v>
      </c>
      <c r="T3607" s="16">
        <f t="shared" si="283"/>
        <v>42645.753310185188</v>
      </c>
      <c r="U3607">
        <f t="shared" si="284"/>
        <v>2016</v>
      </c>
    </row>
    <row r="3608" spans="1:21" ht="28.8" x14ac:dyDescent="0.3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1" t="s">
        <v>8313</v>
      </c>
      <c r="R3608" t="s">
        <v>8351</v>
      </c>
      <c r="S3608" s="16">
        <f t="shared" si="282"/>
        <v>42033.845543981486</v>
      </c>
      <c r="T3608" s="16">
        <f t="shared" si="283"/>
        <v>42063.845543981486</v>
      </c>
      <c r="U3608">
        <f t="shared" si="284"/>
        <v>2015</v>
      </c>
    </row>
    <row r="3609" spans="1:21" ht="43.2" x14ac:dyDescent="0.3">
      <c r="A3609">
        <v>2394</v>
      </c>
      <c r="B3609" s="9" t="s">
        <v>2395</v>
      </c>
      <c r="C3609" s="3" t="s">
        <v>6504</v>
      </c>
      <c r="D3609" s="5">
        <v>5000</v>
      </c>
      <c r="E3609" s="7">
        <v>3</v>
      </c>
      <c r="F3609" t="s">
        <v>8219</v>
      </c>
      <c r="G3609" t="s">
        <v>8240</v>
      </c>
      <c r="H3609" t="s">
        <v>8248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8270</v>
      </c>
      <c r="O3609">
        <f t="shared" si="280"/>
        <v>0</v>
      </c>
      <c r="P3609">
        <f t="shared" si="281"/>
        <v>1.5</v>
      </c>
      <c r="Q3609" s="11" t="s">
        <v>8308</v>
      </c>
      <c r="R3609" t="s">
        <v>8342</v>
      </c>
      <c r="S3609" s="16">
        <f t="shared" si="282"/>
        <v>42031.362187499995</v>
      </c>
      <c r="T3609" s="16">
        <f t="shared" si="283"/>
        <v>42061.362187499995</v>
      </c>
      <c r="U3609">
        <f t="shared" si="284"/>
        <v>2015</v>
      </c>
    </row>
    <row r="3610" spans="1:21" ht="57.6" x14ac:dyDescent="0.3">
      <c r="A3610">
        <v>3058</v>
      </c>
      <c r="B3610" s="9" t="s">
        <v>3058</v>
      </c>
      <c r="C3610" s="3" t="s">
        <v>7168</v>
      </c>
      <c r="D3610" s="5">
        <v>18000</v>
      </c>
      <c r="E3610" s="7">
        <v>3</v>
      </c>
      <c r="F3610" t="s">
        <v>8220</v>
      </c>
      <c r="G3610" t="s">
        <v>8236</v>
      </c>
      <c r="H3610" t="s">
        <v>8248</v>
      </c>
      <c r="I3610">
        <v>1463734740</v>
      </c>
      <c r="J3610">
        <v>1459414740</v>
      </c>
      <c r="K3610" t="b">
        <v>0</v>
      </c>
      <c r="L3610">
        <v>3</v>
      </c>
      <c r="M3610" t="b">
        <v>0</v>
      </c>
      <c r="N3610" t="s">
        <v>8301</v>
      </c>
      <c r="O3610">
        <f t="shared" si="280"/>
        <v>0</v>
      </c>
      <c r="P3610">
        <f t="shared" si="281"/>
        <v>1</v>
      </c>
      <c r="Q3610" s="11" t="s">
        <v>8323</v>
      </c>
      <c r="R3610" t="s">
        <v>8324</v>
      </c>
      <c r="S3610" s="16">
        <f t="shared" si="282"/>
        <v>42460.374305555553</v>
      </c>
      <c r="T3610" s="16">
        <f t="shared" si="283"/>
        <v>42510.374305555553</v>
      </c>
      <c r="U3610">
        <f t="shared" si="284"/>
        <v>2016</v>
      </c>
    </row>
    <row r="3611" spans="1:21" ht="43.2" x14ac:dyDescent="0.3">
      <c r="A3611">
        <v>3805</v>
      </c>
      <c r="B3611" s="9" t="s">
        <v>3802</v>
      </c>
      <c r="C3611" s="3" t="s">
        <v>7915</v>
      </c>
      <c r="D3611" s="5">
        <v>150000</v>
      </c>
      <c r="E3611" s="7">
        <v>3</v>
      </c>
      <c r="F3611" t="s">
        <v>8220</v>
      </c>
      <c r="G3611" t="s">
        <v>8223</v>
      </c>
      <c r="H3611" t="s">
        <v>8245</v>
      </c>
      <c r="I3611">
        <v>1411852640</v>
      </c>
      <c r="J3611">
        <v>1406668640</v>
      </c>
      <c r="K3611" t="b">
        <v>0</v>
      </c>
      <c r="L3611">
        <v>2</v>
      </c>
      <c r="M3611" t="b">
        <v>0</v>
      </c>
      <c r="N3611" t="s">
        <v>8303</v>
      </c>
      <c r="O3611">
        <f t="shared" si="280"/>
        <v>0</v>
      </c>
      <c r="P3611">
        <f t="shared" si="281"/>
        <v>1.5</v>
      </c>
      <c r="Q3611" s="11" t="s">
        <v>8323</v>
      </c>
      <c r="R3611" t="s">
        <v>8335</v>
      </c>
      <c r="S3611" s="16">
        <f t="shared" si="282"/>
        <v>41849.887037037035</v>
      </c>
      <c r="T3611" s="16">
        <f t="shared" si="283"/>
        <v>41909.887037037035</v>
      </c>
      <c r="U3611">
        <f t="shared" si="284"/>
        <v>2014</v>
      </c>
    </row>
    <row r="3612" spans="1:21" ht="28.8" x14ac:dyDescent="0.3">
      <c r="A3612">
        <v>3904</v>
      </c>
      <c r="B3612" s="9" t="s">
        <v>3901</v>
      </c>
      <c r="C3612" s="3" t="s">
        <v>8012</v>
      </c>
      <c r="D3612" s="5">
        <v>10000</v>
      </c>
      <c r="E3612" s="7">
        <v>3</v>
      </c>
      <c r="F3612" t="s">
        <v>8220</v>
      </c>
      <c r="G3612" t="s">
        <v>8223</v>
      </c>
      <c r="H3612" t="s">
        <v>8245</v>
      </c>
      <c r="I3612">
        <v>1429074240</v>
      </c>
      <c r="J3612">
        <v>1427866200</v>
      </c>
      <c r="K3612" t="b">
        <v>0</v>
      </c>
      <c r="L3612">
        <v>2</v>
      </c>
      <c r="M3612" t="b">
        <v>0</v>
      </c>
      <c r="N3612" t="s">
        <v>8269</v>
      </c>
      <c r="O3612">
        <f t="shared" si="280"/>
        <v>0</v>
      </c>
      <c r="P3612">
        <f t="shared" si="281"/>
        <v>1.5</v>
      </c>
      <c r="Q3612" s="11" t="s">
        <v>8323</v>
      </c>
      <c r="R3612" t="s">
        <v>8326</v>
      </c>
      <c r="S3612" s="16">
        <f t="shared" si="282"/>
        <v>42095.229166666672</v>
      </c>
      <c r="T3612" s="16">
        <f t="shared" si="283"/>
        <v>42109.211111111115</v>
      </c>
      <c r="U3612">
        <f t="shared" si="284"/>
        <v>2015</v>
      </c>
    </row>
    <row r="3613" spans="1:21" ht="43.2" x14ac:dyDescent="0.3">
      <c r="A3613">
        <v>3993</v>
      </c>
      <c r="B3613" s="9" t="s">
        <v>3989</v>
      </c>
      <c r="C3613" s="3" t="s">
        <v>8099</v>
      </c>
      <c r="D3613" s="5">
        <v>50000</v>
      </c>
      <c r="E3613" s="7">
        <v>3</v>
      </c>
      <c r="F3613" t="s">
        <v>8220</v>
      </c>
      <c r="G3613" t="s">
        <v>8223</v>
      </c>
      <c r="H3613" t="s">
        <v>8245</v>
      </c>
      <c r="I3613">
        <v>1431549912</v>
      </c>
      <c r="J3613">
        <v>1428957912</v>
      </c>
      <c r="K3613" t="b">
        <v>0</v>
      </c>
      <c r="L3613">
        <v>1</v>
      </c>
      <c r="M3613" t="b">
        <v>0</v>
      </c>
      <c r="N3613" t="s">
        <v>8269</v>
      </c>
      <c r="O3613">
        <f t="shared" si="280"/>
        <v>0</v>
      </c>
      <c r="P3613">
        <f t="shared" si="281"/>
        <v>3</v>
      </c>
      <c r="Q3613" s="11" t="s">
        <v>8323</v>
      </c>
      <c r="R3613" t="s">
        <v>8326</v>
      </c>
      <c r="S3613" s="16">
        <f t="shared" si="282"/>
        <v>42107.864722222221</v>
      </c>
      <c r="T3613" s="16">
        <f t="shared" si="283"/>
        <v>42137.864722222221</v>
      </c>
      <c r="U3613">
        <f t="shared" si="284"/>
        <v>2015</v>
      </c>
    </row>
    <row r="3614" spans="1:21" ht="43.2" x14ac:dyDescent="0.3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1" t="s">
        <v>8323</v>
      </c>
      <c r="R3614" t="s">
        <v>8326</v>
      </c>
      <c r="S3614" s="16">
        <f t="shared" si="282"/>
        <v>42358.573182870372</v>
      </c>
      <c r="T3614" s="16">
        <f t="shared" si="283"/>
        <v>42377.273611111115</v>
      </c>
      <c r="U3614">
        <f t="shared" si="284"/>
        <v>2015</v>
      </c>
    </row>
    <row r="3615" spans="1:21" ht="43.2" x14ac:dyDescent="0.3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28.8" x14ac:dyDescent="0.3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1" t="s">
        <v>8311</v>
      </c>
      <c r="R3616" t="s">
        <v>8348</v>
      </c>
      <c r="S3616" s="16">
        <f t="shared" si="282"/>
        <v>42524.667662037042</v>
      </c>
      <c r="T3616" s="16">
        <f t="shared" si="283"/>
        <v>42549.667662037042</v>
      </c>
      <c r="U3616">
        <f t="shared" si="284"/>
        <v>2016</v>
      </c>
    </row>
    <row r="3617" spans="1:21" ht="43.2" x14ac:dyDescent="0.3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8321</v>
      </c>
      <c r="R3617" t="s">
        <v>8339</v>
      </c>
      <c r="S3617" s="16">
        <f t="shared" si="282"/>
        <v>42130.335358796292</v>
      </c>
      <c r="T3617" s="16">
        <f t="shared" si="283"/>
        <v>42145.335358796292</v>
      </c>
      <c r="U3617">
        <f t="shared" si="284"/>
        <v>2015</v>
      </c>
    </row>
    <row r="3618" spans="1:21" ht="28.8" x14ac:dyDescent="0.3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8308</v>
      </c>
      <c r="R3618" t="s">
        <v>8342</v>
      </c>
      <c r="S3618" s="16">
        <f t="shared" si="282"/>
        <v>42076.092152777783</v>
      </c>
      <c r="T3618" s="16">
        <f t="shared" si="283"/>
        <v>42106.092152777783</v>
      </c>
      <c r="U3618">
        <f t="shared" si="284"/>
        <v>2015</v>
      </c>
    </row>
    <row r="3619" spans="1:21" ht="43.2" x14ac:dyDescent="0.3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8311</v>
      </c>
      <c r="R3619" t="s">
        <v>8352</v>
      </c>
      <c r="S3619" s="16">
        <f t="shared" si="282"/>
        <v>41729.702314814815</v>
      </c>
      <c r="T3619" s="16">
        <f t="shared" si="283"/>
        <v>41759.702314814815</v>
      </c>
      <c r="U3619">
        <f t="shared" si="284"/>
        <v>2014</v>
      </c>
    </row>
    <row r="3620" spans="1:21" ht="43.2" x14ac:dyDescent="0.3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8311</v>
      </c>
      <c r="R3620" t="s">
        <v>8348</v>
      </c>
      <c r="S3620" s="16">
        <f t="shared" si="282"/>
        <v>41931.959016203706</v>
      </c>
      <c r="T3620" s="16">
        <f t="shared" si="283"/>
        <v>41962.00068287037</v>
      </c>
      <c r="U3620">
        <f t="shared" si="284"/>
        <v>2014</v>
      </c>
    </row>
    <row r="3621" spans="1:21" ht="28.8" x14ac:dyDescent="0.3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8313</v>
      </c>
      <c r="R3621" t="s">
        <v>8353</v>
      </c>
      <c r="S3621" s="16">
        <f t="shared" si="282"/>
        <v>42023.143414351856</v>
      </c>
      <c r="T3621" s="16">
        <f t="shared" si="283"/>
        <v>42053.143414351856</v>
      </c>
      <c r="U3621">
        <f t="shared" si="284"/>
        <v>2015</v>
      </c>
    </row>
    <row r="3622" spans="1:21" ht="43.2" x14ac:dyDescent="0.3">
      <c r="A3622">
        <v>2360</v>
      </c>
      <c r="B3622" s="9" t="s">
        <v>2361</v>
      </c>
      <c r="C3622" s="3" t="s">
        <v>6470</v>
      </c>
      <c r="D3622" s="5">
        <v>5000</v>
      </c>
      <c r="E3622" s="7">
        <v>2</v>
      </c>
      <c r="F3622" t="s">
        <v>8219</v>
      </c>
      <c r="G3622" t="s">
        <v>8228</v>
      </c>
      <c r="H3622" t="s">
        <v>8250</v>
      </c>
      <c r="I3622">
        <v>1454864280</v>
      </c>
      <c r="J3622">
        <v>1452272280</v>
      </c>
      <c r="K3622" t="b">
        <v>0</v>
      </c>
      <c r="L3622">
        <v>1</v>
      </c>
      <c r="M3622" t="b">
        <v>0</v>
      </c>
      <c r="N3622" t="s">
        <v>8270</v>
      </c>
      <c r="O3622">
        <f t="shared" si="280"/>
        <v>0</v>
      </c>
      <c r="P3622">
        <f t="shared" si="281"/>
        <v>2</v>
      </c>
      <c r="Q3622" s="11" t="s">
        <v>8308</v>
      </c>
      <c r="R3622" t="s">
        <v>8342</v>
      </c>
      <c r="S3622" s="16">
        <f t="shared" si="282"/>
        <v>42377.70694444445</v>
      </c>
      <c r="T3622" s="16">
        <f t="shared" si="283"/>
        <v>42407.70694444445</v>
      </c>
      <c r="U3622">
        <f t="shared" si="284"/>
        <v>2016</v>
      </c>
    </row>
    <row r="3623" spans="1:21" ht="28.8" x14ac:dyDescent="0.3">
      <c r="A3623">
        <v>2431</v>
      </c>
      <c r="B3623" s="9" t="s">
        <v>2432</v>
      </c>
      <c r="C3623" s="3" t="s">
        <v>6541</v>
      </c>
      <c r="D3623" s="5">
        <v>100000</v>
      </c>
      <c r="E3623" s="7">
        <v>2</v>
      </c>
      <c r="F3623" t="s">
        <v>8220</v>
      </c>
      <c r="G3623" t="s">
        <v>8223</v>
      </c>
      <c r="H3623" t="s">
        <v>8245</v>
      </c>
      <c r="I3623">
        <v>1467080613</v>
      </c>
      <c r="J3623">
        <v>1461896613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1" t="s">
        <v>8319</v>
      </c>
      <c r="R3623" t="s">
        <v>8345</v>
      </c>
      <c r="S3623" s="16">
        <f t="shared" si="282"/>
        <v>42489.099687499998</v>
      </c>
      <c r="T3623" s="16">
        <f t="shared" si="283"/>
        <v>42549.099687499998</v>
      </c>
      <c r="U3623">
        <f t="shared" si="284"/>
        <v>2016</v>
      </c>
    </row>
    <row r="3624" spans="1:21" ht="43.2" x14ac:dyDescent="0.3">
      <c r="A3624">
        <v>2432</v>
      </c>
      <c r="B3624" s="9" t="s">
        <v>2433</v>
      </c>
      <c r="C3624" s="3" t="s">
        <v>6542</v>
      </c>
      <c r="D3624" s="5">
        <v>14000</v>
      </c>
      <c r="E3624" s="7">
        <v>2</v>
      </c>
      <c r="F3624" t="s">
        <v>8220</v>
      </c>
      <c r="G3624" t="s">
        <v>8223</v>
      </c>
      <c r="H3624" t="s">
        <v>8245</v>
      </c>
      <c r="I3624">
        <v>1425791697</v>
      </c>
      <c r="J3624">
        <v>1423199697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</v>
      </c>
      <c r="Q3624" s="11" t="s">
        <v>8319</v>
      </c>
      <c r="R3624" t="s">
        <v>8345</v>
      </c>
      <c r="S3624" s="16">
        <f t="shared" si="282"/>
        <v>42041.218715277777</v>
      </c>
      <c r="T3624" s="16">
        <f t="shared" si="283"/>
        <v>42071.218715277777</v>
      </c>
      <c r="U3624">
        <f t="shared" si="284"/>
        <v>2015</v>
      </c>
    </row>
    <row r="3625" spans="1:21" ht="43.2" x14ac:dyDescent="0.3">
      <c r="A3625">
        <v>2769</v>
      </c>
      <c r="B3625" s="9" t="s">
        <v>2769</v>
      </c>
      <c r="C3625" s="3" t="s">
        <v>6879</v>
      </c>
      <c r="D3625" s="5">
        <v>800</v>
      </c>
      <c r="E3625" s="7">
        <v>2</v>
      </c>
      <c r="F3625" t="s">
        <v>8220</v>
      </c>
      <c r="G3625" t="s">
        <v>8224</v>
      </c>
      <c r="H3625" t="s">
        <v>8246</v>
      </c>
      <c r="I3625">
        <v>1401997790</v>
      </c>
      <c r="J3625">
        <v>1397677790</v>
      </c>
      <c r="K3625" t="b">
        <v>0</v>
      </c>
      <c r="L3625">
        <v>2</v>
      </c>
      <c r="M3625" t="b">
        <v>0</v>
      </c>
      <c r="N3625" t="s">
        <v>8302</v>
      </c>
      <c r="O3625">
        <f t="shared" si="280"/>
        <v>0</v>
      </c>
      <c r="P3625">
        <f t="shared" si="281"/>
        <v>1</v>
      </c>
      <c r="Q3625" s="11" t="s">
        <v>8311</v>
      </c>
      <c r="R3625" t="s">
        <v>8356</v>
      </c>
      <c r="S3625" s="16">
        <f t="shared" si="282"/>
        <v>41745.826273148145</v>
      </c>
      <c r="T3625" s="16">
        <f t="shared" si="283"/>
        <v>41795.826273148145</v>
      </c>
      <c r="U3625">
        <f t="shared" si="284"/>
        <v>2014</v>
      </c>
    </row>
    <row r="3626" spans="1:21" ht="43.2" x14ac:dyDescent="0.3">
      <c r="A3626">
        <v>2907</v>
      </c>
      <c r="B3626" s="9" t="s">
        <v>2907</v>
      </c>
      <c r="C3626" s="3" t="s">
        <v>7017</v>
      </c>
      <c r="D3626" s="5">
        <v>2500</v>
      </c>
      <c r="E3626" s="7">
        <v>2</v>
      </c>
      <c r="F3626" t="s">
        <v>8220</v>
      </c>
      <c r="G3626" t="s">
        <v>8223</v>
      </c>
      <c r="H3626" t="s">
        <v>8245</v>
      </c>
      <c r="I3626">
        <v>1463259837</v>
      </c>
      <c r="J3626">
        <v>1458075837</v>
      </c>
      <c r="K3626" t="b">
        <v>0</v>
      </c>
      <c r="L3626">
        <v>2</v>
      </c>
      <c r="M3626" t="b">
        <v>0</v>
      </c>
      <c r="N3626" t="s">
        <v>8269</v>
      </c>
      <c r="O3626">
        <f t="shared" si="280"/>
        <v>0</v>
      </c>
      <c r="P3626">
        <f t="shared" si="281"/>
        <v>1</v>
      </c>
      <c r="Q3626" s="11" t="s">
        <v>8323</v>
      </c>
      <c r="R3626" t="s">
        <v>8326</v>
      </c>
      <c r="S3626" s="16">
        <f t="shared" si="282"/>
        <v>42444.877743055549</v>
      </c>
      <c r="T3626" s="16">
        <f t="shared" si="283"/>
        <v>42504.877743055549</v>
      </c>
      <c r="U3626">
        <f t="shared" si="284"/>
        <v>2016</v>
      </c>
    </row>
    <row r="3627" spans="1:21" ht="43.2" x14ac:dyDescent="0.3">
      <c r="A3627">
        <v>2913</v>
      </c>
      <c r="B3627" s="9" t="s">
        <v>2913</v>
      </c>
      <c r="C3627" s="3" t="s">
        <v>7023</v>
      </c>
      <c r="D3627" s="5">
        <v>10000</v>
      </c>
      <c r="E3627" s="7">
        <v>2</v>
      </c>
      <c r="F3627" t="s">
        <v>8220</v>
      </c>
      <c r="G3627" t="s">
        <v>8223</v>
      </c>
      <c r="H3627" t="s">
        <v>8245</v>
      </c>
      <c r="I3627">
        <v>1410041339</v>
      </c>
      <c r="J3627">
        <v>1404857339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1" t="s">
        <v>8323</v>
      </c>
      <c r="R3627" t="s">
        <v>8326</v>
      </c>
      <c r="S3627" s="16">
        <f t="shared" si="282"/>
        <v>41828.922905092593</v>
      </c>
      <c r="T3627" s="16">
        <f t="shared" si="283"/>
        <v>41888.922905092593</v>
      </c>
      <c r="U3627">
        <f t="shared" si="284"/>
        <v>2014</v>
      </c>
    </row>
    <row r="3628" spans="1:21" ht="43.2" x14ac:dyDescent="0.3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8324</v>
      </c>
      <c r="S3628" s="16">
        <f t="shared" si="282"/>
        <v>42567.531157407408</v>
      </c>
      <c r="T3628" s="16">
        <f t="shared" si="283"/>
        <v>42597.531157407408</v>
      </c>
      <c r="U3628">
        <f t="shared" si="284"/>
        <v>2016</v>
      </c>
    </row>
    <row r="3629" spans="1:21" ht="43.2" x14ac:dyDescent="0.3">
      <c r="A3629">
        <v>3072</v>
      </c>
      <c r="B3629" s="9" t="s">
        <v>3072</v>
      </c>
      <c r="C3629" s="3" t="s">
        <v>7182</v>
      </c>
      <c r="D3629" s="5">
        <v>12000</v>
      </c>
      <c r="E3629" s="7">
        <v>2</v>
      </c>
      <c r="F3629" t="s">
        <v>8220</v>
      </c>
      <c r="G3629" t="s">
        <v>8223</v>
      </c>
      <c r="H3629" t="s">
        <v>8245</v>
      </c>
      <c r="I3629">
        <v>1477791960</v>
      </c>
      <c r="J3629">
        <v>1476549262</v>
      </c>
      <c r="K3629" t="b">
        <v>0</v>
      </c>
      <c r="L3629">
        <v>2</v>
      </c>
      <c r="M3629" t="b">
        <v>0</v>
      </c>
      <c r="N3629" t="s">
        <v>8301</v>
      </c>
      <c r="O3629">
        <f t="shared" si="280"/>
        <v>0</v>
      </c>
      <c r="P3629">
        <f t="shared" si="281"/>
        <v>1</v>
      </c>
      <c r="Q3629" s="11" t="s">
        <v>8323</v>
      </c>
      <c r="R3629" t="s">
        <v>8324</v>
      </c>
      <c r="S3629" s="16">
        <f t="shared" si="282"/>
        <v>42658.690532407403</v>
      </c>
      <c r="T3629" s="16">
        <f t="shared" si="283"/>
        <v>42673.073611111111</v>
      </c>
      <c r="U3629">
        <f t="shared" si="284"/>
        <v>2016</v>
      </c>
    </row>
    <row r="3630" spans="1:21" ht="57.6" x14ac:dyDescent="0.3">
      <c r="A3630">
        <v>3629</v>
      </c>
      <c r="B3630" s="9" t="s">
        <v>3627</v>
      </c>
      <c r="C3630" s="3" t="s">
        <v>7739</v>
      </c>
      <c r="D3630" s="5">
        <v>1000000</v>
      </c>
      <c r="E3630" s="7">
        <v>2</v>
      </c>
      <c r="F3630" t="s">
        <v>8220</v>
      </c>
      <c r="G3630" t="s">
        <v>8223</v>
      </c>
      <c r="H3630" t="s">
        <v>8245</v>
      </c>
      <c r="I3630">
        <v>1462467600</v>
      </c>
      <c r="J3630">
        <v>1457403364</v>
      </c>
      <c r="K3630" t="b">
        <v>0</v>
      </c>
      <c r="L3630">
        <v>2</v>
      </c>
      <c r="M3630" t="b">
        <v>0</v>
      </c>
      <c r="N3630" t="s">
        <v>8303</v>
      </c>
      <c r="O3630">
        <f t="shared" si="280"/>
        <v>0</v>
      </c>
      <c r="P3630">
        <f t="shared" si="281"/>
        <v>1</v>
      </c>
      <c r="Q3630" s="11" t="s">
        <v>8323</v>
      </c>
      <c r="R3630" t="s">
        <v>8335</v>
      </c>
      <c r="S3630" s="16">
        <f t="shared" si="282"/>
        <v>42437.094490740739</v>
      </c>
      <c r="T3630" s="16">
        <f t="shared" si="283"/>
        <v>42495.708333333328</v>
      </c>
      <c r="U3630">
        <f t="shared" si="284"/>
        <v>2016</v>
      </c>
    </row>
    <row r="3631" spans="1:21" ht="43.2" x14ac:dyDescent="0.3">
      <c r="A3631">
        <v>4006</v>
      </c>
      <c r="B3631" s="9" t="s">
        <v>4002</v>
      </c>
      <c r="C3631" s="3" t="s">
        <v>8111</v>
      </c>
      <c r="D3631" s="5">
        <v>30000</v>
      </c>
      <c r="E3631" s="7">
        <v>2</v>
      </c>
      <c r="F3631" t="s">
        <v>8220</v>
      </c>
      <c r="G3631" t="s">
        <v>8223</v>
      </c>
      <c r="H3631" t="s">
        <v>8245</v>
      </c>
      <c r="I3631">
        <v>1455647587</v>
      </c>
      <c r="J3631">
        <v>1453487587</v>
      </c>
      <c r="K3631" t="b">
        <v>0</v>
      </c>
      <c r="L3631">
        <v>1</v>
      </c>
      <c r="M3631" t="b">
        <v>0</v>
      </c>
      <c r="N3631" t="s">
        <v>8269</v>
      </c>
      <c r="O3631">
        <f t="shared" si="280"/>
        <v>0</v>
      </c>
      <c r="P3631">
        <f t="shared" si="281"/>
        <v>2</v>
      </c>
      <c r="Q3631" s="11" t="s">
        <v>8323</v>
      </c>
      <c r="R3631" t="s">
        <v>8326</v>
      </c>
      <c r="S3631" s="16">
        <f t="shared" si="282"/>
        <v>42391.772997685184</v>
      </c>
      <c r="T3631" s="16">
        <f t="shared" si="283"/>
        <v>42416.772997685184</v>
      </c>
      <c r="U3631">
        <f t="shared" si="284"/>
        <v>2016</v>
      </c>
    </row>
    <row r="3632" spans="1:21" ht="28.8" x14ac:dyDescent="0.3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1" t="s">
        <v>8316</v>
      </c>
      <c r="R3632" t="s">
        <v>8334</v>
      </c>
      <c r="S3632" s="16">
        <f t="shared" si="282"/>
        <v>41647.632256944446</v>
      </c>
      <c r="T3632" s="16">
        <f t="shared" si="283"/>
        <v>41667.632256944446</v>
      </c>
      <c r="U3632">
        <f t="shared" si="284"/>
        <v>2014</v>
      </c>
    </row>
    <row r="3633" spans="1:21" ht="43.2" x14ac:dyDescent="0.3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1" t="s">
        <v>8316</v>
      </c>
      <c r="R3633" t="s">
        <v>8334</v>
      </c>
      <c r="S3633" s="16">
        <f t="shared" si="282"/>
        <v>42066.733587962968</v>
      </c>
      <c r="T3633" s="16">
        <f t="shared" si="283"/>
        <v>42096.691921296297</v>
      </c>
      <c r="U3633">
        <f t="shared" si="284"/>
        <v>2015</v>
      </c>
    </row>
    <row r="3634" spans="1:21" ht="57.6" x14ac:dyDescent="0.3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8321</v>
      </c>
      <c r="R3634" t="s">
        <v>8337</v>
      </c>
      <c r="S3634" s="16">
        <f t="shared" si="282"/>
        <v>42096.704976851848</v>
      </c>
      <c r="T3634" s="16">
        <f t="shared" si="283"/>
        <v>42112.427777777775</v>
      </c>
      <c r="U3634">
        <f t="shared" si="284"/>
        <v>2015</v>
      </c>
    </row>
    <row r="3635" spans="1:21" ht="43.2" x14ac:dyDescent="0.3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8321</v>
      </c>
      <c r="R3635" t="s">
        <v>8325</v>
      </c>
      <c r="S3635" s="16">
        <f t="shared" si="282"/>
        <v>42534.180717592593</v>
      </c>
      <c r="T3635" s="16">
        <f t="shared" si="283"/>
        <v>42594.180717592593</v>
      </c>
      <c r="U3635">
        <f t="shared" si="284"/>
        <v>2016</v>
      </c>
    </row>
    <row r="3636" spans="1:21" ht="28.8" x14ac:dyDescent="0.3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8321</v>
      </c>
      <c r="R3636" t="s">
        <v>8325</v>
      </c>
      <c r="S3636" s="16">
        <f t="shared" si="282"/>
        <v>42416.881018518514</v>
      </c>
      <c r="T3636" s="16">
        <f t="shared" si="283"/>
        <v>42476.839351851857</v>
      </c>
      <c r="U3636">
        <f t="shared" si="284"/>
        <v>2016</v>
      </c>
    </row>
    <row r="3637" spans="1:21" ht="43.2" x14ac:dyDescent="0.3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8321</v>
      </c>
      <c r="R3637" t="s">
        <v>8325</v>
      </c>
      <c r="S3637" s="16">
        <f t="shared" si="282"/>
        <v>42009.64061342593</v>
      </c>
      <c r="T3637" s="16">
        <f t="shared" si="283"/>
        <v>42069.64061342593</v>
      </c>
      <c r="U3637">
        <f t="shared" si="284"/>
        <v>2015</v>
      </c>
    </row>
    <row r="3638" spans="1:21" ht="28.8" x14ac:dyDescent="0.3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8321</v>
      </c>
      <c r="R3638" t="s">
        <v>8339</v>
      </c>
      <c r="S3638" s="16">
        <f t="shared" si="282"/>
        <v>42488.848784722228</v>
      </c>
      <c r="T3638" s="16">
        <f t="shared" si="283"/>
        <v>42508.848784722228</v>
      </c>
      <c r="U3638">
        <f t="shared" si="284"/>
        <v>2016</v>
      </c>
    </row>
    <row r="3639" spans="1:21" ht="43.2" x14ac:dyDescent="0.3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8321</v>
      </c>
      <c r="R3639" t="s">
        <v>8339</v>
      </c>
      <c r="S3639" s="16">
        <f t="shared" si="282"/>
        <v>42753.329039351855</v>
      </c>
      <c r="T3639" s="16">
        <f t="shared" si="283"/>
        <v>42783.329039351855</v>
      </c>
      <c r="U3639">
        <f t="shared" si="284"/>
        <v>2017</v>
      </c>
    </row>
    <row r="3640" spans="1:21" ht="28.8" x14ac:dyDescent="0.3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8321</v>
      </c>
      <c r="R3640" t="s">
        <v>8339</v>
      </c>
      <c r="S3640" s="16">
        <f t="shared" si="282"/>
        <v>41620.93141203704</v>
      </c>
      <c r="T3640" s="16">
        <f t="shared" si="283"/>
        <v>41680.93141203704</v>
      </c>
      <c r="U3640">
        <f t="shared" si="284"/>
        <v>2013</v>
      </c>
    </row>
    <row r="3641" spans="1:21" ht="57.6" x14ac:dyDescent="0.3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16">
        <f t="shared" si="282"/>
        <v>42009.817199074074</v>
      </c>
      <c r="T3641" s="16">
        <f t="shared" si="283"/>
        <v>42039.817199074074</v>
      </c>
      <c r="U3641">
        <f t="shared" si="284"/>
        <v>2015</v>
      </c>
    </row>
    <row r="3642" spans="1:21" ht="43.2" x14ac:dyDescent="0.3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8308</v>
      </c>
      <c r="R3642" t="s">
        <v>8342</v>
      </c>
      <c r="S3642" s="16">
        <f t="shared" si="282"/>
        <v>42433.737453703703</v>
      </c>
      <c r="T3642" s="16">
        <f t="shared" si="283"/>
        <v>42493.695787037039</v>
      </c>
      <c r="U3642">
        <f t="shared" si="284"/>
        <v>2016</v>
      </c>
    </row>
    <row r="3643" spans="1:21" ht="57.6" x14ac:dyDescent="0.3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8342</v>
      </c>
      <c r="S3643" s="16">
        <f t="shared" si="282"/>
        <v>42411.942997685182</v>
      </c>
      <c r="T3643" s="16">
        <f t="shared" si="283"/>
        <v>42441.942997685182</v>
      </c>
      <c r="U3643">
        <f t="shared" si="284"/>
        <v>2016</v>
      </c>
    </row>
    <row r="3644" spans="1:21" ht="43.2" x14ac:dyDescent="0.3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8308</v>
      </c>
      <c r="R3644" t="s">
        <v>8342</v>
      </c>
      <c r="S3644" s="16">
        <f t="shared" si="282"/>
        <v>42535.68440972222</v>
      </c>
      <c r="T3644" s="16">
        <f t="shared" si="283"/>
        <v>42565.68440972222</v>
      </c>
      <c r="U3644">
        <f t="shared" si="284"/>
        <v>2016</v>
      </c>
    </row>
    <row r="3645" spans="1:21" ht="43.2" x14ac:dyDescent="0.3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8308</v>
      </c>
      <c r="R3645" t="s">
        <v>8342</v>
      </c>
      <c r="S3645" s="16">
        <f t="shared" si="282"/>
        <v>42031.471666666665</v>
      </c>
      <c r="T3645" s="16">
        <f t="shared" si="283"/>
        <v>42091.43</v>
      </c>
      <c r="U3645">
        <f t="shared" si="284"/>
        <v>2015</v>
      </c>
    </row>
    <row r="3646" spans="1:21" ht="43.2" x14ac:dyDescent="0.3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8308</v>
      </c>
      <c r="R3646" t="s">
        <v>8342</v>
      </c>
      <c r="S3646" s="16">
        <f t="shared" si="282"/>
        <v>42605.908182870371</v>
      </c>
      <c r="T3646" s="16">
        <f t="shared" si="283"/>
        <v>42635.908182870371</v>
      </c>
      <c r="U3646">
        <f t="shared" si="284"/>
        <v>2016</v>
      </c>
    </row>
    <row r="3647" spans="1:21" ht="43.2" x14ac:dyDescent="0.3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8342</v>
      </c>
      <c r="S3647" s="16">
        <f t="shared" si="282"/>
        <v>42052.93850694444</v>
      </c>
      <c r="T3647" s="16">
        <f t="shared" si="283"/>
        <v>42082.896840277783</v>
      </c>
      <c r="U3647">
        <f t="shared" si="284"/>
        <v>2015</v>
      </c>
    </row>
    <row r="3648" spans="1:21" x14ac:dyDescent="0.3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8308</v>
      </c>
      <c r="R3648" t="s">
        <v>8342</v>
      </c>
      <c r="S3648" s="16">
        <f t="shared" si="282"/>
        <v>42178.614571759259</v>
      </c>
      <c r="T3648" s="16">
        <f t="shared" si="283"/>
        <v>42193.614571759259</v>
      </c>
      <c r="U3648">
        <f t="shared" si="284"/>
        <v>2015</v>
      </c>
    </row>
    <row r="3649" spans="1:21" ht="28.8" x14ac:dyDescent="0.3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8308</v>
      </c>
      <c r="R3649" t="s">
        <v>8342</v>
      </c>
      <c r="S3649" s="16">
        <f t="shared" si="282"/>
        <v>41908.650347222225</v>
      </c>
      <c r="T3649" s="16">
        <f t="shared" si="283"/>
        <v>41968.692013888889</v>
      </c>
      <c r="U3649">
        <f t="shared" si="284"/>
        <v>2014</v>
      </c>
    </row>
    <row r="3650" spans="1:21" ht="28.8" x14ac:dyDescent="0.3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si="281"/>
        <v>1</v>
      </c>
      <c r="Q3650" s="11" t="s">
        <v>8308</v>
      </c>
      <c r="R3650" t="s">
        <v>8342</v>
      </c>
      <c r="S3650" s="16">
        <f t="shared" si="282"/>
        <v>42031.928576388891</v>
      </c>
      <c r="T3650" s="16">
        <f t="shared" si="283"/>
        <v>42061.928576388891</v>
      </c>
      <c r="U3650">
        <f t="shared" si="284"/>
        <v>2015</v>
      </c>
    </row>
    <row r="3651" spans="1:21" ht="28.8" x14ac:dyDescent="0.3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ref="P3651:P3714" si="286">IFERROR(ROUND(E3651/L3651,2),0)</f>
        <v>1</v>
      </c>
      <c r="Q3651" s="11" t="s">
        <v>8308</v>
      </c>
      <c r="R3651" t="s">
        <v>8342</v>
      </c>
      <c r="S3651" s="16">
        <f t="shared" ref="S3651:S3714" si="287">(((J3651/60)/60)/24)+DATE(1970,1,1)</f>
        <v>41865.583275462966</v>
      </c>
      <c r="T3651" s="16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x14ac:dyDescent="0.3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8308</v>
      </c>
      <c r="R3652" t="s">
        <v>8310</v>
      </c>
      <c r="S3652" s="16">
        <f t="shared" si="287"/>
        <v>42639.805601851855</v>
      </c>
      <c r="T3652" s="16">
        <f t="shared" si="288"/>
        <v>42669.805601851855</v>
      </c>
      <c r="U3652">
        <f t="shared" si="289"/>
        <v>2016</v>
      </c>
    </row>
    <row r="3653" spans="1:21" ht="28.8" x14ac:dyDescent="0.3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8308</v>
      </c>
      <c r="R3653" t="s">
        <v>8310</v>
      </c>
      <c r="S3653" s="16">
        <f t="shared" si="287"/>
        <v>41815.927106481482</v>
      </c>
      <c r="T3653" s="16">
        <f t="shared" si="288"/>
        <v>41845.927106481482</v>
      </c>
      <c r="U3653">
        <f t="shared" si="289"/>
        <v>2014</v>
      </c>
    </row>
    <row r="3654" spans="1:21" ht="43.2" x14ac:dyDescent="0.3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8346</v>
      </c>
      <c r="R3654" t="s">
        <v>8347</v>
      </c>
      <c r="S3654" s="16">
        <f t="shared" si="287"/>
        <v>41918.818460648145</v>
      </c>
      <c r="T3654" s="16">
        <f t="shared" si="288"/>
        <v>41948.860127314816</v>
      </c>
      <c r="U3654">
        <f t="shared" si="289"/>
        <v>2014</v>
      </c>
    </row>
    <row r="3655" spans="1:21" ht="43.2" x14ac:dyDescent="0.3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8316</v>
      </c>
      <c r="R3655" t="s">
        <v>8334</v>
      </c>
      <c r="S3655" s="16">
        <f t="shared" si="287"/>
        <v>42347.203587962969</v>
      </c>
      <c r="T3655" s="16">
        <f t="shared" si="288"/>
        <v>42377.203587962969</v>
      </c>
      <c r="U3655">
        <f t="shared" si="289"/>
        <v>2015</v>
      </c>
    </row>
    <row r="3656" spans="1:21" x14ac:dyDescent="0.3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8316</v>
      </c>
      <c r="R3656" t="s">
        <v>8344</v>
      </c>
      <c r="S3656" s="16">
        <f t="shared" si="287"/>
        <v>41828.649502314816</v>
      </c>
      <c r="T3656" s="16">
        <f t="shared" si="288"/>
        <v>41858.649502314816</v>
      </c>
      <c r="U3656">
        <f t="shared" si="289"/>
        <v>2014</v>
      </c>
    </row>
    <row r="3657" spans="1:21" ht="43.2" x14ac:dyDescent="0.3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8316</v>
      </c>
      <c r="R3657" t="s">
        <v>8344</v>
      </c>
      <c r="S3657" s="16">
        <f t="shared" si="287"/>
        <v>41958.285046296296</v>
      </c>
      <c r="T3657" s="16">
        <f t="shared" si="288"/>
        <v>41972.189583333333</v>
      </c>
      <c r="U3657">
        <f t="shared" si="289"/>
        <v>2014</v>
      </c>
    </row>
    <row r="3658" spans="1:21" ht="43.2" x14ac:dyDescent="0.3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8310</v>
      </c>
      <c r="S3658" s="16">
        <f t="shared" si="287"/>
        <v>42393.961909722217</v>
      </c>
      <c r="T3658" s="16">
        <f t="shared" si="288"/>
        <v>42428.961909722217</v>
      </c>
      <c r="U3658">
        <f t="shared" si="289"/>
        <v>2016</v>
      </c>
    </row>
    <row r="3659" spans="1:21" ht="43.2" x14ac:dyDescent="0.3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8311</v>
      </c>
      <c r="R3659" t="s">
        <v>8348</v>
      </c>
      <c r="S3659" s="16">
        <f t="shared" si="287"/>
        <v>42479.318518518514</v>
      </c>
      <c r="T3659" s="16">
        <f t="shared" si="288"/>
        <v>42524.318518518514</v>
      </c>
      <c r="U3659">
        <f t="shared" si="289"/>
        <v>2016</v>
      </c>
    </row>
    <row r="3660" spans="1:21" ht="43.2" x14ac:dyDescent="0.3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8311</v>
      </c>
      <c r="R3660" t="s">
        <v>8348</v>
      </c>
      <c r="S3660" s="16">
        <f t="shared" si="287"/>
        <v>42708.25309027778</v>
      </c>
      <c r="T3660" s="16">
        <f t="shared" si="288"/>
        <v>42738.25309027778</v>
      </c>
      <c r="U3660">
        <f t="shared" si="289"/>
        <v>2016</v>
      </c>
    </row>
    <row r="3661" spans="1:21" ht="43.2" x14ac:dyDescent="0.3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8348</v>
      </c>
      <c r="S3661" s="16">
        <f t="shared" si="287"/>
        <v>42486.748414351852</v>
      </c>
      <c r="T3661" s="16">
        <f t="shared" si="288"/>
        <v>42516.748414351852</v>
      </c>
      <c r="U3661">
        <f t="shared" si="289"/>
        <v>2016</v>
      </c>
    </row>
    <row r="3662" spans="1:21" ht="57.6" x14ac:dyDescent="0.3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8311</v>
      </c>
      <c r="R3662" t="s">
        <v>8348</v>
      </c>
      <c r="S3662" s="16">
        <f t="shared" si="287"/>
        <v>42390.171261574069</v>
      </c>
      <c r="T3662" s="16">
        <f t="shared" si="288"/>
        <v>42420.171261574069</v>
      </c>
      <c r="U3662">
        <f t="shared" si="289"/>
        <v>2016</v>
      </c>
    </row>
    <row r="3663" spans="1:21" ht="43.2" x14ac:dyDescent="0.3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8352</v>
      </c>
      <c r="S3663" s="16">
        <f t="shared" si="287"/>
        <v>41444.64261574074</v>
      </c>
      <c r="T3663" s="16">
        <f t="shared" si="288"/>
        <v>41486.821527777778</v>
      </c>
      <c r="U3663">
        <f t="shared" si="289"/>
        <v>2013</v>
      </c>
    </row>
    <row r="3664" spans="1:21" ht="43.2" x14ac:dyDescent="0.3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8313</v>
      </c>
      <c r="R3664" t="s">
        <v>8355</v>
      </c>
      <c r="S3664" s="16">
        <f t="shared" si="287"/>
        <v>42031.884652777779</v>
      </c>
      <c r="T3664" s="16">
        <f t="shared" si="288"/>
        <v>42065.886111111111</v>
      </c>
      <c r="U3664">
        <f t="shared" si="289"/>
        <v>2015</v>
      </c>
    </row>
    <row r="3665" spans="1:21" ht="57.6" x14ac:dyDescent="0.3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8313</v>
      </c>
      <c r="R3665" t="s">
        <v>8351</v>
      </c>
      <c r="S3665" s="16">
        <f t="shared" si="287"/>
        <v>41956.950983796298</v>
      </c>
      <c r="T3665" s="16">
        <f t="shared" si="288"/>
        <v>41986.950983796298</v>
      </c>
      <c r="U3665">
        <f t="shared" si="289"/>
        <v>2014</v>
      </c>
    </row>
    <row r="3666" spans="1:21" ht="57.6" x14ac:dyDescent="0.3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8313</v>
      </c>
      <c r="R3666" t="s">
        <v>8351</v>
      </c>
      <c r="S3666" s="16">
        <f t="shared" si="287"/>
        <v>42151.667337962965</v>
      </c>
      <c r="T3666" s="16">
        <f t="shared" si="288"/>
        <v>42211.667337962965</v>
      </c>
      <c r="U3666">
        <f t="shared" si="289"/>
        <v>2015</v>
      </c>
    </row>
    <row r="3667" spans="1:21" ht="28.8" x14ac:dyDescent="0.3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8327</v>
      </c>
      <c r="R3667" t="s">
        <v>8330</v>
      </c>
      <c r="S3667" s="16">
        <f t="shared" si="287"/>
        <v>42063.869791666672</v>
      </c>
      <c r="T3667" s="16">
        <f t="shared" si="288"/>
        <v>42093.828125</v>
      </c>
      <c r="U3667">
        <f t="shared" si="289"/>
        <v>2015</v>
      </c>
    </row>
    <row r="3668" spans="1:21" ht="43.2" x14ac:dyDescent="0.3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8327</v>
      </c>
      <c r="R3668" t="s">
        <v>8330</v>
      </c>
      <c r="S3668" s="16">
        <f t="shared" si="287"/>
        <v>42425.960983796293</v>
      </c>
      <c r="T3668" s="16">
        <f t="shared" si="288"/>
        <v>42463.006944444445</v>
      </c>
      <c r="U3668">
        <f t="shared" si="289"/>
        <v>2016</v>
      </c>
    </row>
    <row r="3669" spans="1:21" ht="43.2" x14ac:dyDescent="0.3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8327</v>
      </c>
      <c r="R3669" t="s">
        <v>8330</v>
      </c>
      <c r="S3669" s="16">
        <f t="shared" si="287"/>
        <v>42044.927974537044</v>
      </c>
      <c r="T3669" s="16">
        <f t="shared" si="288"/>
        <v>42099.458333333328</v>
      </c>
      <c r="U3669">
        <f t="shared" si="289"/>
        <v>2015</v>
      </c>
    </row>
    <row r="3670" spans="1:21" ht="43.2" x14ac:dyDescent="0.3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8327</v>
      </c>
      <c r="R3670" t="s">
        <v>8330</v>
      </c>
      <c r="S3670" s="16">
        <f t="shared" si="287"/>
        <v>42102.036527777775</v>
      </c>
      <c r="T3670" s="16">
        <f t="shared" si="288"/>
        <v>42132.036527777775</v>
      </c>
      <c r="U3670">
        <f t="shared" si="289"/>
        <v>2015</v>
      </c>
    </row>
    <row r="3671" spans="1:21" ht="43.2" x14ac:dyDescent="0.3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8327</v>
      </c>
      <c r="R3671" t="s">
        <v>8330</v>
      </c>
      <c r="S3671" s="16">
        <f t="shared" si="287"/>
        <v>42435.874212962968</v>
      </c>
      <c r="T3671" s="16">
        <f t="shared" si="288"/>
        <v>42494.832546296297</v>
      </c>
      <c r="U3671">
        <f t="shared" si="289"/>
        <v>2016</v>
      </c>
    </row>
    <row r="3672" spans="1:21" ht="43.2" x14ac:dyDescent="0.3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8313</v>
      </c>
      <c r="R3672" t="s">
        <v>8353</v>
      </c>
      <c r="S3672" s="16">
        <f t="shared" si="287"/>
        <v>42413.433831018512</v>
      </c>
      <c r="T3672" s="16">
        <f t="shared" si="288"/>
        <v>42443.392164351855</v>
      </c>
      <c r="U3672">
        <f t="shared" si="289"/>
        <v>2016</v>
      </c>
    </row>
    <row r="3673" spans="1:21" ht="43.2" x14ac:dyDescent="0.3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8316</v>
      </c>
      <c r="R3673" t="s">
        <v>8334</v>
      </c>
      <c r="S3673" s="16">
        <f t="shared" si="287"/>
        <v>42397.679513888885</v>
      </c>
      <c r="T3673" s="16">
        <f t="shared" si="288"/>
        <v>42411.679513888885</v>
      </c>
      <c r="U3673">
        <f t="shared" si="289"/>
        <v>2016</v>
      </c>
    </row>
    <row r="3674" spans="1:21" ht="43.2" x14ac:dyDescent="0.3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16">
        <f t="shared" si="287"/>
        <v>42515.727650462963</v>
      </c>
      <c r="T3674" s="16">
        <f t="shared" si="288"/>
        <v>42545.727650462963</v>
      </c>
      <c r="U3674">
        <f t="shared" si="289"/>
        <v>2016</v>
      </c>
    </row>
    <row r="3675" spans="1:21" ht="28.8" x14ac:dyDescent="0.3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8319</v>
      </c>
      <c r="R3675" t="s">
        <v>8345</v>
      </c>
      <c r="S3675" s="16">
        <f t="shared" si="287"/>
        <v>42026.687453703707</v>
      </c>
      <c r="T3675" s="16">
        <f t="shared" si="288"/>
        <v>42056.687453703707</v>
      </c>
      <c r="U3675">
        <f t="shared" si="289"/>
        <v>2015</v>
      </c>
    </row>
    <row r="3676" spans="1:21" ht="28.8" x14ac:dyDescent="0.3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8319</v>
      </c>
      <c r="R3676" t="s">
        <v>8345</v>
      </c>
      <c r="S3676" s="16">
        <f t="shared" si="287"/>
        <v>42044.724953703699</v>
      </c>
      <c r="T3676" s="16">
        <f t="shared" si="288"/>
        <v>42074.683287037042</v>
      </c>
      <c r="U3676">
        <f t="shared" si="289"/>
        <v>2015</v>
      </c>
    </row>
    <row r="3677" spans="1:21" ht="57.6" x14ac:dyDescent="0.3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8319</v>
      </c>
      <c r="R3677" t="s">
        <v>8345</v>
      </c>
      <c r="S3677" s="16">
        <f t="shared" si="287"/>
        <v>42502.913761574076</v>
      </c>
      <c r="T3677" s="16">
        <f t="shared" si="288"/>
        <v>42517.919444444444</v>
      </c>
      <c r="U3677">
        <f t="shared" si="289"/>
        <v>2016</v>
      </c>
    </row>
    <row r="3678" spans="1:21" ht="28.8" x14ac:dyDescent="0.3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8319</v>
      </c>
      <c r="R3678" t="s">
        <v>8345</v>
      </c>
      <c r="S3678" s="16">
        <f t="shared" si="287"/>
        <v>42412.318668981476</v>
      </c>
      <c r="T3678" s="16">
        <f t="shared" si="288"/>
        <v>42452.277002314819</v>
      </c>
      <c r="U3678">
        <f t="shared" si="289"/>
        <v>2016</v>
      </c>
    </row>
    <row r="3679" spans="1:21" ht="28.8" x14ac:dyDescent="0.3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8319</v>
      </c>
      <c r="R3679" t="s">
        <v>8345</v>
      </c>
      <c r="S3679" s="16">
        <f t="shared" si="287"/>
        <v>42045.784155092595</v>
      </c>
      <c r="T3679" s="16">
        <f t="shared" si="288"/>
        <v>42075.742488425924</v>
      </c>
      <c r="U3679">
        <f t="shared" si="289"/>
        <v>2015</v>
      </c>
    </row>
    <row r="3680" spans="1:21" ht="28.8" x14ac:dyDescent="0.3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16">
        <f t="shared" si="287"/>
        <v>42642.988819444443</v>
      </c>
      <c r="T3680" s="16">
        <f t="shared" si="288"/>
        <v>42672.988819444443</v>
      </c>
      <c r="U3680">
        <f t="shared" si="289"/>
        <v>2016</v>
      </c>
    </row>
    <row r="3681" spans="1:21" ht="43.2" x14ac:dyDescent="0.3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8319</v>
      </c>
      <c r="R3681" t="s">
        <v>8345</v>
      </c>
      <c r="S3681" s="16">
        <f t="shared" si="287"/>
        <v>41828.967916666668</v>
      </c>
      <c r="T3681" s="16">
        <f t="shared" si="288"/>
        <v>41858.967916666668</v>
      </c>
      <c r="U3681">
        <f t="shared" si="289"/>
        <v>2014</v>
      </c>
    </row>
    <row r="3682" spans="1:21" ht="43.2" x14ac:dyDescent="0.3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8319</v>
      </c>
      <c r="R3682" t="s">
        <v>8345</v>
      </c>
      <c r="S3682" s="16">
        <f t="shared" si="287"/>
        <v>42551.961689814809</v>
      </c>
      <c r="T3682" s="16">
        <f t="shared" si="288"/>
        <v>42581.961689814809</v>
      </c>
      <c r="U3682">
        <f t="shared" si="289"/>
        <v>2016</v>
      </c>
    </row>
    <row r="3683" spans="1:21" ht="57.6" x14ac:dyDescent="0.3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8319</v>
      </c>
      <c r="R3683" t="s">
        <v>8345</v>
      </c>
      <c r="S3683" s="16">
        <f t="shared" si="287"/>
        <v>41878.140497685185</v>
      </c>
      <c r="T3683" s="16">
        <f t="shared" si="288"/>
        <v>41908.140497685185</v>
      </c>
      <c r="U3683">
        <f t="shared" si="289"/>
        <v>2014</v>
      </c>
    </row>
    <row r="3684" spans="1:21" ht="43.2" x14ac:dyDescent="0.3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8311</v>
      </c>
      <c r="R3684" t="s">
        <v>8356</v>
      </c>
      <c r="S3684" s="16">
        <f t="shared" si="287"/>
        <v>42474.86482638889</v>
      </c>
      <c r="T3684" s="16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8323</v>
      </c>
      <c r="R3685" t="s">
        <v>8326</v>
      </c>
      <c r="S3685" s="16">
        <f t="shared" si="287"/>
        <v>42107.841284722221</v>
      </c>
      <c r="T3685" s="16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8326</v>
      </c>
      <c r="S3686" s="16">
        <f t="shared" si="287"/>
        <v>42017.907337962963</v>
      </c>
      <c r="T3686" s="16">
        <f t="shared" si="288"/>
        <v>42077.865671296298</v>
      </c>
      <c r="U3686">
        <f t="shared" si="289"/>
        <v>2015</v>
      </c>
    </row>
    <row r="3687" spans="1:21" ht="43.2" x14ac:dyDescent="0.3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8323</v>
      </c>
      <c r="R3687" t="s">
        <v>8324</v>
      </c>
      <c r="S3687" s="16">
        <f t="shared" si="287"/>
        <v>42034.960127314815</v>
      </c>
      <c r="T3687" s="16">
        <f t="shared" si="288"/>
        <v>42064.960127314815</v>
      </c>
      <c r="U3687">
        <f t="shared" si="289"/>
        <v>2015</v>
      </c>
    </row>
    <row r="3688" spans="1:21" ht="43.2" x14ac:dyDescent="0.3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8323</v>
      </c>
      <c r="R3688" t="s">
        <v>8324</v>
      </c>
      <c r="S3688" s="16">
        <f t="shared" si="287"/>
        <v>41953.95821759259</v>
      </c>
      <c r="T3688" s="16">
        <f t="shared" si="288"/>
        <v>42013.95821759259</v>
      </c>
      <c r="U3688">
        <f t="shared" si="289"/>
        <v>2014</v>
      </c>
    </row>
    <row r="3689" spans="1:21" ht="43.2" x14ac:dyDescent="0.3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8323</v>
      </c>
      <c r="R3689" t="s">
        <v>8324</v>
      </c>
      <c r="S3689" s="16">
        <f t="shared" si="287"/>
        <v>42509.374537037031</v>
      </c>
      <c r="T3689" s="16">
        <f t="shared" si="288"/>
        <v>42517.55</v>
      </c>
      <c r="U3689">
        <f t="shared" si="289"/>
        <v>2016</v>
      </c>
    </row>
    <row r="3690" spans="1:21" ht="57.6" x14ac:dyDescent="0.3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8335</v>
      </c>
      <c r="S3690" s="16">
        <f t="shared" si="287"/>
        <v>42460.320613425924</v>
      </c>
      <c r="T3690" s="16">
        <f t="shared" si="288"/>
        <v>42490.231944444444</v>
      </c>
      <c r="U3690">
        <f t="shared" si="289"/>
        <v>2016</v>
      </c>
    </row>
    <row r="3691" spans="1:21" ht="43.2" x14ac:dyDescent="0.3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8335</v>
      </c>
      <c r="S3691" s="16">
        <f t="shared" si="287"/>
        <v>41942.84710648148</v>
      </c>
      <c r="T3691" s="16">
        <f t="shared" si="288"/>
        <v>41972.888773148152</v>
      </c>
      <c r="U3691">
        <f t="shared" si="289"/>
        <v>2014</v>
      </c>
    </row>
    <row r="3692" spans="1:21" ht="43.2" x14ac:dyDescent="0.3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8323</v>
      </c>
      <c r="R3692" t="s">
        <v>8335</v>
      </c>
      <c r="S3692" s="16">
        <f t="shared" si="287"/>
        <v>42590.677152777775</v>
      </c>
      <c r="T3692" s="16">
        <f t="shared" si="288"/>
        <v>42650.632638888885</v>
      </c>
      <c r="U3692">
        <f t="shared" si="289"/>
        <v>2016</v>
      </c>
    </row>
    <row r="3693" spans="1:21" ht="43.2" x14ac:dyDescent="0.3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8323</v>
      </c>
      <c r="R3693" t="s">
        <v>8335</v>
      </c>
      <c r="S3693" s="16">
        <f t="shared" si="287"/>
        <v>42665.970347222217</v>
      </c>
      <c r="T3693" s="16">
        <f t="shared" si="288"/>
        <v>42696.012013888889</v>
      </c>
      <c r="U3693">
        <f t="shared" si="289"/>
        <v>2016</v>
      </c>
    </row>
    <row r="3694" spans="1:21" ht="43.2" x14ac:dyDescent="0.3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8335</v>
      </c>
      <c r="S3694" s="16">
        <f t="shared" si="287"/>
        <v>42689.029583333337</v>
      </c>
      <c r="T3694" s="16">
        <f t="shared" si="288"/>
        <v>42749.029583333337</v>
      </c>
      <c r="U3694">
        <f t="shared" si="289"/>
        <v>2016</v>
      </c>
    </row>
    <row r="3695" spans="1:21" ht="57.6" x14ac:dyDescent="0.3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8323</v>
      </c>
      <c r="R3695" t="s">
        <v>8326</v>
      </c>
      <c r="S3695" s="16">
        <f t="shared" si="287"/>
        <v>42041.743090277778</v>
      </c>
      <c r="T3695" s="16">
        <f t="shared" si="288"/>
        <v>42071.701423611114</v>
      </c>
      <c r="U3695">
        <f t="shared" si="289"/>
        <v>2015</v>
      </c>
    </row>
    <row r="3696" spans="1:21" ht="43.2" x14ac:dyDescent="0.3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8323</v>
      </c>
      <c r="R3696" t="s">
        <v>8326</v>
      </c>
      <c r="S3696" s="16">
        <f t="shared" si="287"/>
        <v>41789.893599537041</v>
      </c>
      <c r="T3696" s="16">
        <f t="shared" si="288"/>
        <v>41815.875</v>
      </c>
      <c r="U3696">
        <f t="shared" si="289"/>
        <v>2014</v>
      </c>
    </row>
    <row r="3697" spans="1:21" ht="28.8" x14ac:dyDescent="0.3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8323</v>
      </c>
      <c r="R3697" t="s">
        <v>8326</v>
      </c>
      <c r="S3697" s="16">
        <f t="shared" si="287"/>
        <v>42611.261064814811</v>
      </c>
      <c r="T3697" s="16">
        <f t="shared" si="288"/>
        <v>42625.707638888889</v>
      </c>
      <c r="U3697">
        <f t="shared" si="289"/>
        <v>2016</v>
      </c>
    </row>
    <row r="3698" spans="1:21" ht="43.2" x14ac:dyDescent="0.3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8323</v>
      </c>
      <c r="R3698" t="s">
        <v>8326</v>
      </c>
      <c r="S3698" s="16">
        <f t="shared" si="287"/>
        <v>42059.270023148143</v>
      </c>
      <c r="T3698" s="16">
        <f t="shared" si="288"/>
        <v>42119.190972222219</v>
      </c>
      <c r="U3698">
        <f t="shared" si="289"/>
        <v>2015</v>
      </c>
    </row>
    <row r="3699" spans="1:21" ht="43.2" x14ac:dyDescent="0.3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8326</v>
      </c>
      <c r="S3699" s="16">
        <f t="shared" si="287"/>
        <v>42415.168564814812</v>
      </c>
      <c r="T3699" s="16">
        <f t="shared" si="288"/>
        <v>42445.126898148148</v>
      </c>
      <c r="U3699">
        <f t="shared" si="289"/>
        <v>2016</v>
      </c>
    </row>
    <row r="3700" spans="1:21" ht="43.2" x14ac:dyDescent="0.3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8326</v>
      </c>
      <c r="S3700" s="16">
        <f t="shared" si="287"/>
        <v>42433.825717592597</v>
      </c>
      <c r="T3700" s="16">
        <f t="shared" si="288"/>
        <v>42493.784050925926</v>
      </c>
      <c r="U3700">
        <f t="shared" si="289"/>
        <v>2016</v>
      </c>
    </row>
    <row r="3701" spans="1:21" x14ac:dyDescent="0.3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8323</v>
      </c>
      <c r="R3701" t="s">
        <v>8326</v>
      </c>
      <c r="S3701" s="16">
        <f t="shared" si="287"/>
        <v>41890.16269675926</v>
      </c>
      <c r="T3701" s="16">
        <f t="shared" si="288"/>
        <v>41920.16269675926</v>
      </c>
      <c r="U3701">
        <f t="shared" si="289"/>
        <v>2014</v>
      </c>
    </row>
    <row r="3702" spans="1:21" ht="43.2" x14ac:dyDescent="0.3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8323</v>
      </c>
      <c r="R3702" t="s">
        <v>8326</v>
      </c>
      <c r="S3702" s="16">
        <f t="shared" si="287"/>
        <v>42174.780821759254</v>
      </c>
      <c r="T3702" s="16">
        <f t="shared" si="288"/>
        <v>42204.780821759254</v>
      </c>
      <c r="U3702">
        <f t="shared" si="289"/>
        <v>2015</v>
      </c>
    </row>
    <row r="3703" spans="1:21" ht="57.6" x14ac:dyDescent="0.3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8323</v>
      </c>
      <c r="R3703" t="s">
        <v>8326</v>
      </c>
      <c r="S3703" s="16">
        <f t="shared" si="287"/>
        <v>41842.201261574075</v>
      </c>
      <c r="T3703" s="16">
        <f t="shared" si="288"/>
        <v>41872.201261574075</v>
      </c>
      <c r="U3703">
        <f t="shared" si="289"/>
        <v>2014</v>
      </c>
    </row>
    <row r="3704" spans="1:21" ht="43.2" x14ac:dyDescent="0.3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8323</v>
      </c>
      <c r="R3704" t="s">
        <v>8326</v>
      </c>
      <c r="S3704" s="16">
        <f t="shared" si="287"/>
        <v>41905.636469907404</v>
      </c>
      <c r="T3704" s="16">
        <f t="shared" si="288"/>
        <v>41935.636469907404</v>
      </c>
      <c r="U3704">
        <f t="shared" si="289"/>
        <v>2014</v>
      </c>
    </row>
    <row r="3705" spans="1:21" ht="43.2" x14ac:dyDescent="0.3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16">
        <f t="shared" si="287"/>
        <v>42400.946597222224</v>
      </c>
      <c r="T3705" s="16">
        <f t="shared" si="288"/>
        <v>42428</v>
      </c>
      <c r="U3705">
        <f t="shared" si="289"/>
        <v>2016</v>
      </c>
    </row>
    <row r="3706" spans="1:21" ht="28.8" x14ac:dyDescent="0.3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1" t="s">
        <v>8321</v>
      </c>
      <c r="R3707" t="s">
        <v>8337</v>
      </c>
      <c r="S3707" s="16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57.6" x14ac:dyDescent="0.3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1" t="s">
        <v>8321</v>
      </c>
      <c r="R3708" t="s">
        <v>8337</v>
      </c>
      <c r="S3708" s="16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1" t="s">
        <v>8321</v>
      </c>
      <c r="R3709" t="s">
        <v>8337</v>
      </c>
      <c r="S3709" s="16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1" t="s">
        <v>8321</v>
      </c>
      <c r="R3710" t="s">
        <v>8337</v>
      </c>
      <c r="S3710" s="16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1" t="s">
        <v>8321</v>
      </c>
      <c r="R3711" t="s">
        <v>8337</v>
      </c>
      <c r="S3711" s="16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1" t="s">
        <v>8321</v>
      </c>
      <c r="R3712" t="s">
        <v>8337</v>
      </c>
      <c r="S3712" s="16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57.6" x14ac:dyDescent="0.3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1" t="s">
        <v>8321</v>
      </c>
      <c r="R3713" t="s">
        <v>8337</v>
      </c>
      <c r="S3713" s="16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si="286"/>
        <v>0</v>
      </c>
      <c r="Q3714" s="11" t="s">
        <v>8321</v>
      </c>
      <c r="R3714" t="s">
        <v>8337</v>
      </c>
      <c r="S3714" s="16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43.2" x14ac:dyDescent="0.3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ref="P3715:P3778" si="291">IFERROR(ROUND(E3715/L3715,2),0)</f>
        <v>0</v>
      </c>
      <c r="Q3715" s="11" t="s">
        <v>8321</v>
      </c>
      <c r="R3715" t="s">
        <v>8337</v>
      </c>
      <c r="S3715" s="16">
        <f t="shared" ref="S3715:S3778" si="292">(((J3715/60)/60)/24)+DATE(1970,1,1)</f>
        <v>42053.198287037041</v>
      </c>
      <c r="T3715" s="16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x14ac:dyDescent="0.3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1" t="s">
        <v>8321</v>
      </c>
      <c r="R3716" t="s">
        <v>8337</v>
      </c>
      <c r="S3716" s="16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1" t="s">
        <v>8321</v>
      </c>
      <c r="R3717" t="s">
        <v>8337</v>
      </c>
      <c r="S3717" s="16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43.2" x14ac:dyDescent="0.3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1" t="s">
        <v>8321</v>
      </c>
      <c r="R3718" t="s">
        <v>8337</v>
      </c>
      <c r="S3718" s="16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43.2" x14ac:dyDescent="0.3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8321</v>
      </c>
      <c r="R3719" t="s">
        <v>8325</v>
      </c>
      <c r="S3719" s="16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57.6" x14ac:dyDescent="0.3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1" t="s">
        <v>8321</v>
      </c>
      <c r="R3720" t="s">
        <v>8325</v>
      </c>
      <c r="S3720" s="16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28.8" x14ac:dyDescent="0.3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1" t="s">
        <v>8321</v>
      </c>
      <c r="R3721" t="s">
        <v>8325</v>
      </c>
      <c r="S3721" s="16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3.2" x14ac:dyDescent="0.3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1" t="s">
        <v>8321</v>
      </c>
      <c r="R3722" t="s">
        <v>8325</v>
      </c>
      <c r="S3722" s="16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3.2" x14ac:dyDescent="0.3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1" t="s">
        <v>8321</v>
      </c>
      <c r="R3723" t="s">
        <v>8325</v>
      </c>
      <c r="S3723" s="16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43.2" x14ac:dyDescent="0.3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1" t="s">
        <v>8321</v>
      </c>
      <c r="R3724" t="s">
        <v>8325</v>
      </c>
      <c r="S3724" s="16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43.2" x14ac:dyDescent="0.3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8321</v>
      </c>
      <c r="R3725" t="s">
        <v>8325</v>
      </c>
      <c r="S3725" s="16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28.8" x14ac:dyDescent="0.3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1" t="s">
        <v>8321</v>
      </c>
      <c r="R3726" t="s">
        <v>8325</v>
      </c>
      <c r="S3726" s="16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43.2" x14ac:dyDescent="0.3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1" t="s">
        <v>8321</v>
      </c>
      <c r="R3727" t="s">
        <v>8325</v>
      </c>
      <c r="S3727" s="16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43.2" x14ac:dyDescent="0.3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1" t="s">
        <v>8321</v>
      </c>
      <c r="R3728" t="s">
        <v>8325</v>
      </c>
      <c r="S3728" s="16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43.2" x14ac:dyDescent="0.3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1" t="s">
        <v>8321</v>
      </c>
      <c r="R3729" t="s">
        <v>8325</v>
      </c>
      <c r="S3729" s="16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57.6" x14ac:dyDescent="0.3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1" t="s">
        <v>8321</v>
      </c>
      <c r="R3730" t="s">
        <v>8325</v>
      </c>
      <c r="S3730" s="16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3.2" x14ac:dyDescent="0.3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1" t="s">
        <v>8321</v>
      </c>
      <c r="R3731" t="s">
        <v>8325</v>
      </c>
      <c r="S3731" s="16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43.2" x14ac:dyDescent="0.3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1" t="s">
        <v>8321</v>
      </c>
      <c r="R3732" t="s">
        <v>8325</v>
      </c>
      <c r="S3732" s="16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x14ac:dyDescent="0.3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8321</v>
      </c>
      <c r="R3733" t="s">
        <v>8325</v>
      </c>
      <c r="S3733" s="16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3.2" x14ac:dyDescent="0.3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1" t="s">
        <v>8321</v>
      </c>
      <c r="R3734" t="s">
        <v>8325</v>
      </c>
      <c r="S3734" s="16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43.2" x14ac:dyDescent="0.3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1" t="s">
        <v>8321</v>
      </c>
      <c r="R3735" t="s">
        <v>8325</v>
      </c>
      <c r="S3735" s="16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43.2" x14ac:dyDescent="0.3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1" t="s">
        <v>8321</v>
      </c>
      <c r="R3736" t="s">
        <v>8325</v>
      </c>
      <c r="S3736" s="16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x14ac:dyDescent="0.3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1" t="s">
        <v>8321</v>
      </c>
      <c r="R3737" t="s">
        <v>8325</v>
      </c>
      <c r="S3737" s="16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43.2" x14ac:dyDescent="0.3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1" t="s">
        <v>8321</v>
      </c>
      <c r="R3738" t="s">
        <v>8325</v>
      </c>
      <c r="S3738" s="16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43.2" x14ac:dyDescent="0.3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1" t="s">
        <v>8321</v>
      </c>
      <c r="R3739" t="s">
        <v>8325</v>
      </c>
      <c r="S3739" s="16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3.2" x14ac:dyDescent="0.3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1" t="s">
        <v>8321</v>
      </c>
      <c r="R3740" t="s">
        <v>8325</v>
      </c>
      <c r="S3740" s="16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3.2" x14ac:dyDescent="0.3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1" t="s">
        <v>8321</v>
      </c>
      <c r="R3741" t="s">
        <v>8325</v>
      </c>
      <c r="S3741" s="16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28.8" x14ac:dyDescent="0.3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1" t="s">
        <v>8321</v>
      </c>
      <c r="R3742" t="s">
        <v>8325</v>
      </c>
      <c r="S3742" s="16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43.2" x14ac:dyDescent="0.3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1" t="s">
        <v>8321</v>
      </c>
      <c r="R3743" t="s">
        <v>8325</v>
      </c>
      <c r="S3743" s="16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43.2" x14ac:dyDescent="0.3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1" t="s">
        <v>8321</v>
      </c>
      <c r="R3744" t="s">
        <v>8325</v>
      </c>
      <c r="S3744" s="16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3.2" x14ac:dyDescent="0.3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1" t="s">
        <v>8321</v>
      </c>
      <c r="R3745" t="s">
        <v>8325</v>
      </c>
      <c r="S3745" s="16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43.2" x14ac:dyDescent="0.3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1" t="s">
        <v>8321</v>
      </c>
      <c r="R3746" t="s">
        <v>8325</v>
      </c>
      <c r="S3746" s="16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43.2" x14ac:dyDescent="0.3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1" t="s">
        <v>8321</v>
      </c>
      <c r="R3747" t="s">
        <v>8325</v>
      </c>
      <c r="S3747" s="16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43.2" x14ac:dyDescent="0.3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1" t="s">
        <v>8321</v>
      </c>
      <c r="R3748" t="s">
        <v>8325</v>
      </c>
      <c r="S3748" s="16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57.6" x14ac:dyDescent="0.3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1" t="s">
        <v>8321</v>
      </c>
      <c r="R3749" t="s">
        <v>8339</v>
      </c>
      <c r="S3749" s="16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57.6" x14ac:dyDescent="0.3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1" t="s">
        <v>8321</v>
      </c>
      <c r="R3750" t="s">
        <v>8339</v>
      </c>
      <c r="S3750" s="16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57.6" x14ac:dyDescent="0.3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1" t="s">
        <v>8321</v>
      </c>
      <c r="R3751" t="s">
        <v>8339</v>
      </c>
      <c r="S3751" s="16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3.2" x14ac:dyDescent="0.3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1" t="s">
        <v>8321</v>
      </c>
      <c r="R3752" t="s">
        <v>8339</v>
      </c>
      <c r="S3752" s="16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3.2" x14ac:dyDescent="0.3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8321</v>
      </c>
      <c r="R3753" t="s">
        <v>8339</v>
      </c>
      <c r="S3753" s="16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43.2" x14ac:dyDescent="0.3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8321</v>
      </c>
      <c r="R3754" t="s">
        <v>8339</v>
      </c>
      <c r="S3754" s="16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43.2" x14ac:dyDescent="0.3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8321</v>
      </c>
      <c r="R3755" t="s">
        <v>8339</v>
      </c>
      <c r="S3755" s="16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43.2" x14ac:dyDescent="0.3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8321</v>
      </c>
      <c r="R3756" t="s">
        <v>8339</v>
      </c>
      <c r="S3756" s="16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43.2" x14ac:dyDescent="0.3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8321</v>
      </c>
      <c r="R3757" t="s">
        <v>8339</v>
      </c>
      <c r="S3757" s="16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43.2" x14ac:dyDescent="0.3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8321</v>
      </c>
      <c r="R3758" t="s">
        <v>8339</v>
      </c>
      <c r="S3758" s="16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43.2" x14ac:dyDescent="0.3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8321</v>
      </c>
      <c r="R3759" t="s">
        <v>8339</v>
      </c>
      <c r="S3759" s="16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43.2" x14ac:dyDescent="0.3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8321</v>
      </c>
      <c r="R3760" t="s">
        <v>8339</v>
      </c>
      <c r="S3760" s="16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28.8" x14ac:dyDescent="0.3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8321</v>
      </c>
      <c r="R3761" t="s">
        <v>8339</v>
      </c>
      <c r="S3761" s="16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57.6" x14ac:dyDescent="0.3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8321</v>
      </c>
      <c r="R3762" t="s">
        <v>8339</v>
      </c>
      <c r="S3762" s="16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57.6" x14ac:dyDescent="0.3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1" t="s">
        <v>8321</v>
      </c>
      <c r="R3763" t="s">
        <v>8339</v>
      </c>
      <c r="S3763" s="16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3.2" x14ac:dyDescent="0.3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8321</v>
      </c>
      <c r="R3764" t="s">
        <v>8339</v>
      </c>
      <c r="S3764" s="16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43.2" x14ac:dyDescent="0.3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1" t="s">
        <v>8321</v>
      </c>
      <c r="R3765" t="s">
        <v>8339</v>
      </c>
      <c r="S3765" s="16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43.2" x14ac:dyDescent="0.3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1" t="s">
        <v>8321</v>
      </c>
      <c r="R3766" t="s">
        <v>8339</v>
      </c>
      <c r="S3766" s="16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x14ac:dyDescent="0.3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8321</v>
      </c>
      <c r="R3767" t="s">
        <v>8339</v>
      </c>
      <c r="S3767" s="16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3.2" x14ac:dyDescent="0.3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8321</v>
      </c>
      <c r="R3768" t="s">
        <v>8339</v>
      </c>
      <c r="S3768" s="16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43.2" x14ac:dyDescent="0.3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8321</v>
      </c>
      <c r="R3769" t="s">
        <v>8339</v>
      </c>
      <c r="S3769" s="16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3.2" x14ac:dyDescent="0.3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8321</v>
      </c>
      <c r="R3770" t="s">
        <v>8339</v>
      </c>
      <c r="S3770" s="16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3.2" x14ac:dyDescent="0.3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8321</v>
      </c>
      <c r="R3771" t="s">
        <v>8339</v>
      </c>
      <c r="S3771" s="16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43.2" x14ac:dyDescent="0.3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8321</v>
      </c>
      <c r="R3772" t="s">
        <v>8339</v>
      </c>
      <c r="S3772" s="16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3.2" x14ac:dyDescent="0.3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1" t="s">
        <v>8321</v>
      </c>
      <c r="R3773" t="s">
        <v>8339</v>
      </c>
      <c r="S3773" s="16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28.8" x14ac:dyDescent="0.3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8321</v>
      </c>
      <c r="R3774" t="s">
        <v>8339</v>
      </c>
      <c r="S3774" s="16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43.2" x14ac:dyDescent="0.3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8321</v>
      </c>
      <c r="R3775" t="s">
        <v>8339</v>
      </c>
      <c r="S3775" s="16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57.6" x14ac:dyDescent="0.3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8308</v>
      </c>
      <c r="R3776" t="s">
        <v>8342</v>
      </c>
      <c r="S3776" s="16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3.2" x14ac:dyDescent="0.3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1" t="s">
        <v>8308</v>
      </c>
      <c r="R3777" t="s">
        <v>8342</v>
      </c>
      <c r="S3777" s="16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43.2" x14ac:dyDescent="0.3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>
        <f t="shared" si="291"/>
        <v>0</v>
      </c>
      <c r="Q3778" s="11" t="s">
        <v>8308</v>
      </c>
      <c r="R3778" t="s">
        <v>8342</v>
      </c>
      <c r="S3778" s="16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43.2" x14ac:dyDescent="0.3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ref="P3779:P3842" si="296">IFERROR(ROUND(E3779/L3779,2),0)</f>
        <v>0</v>
      </c>
      <c r="Q3779" s="11" t="s">
        <v>8308</v>
      </c>
      <c r="R3779" t="s">
        <v>8342</v>
      </c>
      <c r="S3779" s="16">
        <f t="shared" ref="S3779:S3842" si="297">(((J3779/60)/60)/24)+DATE(1970,1,1)</f>
        <v>42057.883159722223</v>
      </c>
      <c r="T3779" s="16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x14ac:dyDescent="0.3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8308</v>
      </c>
      <c r="R3780" t="s">
        <v>8342</v>
      </c>
      <c r="S3780" s="16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43.2" x14ac:dyDescent="0.3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8308</v>
      </c>
      <c r="R3781" t="s">
        <v>8342</v>
      </c>
      <c r="S3781" s="16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43.2" x14ac:dyDescent="0.3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8342</v>
      </c>
      <c r="S3782" s="16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43.2" x14ac:dyDescent="0.3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1" t="s">
        <v>8308</v>
      </c>
      <c r="R3783" t="s">
        <v>8342</v>
      </c>
      <c r="S3783" s="16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43.2" x14ac:dyDescent="0.3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1" t="s">
        <v>8308</v>
      </c>
      <c r="R3784" t="s">
        <v>8342</v>
      </c>
      <c r="S3784" s="16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43.2" x14ac:dyDescent="0.3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8308</v>
      </c>
      <c r="R3785" t="s">
        <v>8342</v>
      </c>
      <c r="S3785" s="16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3.2" x14ac:dyDescent="0.3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8308</v>
      </c>
      <c r="R3786" t="s">
        <v>8342</v>
      </c>
      <c r="S3786" s="16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3.2" x14ac:dyDescent="0.3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8308</v>
      </c>
      <c r="R3787" t="s">
        <v>8342</v>
      </c>
      <c r="S3787" s="16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43.2" x14ac:dyDescent="0.3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1" t="s">
        <v>8308</v>
      </c>
      <c r="R3788" t="s">
        <v>8342</v>
      </c>
      <c r="S3788" s="16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43.2" x14ac:dyDescent="0.3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1" t="s">
        <v>8308</v>
      </c>
      <c r="R3789" t="s">
        <v>8342</v>
      </c>
      <c r="S3789" s="16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3.2" x14ac:dyDescent="0.3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1" t="s">
        <v>8308</v>
      </c>
      <c r="R3790" t="s">
        <v>8342</v>
      </c>
      <c r="S3790" s="16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43.2" x14ac:dyDescent="0.3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8308</v>
      </c>
      <c r="R3791" t="s">
        <v>8342</v>
      </c>
      <c r="S3791" s="16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28.8" x14ac:dyDescent="0.3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1" t="s">
        <v>8308</v>
      </c>
      <c r="R3792" t="s">
        <v>8342</v>
      </c>
      <c r="S3792" s="16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3.2" x14ac:dyDescent="0.3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1" t="s">
        <v>8308</v>
      </c>
      <c r="R3793" t="s">
        <v>8342</v>
      </c>
      <c r="S3793" s="16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3.2" x14ac:dyDescent="0.3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8308</v>
      </c>
      <c r="R3794" t="s">
        <v>8342</v>
      </c>
      <c r="S3794" s="16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43.2" x14ac:dyDescent="0.3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8308</v>
      </c>
      <c r="R3795" t="s">
        <v>8342</v>
      </c>
      <c r="S3795" s="16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43.2" x14ac:dyDescent="0.3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1" t="s">
        <v>8308</v>
      </c>
      <c r="R3796" t="s">
        <v>8342</v>
      </c>
      <c r="S3796" s="16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57.6" x14ac:dyDescent="0.3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8308</v>
      </c>
      <c r="R3797" t="s">
        <v>8342</v>
      </c>
      <c r="S3797" s="16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3.2" x14ac:dyDescent="0.3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8308</v>
      </c>
      <c r="R3798" t="s">
        <v>8342</v>
      </c>
      <c r="S3798" s="16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43.2" x14ac:dyDescent="0.3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1" t="s">
        <v>8308</v>
      </c>
      <c r="R3799" t="s">
        <v>8342</v>
      </c>
      <c r="S3799" s="16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3.2" x14ac:dyDescent="0.3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1" t="s">
        <v>8308</v>
      </c>
      <c r="R3800" t="s">
        <v>8342</v>
      </c>
      <c r="S3800" s="16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28.8" x14ac:dyDescent="0.3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8308</v>
      </c>
      <c r="R3801" t="s">
        <v>8342</v>
      </c>
      <c r="S3801" s="16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43.2" x14ac:dyDescent="0.3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1" t="s">
        <v>8308</v>
      </c>
      <c r="R3802" t="s">
        <v>8342</v>
      </c>
      <c r="S3802" s="16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57.6" x14ac:dyDescent="0.3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1" t="s">
        <v>8308</v>
      </c>
      <c r="R3803" t="s">
        <v>8310</v>
      </c>
      <c r="S3803" s="16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43.2" x14ac:dyDescent="0.3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8310</v>
      </c>
      <c r="S3804" s="16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28.8" x14ac:dyDescent="0.3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1" t="s">
        <v>8308</v>
      </c>
      <c r="R3805" t="s">
        <v>8310</v>
      </c>
      <c r="S3805" s="16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43.2" x14ac:dyDescent="0.3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1" t="s">
        <v>8311</v>
      </c>
      <c r="R3806" t="s">
        <v>8352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3.2" x14ac:dyDescent="0.3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1" t="s">
        <v>8311</v>
      </c>
      <c r="R3807" t="s">
        <v>8352</v>
      </c>
      <c r="S3807" s="16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3.2" x14ac:dyDescent="0.3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1" t="s">
        <v>8311</v>
      </c>
      <c r="R3808" t="s">
        <v>8352</v>
      </c>
      <c r="S3808" s="16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43.2" x14ac:dyDescent="0.3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1" t="s">
        <v>8311</v>
      </c>
      <c r="R3809" t="s">
        <v>8352</v>
      </c>
      <c r="S3809" s="16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43.2" x14ac:dyDescent="0.3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1" t="s">
        <v>8311</v>
      </c>
      <c r="R3810" t="s">
        <v>8352</v>
      </c>
      <c r="S3810" s="16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43.2" x14ac:dyDescent="0.3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1" t="s">
        <v>8311</v>
      </c>
      <c r="R3811" t="s">
        <v>8352</v>
      </c>
      <c r="S3811" s="16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57.6" x14ac:dyDescent="0.3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1" t="s">
        <v>8327</v>
      </c>
      <c r="R3812" t="s">
        <v>8350</v>
      </c>
      <c r="S3812" s="16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43.2" x14ac:dyDescent="0.3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1" t="s">
        <v>8327</v>
      </c>
      <c r="R3813" t="s">
        <v>8328</v>
      </c>
      <c r="S3813" s="16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43.2" x14ac:dyDescent="0.3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1" t="s">
        <v>8327</v>
      </c>
      <c r="R3814" t="s">
        <v>8328</v>
      </c>
      <c r="S3814" s="16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57.6" x14ac:dyDescent="0.3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1" t="s">
        <v>8327</v>
      </c>
      <c r="R3815" t="s">
        <v>8350</v>
      </c>
      <c r="S3815" s="16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28.8" x14ac:dyDescent="0.3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1" t="s">
        <v>8327</v>
      </c>
      <c r="R3816" t="s">
        <v>8350</v>
      </c>
      <c r="S3816" s="16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28.8" x14ac:dyDescent="0.3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1" t="s">
        <v>8327</v>
      </c>
      <c r="R3817" t="s">
        <v>8350</v>
      </c>
      <c r="S3817" s="16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3.2" x14ac:dyDescent="0.3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1" t="s">
        <v>8327</v>
      </c>
      <c r="R3818" t="s">
        <v>8350</v>
      </c>
      <c r="S3818" s="16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43.2" x14ac:dyDescent="0.3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1" t="s">
        <v>8327</v>
      </c>
      <c r="R3819" t="s">
        <v>8350</v>
      </c>
      <c r="S3819" s="16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3.2" x14ac:dyDescent="0.3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1" t="s">
        <v>8327</v>
      </c>
      <c r="R3820" t="s">
        <v>8350</v>
      </c>
      <c r="S3820" s="16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43.2" x14ac:dyDescent="0.3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1" t="s">
        <v>8327</v>
      </c>
      <c r="R3821" t="s">
        <v>8350</v>
      </c>
      <c r="S3821" s="16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3.2" x14ac:dyDescent="0.3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1" t="s">
        <v>8327</v>
      </c>
      <c r="R3822" t="s">
        <v>8350</v>
      </c>
      <c r="S3822" s="16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57.6" x14ac:dyDescent="0.3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1" t="s">
        <v>8327</v>
      </c>
      <c r="R3823" t="s">
        <v>8350</v>
      </c>
      <c r="S3823" s="16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28.8" x14ac:dyDescent="0.3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1" t="s">
        <v>8327</v>
      </c>
      <c r="R3824" t="s">
        <v>8350</v>
      </c>
      <c r="S3824" s="16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3.2" x14ac:dyDescent="0.3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1" t="s">
        <v>8327</v>
      </c>
      <c r="R3825" t="s">
        <v>8350</v>
      </c>
      <c r="S3825" s="16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3.2" x14ac:dyDescent="0.3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1" t="s">
        <v>8327</v>
      </c>
      <c r="R3826" t="s">
        <v>8350</v>
      </c>
      <c r="S3826" s="16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43.2" x14ac:dyDescent="0.3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1" t="s">
        <v>8308</v>
      </c>
      <c r="R3827" t="s">
        <v>8310</v>
      </c>
      <c r="S3827" s="16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57.6" x14ac:dyDescent="0.3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1" t="s">
        <v>8308</v>
      </c>
      <c r="R3828" t="s">
        <v>8310</v>
      </c>
      <c r="S3828" s="16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3.2" x14ac:dyDescent="0.3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1" t="s">
        <v>8346</v>
      </c>
      <c r="R3829" t="s">
        <v>8347</v>
      </c>
      <c r="S3829" s="16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43.2" x14ac:dyDescent="0.3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1" t="s">
        <v>8346</v>
      </c>
      <c r="R3830" t="s">
        <v>8347</v>
      </c>
      <c r="S3830" s="16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1" t="s">
        <v>8346</v>
      </c>
      <c r="R3831" t="s">
        <v>8347</v>
      </c>
      <c r="S3831" s="16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28.8" x14ac:dyDescent="0.3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1" t="s">
        <v>8346</v>
      </c>
      <c r="R3832" t="s">
        <v>8347</v>
      </c>
      <c r="S3832" s="16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43.2" x14ac:dyDescent="0.3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1" t="s">
        <v>8346</v>
      </c>
      <c r="R3833" t="s">
        <v>8347</v>
      </c>
      <c r="S3833" s="16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57.6" x14ac:dyDescent="0.3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1" t="s">
        <v>8346</v>
      </c>
      <c r="R3834" t="s">
        <v>8347</v>
      </c>
      <c r="S3834" s="16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57.6" x14ac:dyDescent="0.3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1" t="s">
        <v>8346</v>
      </c>
      <c r="R3835" t="s">
        <v>8347</v>
      </c>
      <c r="S3835" s="16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43.2" x14ac:dyDescent="0.3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1" t="s">
        <v>8346</v>
      </c>
      <c r="R3836" t="s">
        <v>8347</v>
      </c>
      <c r="S3836" s="16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43.2" x14ac:dyDescent="0.3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1" t="s">
        <v>8346</v>
      </c>
      <c r="R3837" t="s">
        <v>8347</v>
      </c>
      <c r="S3837" s="16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43.2" x14ac:dyDescent="0.3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1" t="s">
        <v>8346</v>
      </c>
      <c r="R3838" t="s">
        <v>8347</v>
      </c>
      <c r="S3838" s="16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43.2" x14ac:dyDescent="0.3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1" t="s">
        <v>8346</v>
      </c>
      <c r="R3839" t="s">
        <v>8347</v>
      </c>
      <c r="S3839" s="16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1" t="s">
        <v>8346</v>
      </c>
      <c r="R3840" t="s">
        <v>8347</v>
      </c>
      <c r="S3840" s="16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28.8" x14ac:dyDescent="0.3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1" t="s">
        <v>8346</v>
      </c>
      <c r="R3841" t="s">
        <v>8347</v>
      </c>
      <c r="S3841" s="16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43.2" x14ac:dyDescent="0.3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>
        <f t="shared" si="296"/>
        <v>0</v>
      </c>
      <c r="Q3842" s="11" t="s">
        <v>8346</v>
      </c>
      <c r="R3842" t="s">
        <v>8347</v>
      </c>
      <c r="S3842" s="16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43.2" x14ac:dyDescent="0.3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ref="P3843:P3906" si="301">IFERROR(ROUND(E3843/L3843,2),0)</f>
        <v>0</v>
      </c>
      <c r="Q3843" s="11" t="s">
        <v>8316</v>
      </c>
      <c r="R3843" t="s">
        <v>8334</v>
      </c>
      <c r="S3843" s="16">
        <f t="shared" ref="S3843:S3906" si="302">(((J3843/60)/60)/24)+DATE(1970,1,1)</f>
        <v>42295.753391203703</v>
      </c>
      <c r="T3843" s="16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3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1" t="s">
        <v>8316</v>
      </c>
      <c r="R3844" t="s">
        <v>8334</v>
      </c>
      <c r="S3844" s="16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43.2" x14ac:dyDescent="0.3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1" t="s">
        <v>8316</v>
      </c>
      <c r="R3845" t="s">
        <v>8334</v>
      </c>
      <c r="S3845" s="16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57.6" x14ac:dyDescent="0.3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1" t="s">
        <v>8316</v>
      </c>
      <c r="R3846" t="s">
        <v>8334</v>
      </c>
      <c r="S3846" s="16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43.2" x14ac:dyDescent="0.3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1" t="s">
        <v>8316</v>
      </c>
      <c r="R3847" t="s">
        <v>8334</v>
      </c>
      <c r="S3847" s="16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57.6" x14ac:dyDescent="0.3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1" t="s">
        <v>8316</v>
      </c>
      <c r="R3848" t="s">
        <v>8334</v>
      </c>
      <c r="S3848" s="16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43.2" x14ac:dyDescent="0.3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1" t="s">
        <v>8316</v>
      </c>
      <c r="R3849" t="s">
        <v>8344</v>
      </c>
      <c r="S3849" s="16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43.2" x14ac:dyDescent="0.3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8316</v>
      </c>
      <c r="R3850" t="s">
        <v>8344</v>
      </c>
      <c r="S3850" s="16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3.2" x14ac:dyDescent="0.3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1" t="s">
        <v>8316</v>
      </c>
      <c r="R3851" t="s">
        <v>8344</v>
      </c>
      <c r="S3851" s="16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x14ac:dyDescent="0.3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1" t="s">
        <v>8316</v>
      </c>
      <c r="R3852" t="s">
        <v>8344</v>
      </c>
      <c r="S3852" s="16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3.2" x14ac:dyDescent="0.3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1" t="s">
        <v>8316</v>
      </c>
      <c r="R3853" t="s">
        <v>8344</v>
      </c>
      <c r="S3853" s="16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3.2" x14ac:dyDescent="0.3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1" t="s">
        <v>8319</v>
      </c>
      <c r="R3854" t="s">
        <v>8345</v>
      </c>
      <c r="S3854" s="16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43.2" x14ac:dyDescent="0.3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1" t="s">
        <v>8319</v>
      </c>
      <c r="R3855" t="s">
        <v>8345</v>
      </c>
      <c r="S3855" s="16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57.6" x14ac:dyDescent="0.3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1" t="s">
        <v>8319</v>
      </c>
      <c r="R3856" t="s">
        <v>8345</v>
      </c>
      <c r="S3856" s="16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3.2" x14ac:dyDescent="0.3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1" t="s">
        <v>8319</v>
      </c>
      <c r="R3857" t="s">
        <v>8345</v>
      </c>
      <c r="S3857" s="16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43.2" x14ac:dyDescent="0.3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1" t="s">
        <v>8319</v>
      </c>
      <c r="R3858" t="s">
        <v>8345</v>
      </c>
      <c r="S3858" s="16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43.2" x14ac:dyDescent="0.3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1" t="s">
        <v>8319</v>
      </c>
      <c r="R3859" t="s">
        <v>8345</v>
      </c>
      <c r="S3859" s="16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43.2" x14ac:dyDescent="0.3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1" t="s">
        <v>8319</v>
      </c>
      <c r="R3860" t="s">
        <v>8345</v>
      </c>
      <c r="S3860" s="16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57.6" x14ac:dyDescent="0.3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1" t="s">
        <v>8319</v>
      </c>
      <c r="R3861" t="s">
        <v>8345</v>
      </c>
      <c r="S3861" s="16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t="28.8" x14ac:dyDescent="0.3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1" t="s">
        <v>8319</v>
      </c>
      <c r="R3862" t="s">
        <v>8345</v>
      </c>
      <c r="S3862" s="16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43.2" x14ac:dyDescent="0.3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8319</v>
      </c>
      <c r="R3863" t="s">
        <v>8345</v>
      </c>
      <c r="S3863" s="16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43.2" x14ac:dyDescent="0.3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1" t="s">
        <v>8327</v>
      </c>
      <c r="R3864" t="s">
        <v>8354</v>
      </c>
      <c r="S3864" s="16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3.2" x14ac:dyDescent="0.3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1" t="s">
        <v>8327</v>
      </c>
      <c r="R3865" t="s">
        <v>8354</v>
      </c>
      <c r="S3865" s="16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3.2" x14ac:dyDescent="0.3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1" t="s">
        <v>8327</v>
      </c>
      <c r="R3866" t="s">
        <v>8354</v>
      </c>
      <c r="S3866" s="16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3.2" x14ac:dyDescent="0.3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1" t="s">
        <v>8327</v>
      </c>
      <c r="R3867" t="s">
        <v>8354</v>
      </c>
      <c r="S3867" s="16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1" t="s">
        <v>8327</v>
      </c>
      <c r="R3868" t="s">
        <v>8354</v>
      </c>
      <c r="S3868" s="16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43.2" x14ac:dyDescent="0.3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1" t="s">
        <v>8327</v>
      </c>
      <c r="R3869" t="s">
        <v>8354</v>
      </c>
      <c r="S3869" s="16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28.8" x14ac:dyDescent="0.3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1" t="s">
        <v>8327</v>
      </c>
      <c r="R3870" t="s">
        <v>8354</v>
      </c>
      <c r="S3870" s="16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43.2" x14ac:dyDescent="0.3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1" t="s">
        <v>8308</v>
      </c>
      <c r="R3871" t="s">
        <v>8310</v>
      </c>
      <c r="S3871" s="16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43.2" x14ac:dyDescent="0.3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1" t="s">
        <v>8308</v>
      </c>
      <c r="R3872" t="s">
        <v>8310</v>
      </c>
      <c r="S3872" s="16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3.2" x14ac:dyDescent="0.3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1" t="s">
        <v>8308</v>
      </c>
      <c r="R3873" t="s">
        <v>8310</v>
      </c>
      <c r="S3873" s="16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3.2" x14ac:dyDescent="0.3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1" t="s">
        <v>8311</v>
      </c>
      <c r="R3874" t="s">
        <v>8348</v>
      </c>
      <c r="S3874" s="16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3.2" x14ac:dyDescent="0.3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1" t="s">
        <v>8311</v>
      </c>
      <c r="R3875" t="s">
        <v>8348</v>
      </c>
      <c r="S3875" s="16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43.2" x14ac:dyDescent="0.3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1" t="s">
        <v>8311</v>
      </c>
      <c r="R3876" t="s">
        <v>8348</v>
      </c>
      <c r="S3876" s="16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43.2" x14ac:dyDescent="0.3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1" t="s">
        <v>8311</v>
      </c>
      <c r="R3877" t="s">
        <v>8348</v>
      </c>
      <c r="S3877" s="16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43.2" x14ac:dyDescent="0.3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1" t="s">
        <v>8311</v>
      </c>
      <c r="R3878" t="s">
        <v>8348</v>
      </c>
      <c r="S3878" s="16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43.2" x14ac:dyDescent="0.3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1" t="s">
        <v>8311</v>
      </c>
      <c r="R3879" t="s">
        <v>8348</v>
      </c>
      <c r="S3879" s="16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43.2" x14ac:dyDescent="0.3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1" t="s">
        <v>8311</v>
      </c>
      <c r="R3880" t="s">
        <v>8348</v>
      </c>
      <c r="S3880" s="16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43.2" x14ac:dyDescent="0.3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1" t="s">
        <v>8311</v>
      </c>
      <c r="R3881" t="s">
        <v>8348</v>
      </c>
      <c r="S3881" s="16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43.2" x14ac:dyDescent="0.3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1" t="s">
        <v>8311</v>
      </c>
      <c r="R3882" t="s">
        <v>8348</v>
      </c>
      <c r="S3882" s="16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43.2" x14ac:dyDescent="0.3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1" t="s">
        <v>8311</v>
      </c>
      <c r="R3883" t="s">
        <v>8348</v>
      </c>
      <c r="S3883" s="16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43.2" x14ac:dyDescent="0.3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1" t="s">
        <v>8311</v>
      </c>
      <c r="R3884" t="s">
        <v>8348</v>
      </c>
      <c r="S3884" s="16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57.6" x14ac:dyDescent="0.3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1" t="s">
        <v>8311</v>
      </c>
      <c r="R3885" t="s">
        <v>8348</v>
      </c>
      <c r="S3885" s="16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43.2" x14ac:dyDescent="0.3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1" t="s">
        <v>8311</v>
      </c>
      <c r="R3886" t="s">
        <v>8348</v>
      </c>
      <c r="S3886" s="16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28.8" x14ac:dyDescent="0.3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8311</v>
      </c>
      <c r="R3887" t="s">
        <v>8348</v>
      </c>
      <c r="S3887" s="16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43.2" x14ac:dyDescent="0.3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1" t="s">
        <v>8311</v>
      </c>
      <c r="R3888" t="s">
        <v>8348</v>
      </c>
      <c r="S3888" s="16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28.8" x14ac:dyDescent="0.3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1" t="s">
        <v>8311</v>
      </c>
      <c r="R3889" t="s">
        <v>8348</v>
      </c>
      <c r="S3889" s="16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57.6" x14ac:dyDescent="0.3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1" t="s">
        <v>8311</v>
      </c>
      <c r="R3890" t="s">
        <v>8348</v>
      </c>
      <c r="S3890" s="16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3.2" x14ac:dyDescent="0.3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1" t="s">
        <v>8311</v>
      </c>
      <c r="R3891" t="s">
        <v>8348</v>
      </c>
      <c r="S3891" s="16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3.2" x14ac:dyDescent="0.3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1" t="s">
        <v>8311</v>
      </c>
      <c r="R3892" t="s">
        <v>8348</v>
      </c>
      <c r="S3892" s="16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x14ac:dyDescent="0.3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1" t="s">
        <v>8311</v>
      </c>
      <c r="R3893" t="s">
        <v>8352</v>
      </c>
      <c r="S3893" s="16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3.2" x14ac:dyDescent="0.3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1" t="s">
        <v>8311</v>
      </c>
      <c r="R3894" t="s">
        <v>8352</v>
      </c>
      <c r="S3894" s="16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3.2" x14ac:dyDescent="0.3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1" t="s">
        <v>8311</v>
      </c>
      <c r="R3895" t="s">
        <v>8352</v>
      </c>
      <c r="S3895" s="16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28.8" x14ac:dyDescent="0.3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8311</v>
      </c>
      <c r="R3896" t="s">
        <v>8352</v>
      </c>
      <c r="S3896" s="16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28.8" x14ac:dyDescent="0.3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1" t="s">
        <v>8311</v>
      </c>
      <c r="R3897" t="s">
        <v>8352</v>
      </c>
      <c r="S3897" s="16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3.2" x14ac:dyDescent="0.3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1" t="s">
        <v>8311</v>
      </c>
      <c r="R3898" t="s">
        <v>8352</v>
      </c>
      <c r="S3898" s="16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3.2" x14ac:dyDescent="0.3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1" t="s">
        <v>8313</v>
      </c>
      <c r="R3899" t="s">
        <v>8355</v>
      </c>
      <c r="S3899" s="16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3.2" x14ac:dyDescent="0.3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1" t="s">
        <v>8313</v>
      </c>
      <c r="R3900" t="s">
        <v>8355</v>
      </c>
      <c r="S3900" s="16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43.2" x14ac:dyDescent="0.3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1" t="s">
        <v>8313</v>
      </c>
      <c r="R3901" t="s">
        <v>8355</v>
      </c>
      <c r="S3901" s="16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3.2" x14ac:dyDescent="0.3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1" t="s">
        <v>8313</v>
      </c>
      <c r="R3902" t="s">
        <v>8355</v>
      </c>
      <c r="S3902" s="16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57.6" x14ac:dyDescent="0.3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1" t="s">
        <v>8313</v>
      </c>
      <c r="R3903" t="s">
        <v>8355</v>
      </c>
      <c r="S3903" s="16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3.2" x14ac:dyDescent="0.3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1" t="s">
        <v>8313</v>
      </c>
      <c r="R3904" t="s">
        <v>8355</v>
      </c>
      <c r="S3904" s="16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57.6" x14ac:dyDescent="0.3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1" t="s">
        <v>8311</v>
      </c>
      <c r="R3905" t="s">
        <v>8349</v>
      </c>
      <c r="S3905" s="16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>
        <f t="shared" si="301"/>
        <v>0</v>
      </c>
      <c r="Q3906" s="11" t="s">
        <v>8311</v>
      </c>
      <c r="R3906" t="s">
        <v>8349</v>
      </c>
      <c r="S3906" s="16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3.2" x14ac:dyDescent="0.3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ref="P3907:P3970" si="306">IFERROR(ROUND(E3907/L3907,2),0)</f>
        <v>0</v>
      </c>
      <c r="Q3907" s="11" t="s">
        <v>8311</v>
      </c>
      <c r="R3907" t="s">
        <v>8349</v>
      </c>
      <c r="S3907" s="16">
        <f t="shared" ref="S3907:S3970" si="307">(((J3907/60)/60)/24)+DATE(1970,1,1)</f>
        <v>40990.050069444449</v>
      </c>
      <c r="T3907" s="16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x14ac:dyDescent="0.3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1" t="s">
        <v>8313</v>
      </c>
      <c r="R3908" t="s">
        <v>8351</v>
      </c>
      <c r="S3908" s="16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28.8" x14ac:dyDescent="0.3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1" t="s">
        <v>8313</v>
      </c>
      <c r="R3909" t="s">
        <v>8351</v>
      </c>
      <c r="S3909" s="16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28.8" x14ac:dyDescent="0.3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1" t="s">
        <v>8313</v>
      </c>
      <c r="R3910" t="s">
        <v>8351</v>
      </c>
      <c r="S3910" s="16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3.2" x14ac:dyDescent="0.3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1" t="s">
        <v>8313</v>
      </c>
      <c r="R3911" t="s">
        <v>8351</v>
      </c>
      <c r="S3911" s="16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28.8" x14ac:dyDescent="0.3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1" t="s">
        <v>8313</v>
      </c>
      <c r="R3912" t="s">
        <v>8351</v>
      </c>
      <c r="S3912" s="16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3.2" x14ac:dyDescent="0.3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1" t="s">
        <v>8313</v>
      </c>
      <c r="R3913" t="s">
        <v>8351</v>
      </c>
      <c r="S3913" s="16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3.2" x14ac:dyDescent="0.3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1" t="s">
        <v>8313</v>
      </c>
      <c r="R3914" t="s">
        <v>8351</v>
      </c>
      <c r="S3914" s="16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43.2" x14ac:dyDescent="0.3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1" t="s">
        <v>8327</v>
      </c>
      <c r="R3915" t="s">
        <v>8330</v>
      </c>
      <c r="S3915" s="16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43.2" x14ac:dyDescent="0.3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1" t="s">
        <v>8327</v>
      </c>
      <c r="R3916" t="s">
        <v>8330</v>
      </c>
      <c r="S3916" s="16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72" x14ac:dyDescent="0.3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1" t="s">
        <v>8327</v>
      </c>
      <c r="R3917" t="s">
        <v>8330</v>
      </c>
      <c r="S3917" s="16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3.2" x14ac:dyDescent="0.3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1" t="s">
        <v>8327</v>
      </c>
      <c r="R3918" t="s">
        <v>8330</v>
      </c>
      <c r="S3918" s="16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3.2" x14ac:dyDescent="0.3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1" t="s">
        <v>8327</v>
      </c>
      <c r="R3919" t="s">
        <v>8330</v>
      </c>
      <c r="S3919" s="16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57.6" x14ac:dyDescent="0.3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1" t="s">
        <v>8327</v>
      </c>
      <c r="R3920" t="s">
        <v>8330</v>
      </c>
      <c r="S3920" s="16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57.6" x14ac:dyDescent="0.3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1" t="s">
        <v>8327</v>
      </c>
      <c r="R3921" t="s">
        <v>8330</v>
      </c>
      <c r="S3921" s="16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3.2" x14ac:dyDescent="0.3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8327</v>
      </c>
      <c r="R3922" t="s">
        <v>8330</v>
      </c>
      <c r="S3922" s="16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43.2" x14ac:dyDescent="0.3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8327</v>
      </c>
      <c r="R3923" t="s">
        <v>8330</v>
      </c>
      <c r="S3923" s="16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3.2" x14ac:dyDescent="0.3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1" t="s">
        <v>8327</v>
      </c>
      <c r="R3924" t="s">
        <v>8330</v>
      </c>
      <c r="S3924" s="16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28.8" x14ac:dyDescent="0.3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1" t="s">
        <v>8327</v>
      </c>
      <c r="R3925" t="s">
        <v>8330</v>
      </c>
      <c r="S3925" s="16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43.2" x14ac:dyDescent="0.3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1" t="s">
        <v>8327</v>
      </c>
      <c r="R3926" t="s">
        <v>8330</v>
      </c>
      <c r="S3926" s="16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43.2" x14ac:dyDescent="0.3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8327</v>
      </c>
      <c r="R3927" t="s">
        <v>8330</v>
      </c>
      <c r="S3927" s="16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3.2" x14ac:dyDescent="0.3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1" t="s">
        <v>8327</v>
      </c>
      <c r="R3928" t="s">
        <v>8330</v>
      </c>
      <c r="S3928" s="16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28.8" x14ac:dyDescent="0.3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1" t="s">
        <v>8313</v>
      </c>
      <c r="R3929" t="s">
        <v>8314</v>
      </c>
      <c r="S3929" s="16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3.2" x14ac:dyDescent="0.3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1" t="s">
        <v>8313</v>
      </c>
      <c r="R3930" t="s">
        <v>8314</v>
      </c>
      <c r="S3930" s="16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57.6" x14ac:dyDescent="0.3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1" t="s">
        <v>8313</v>
      </c>
      <c r="R3931" t="s">
        <v>8314</v>
      </c>
      <c r="S3931" s="16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28.8" x14ac:dyDescent="0.3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1" t="s">
        <v>8313</v>
      </c>
      <c r="R3932" t="s">
        <v>8314</v>
      </c>
      <c r="S3932" s="16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43.2" x14ac:dyDescent="0.3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1" t="s">
        <v>8316</v>
      </c>
      <c r="R3933" t="s">
        <v>8344</v>
      </c>
      <c r="S3933" s="16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43.2" x14ac:dyDescent="0.3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1" t="s">
        <v>8316</v>
      </c>
      <c r="R3934" t="s">
        <v>8344</v>
      </c>
      <c r="S3934" s="16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3.2" x14ac:dyDescent="0.3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1" t="s">
        <v>8316</v>
      </c>
      <c r="R3935" t="s">
        <v>8344</v>
      </c>
      <c r="S3935" s="16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43.2" x14ac:dyDescent="0.3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1" t="s">
        <v>8316</v>
      </c>
      <c r="R3936" t="s">
        <v>8344</v>
      </c>
      <c r="S3936" s="16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57.6" x14ac:dyDescent="0.3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1" t="s">
        <v>8316</v>
      </c>
      <c r="R3937" t="s">
        <v>8344</v>
      </c>
      <c r="S3937" s="16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3.2" x14ac:dyDescent="0.3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1" t="s">
        <v>8313</v>
      </c>
      <c r="R3938" t="s">
        <v>8353</v>
      </c>
      <c r="S3938" s="16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43.2" x14ac:dyDescent="0.3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1" t="s">
        <v>8313</v>
      </c>
      <c r="R3939" t="s">
        <v>8353</v>
      </c>
      <c r="S3939" s="16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57.6" x14ac:dyDescent="0.3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1" t="s">
        <v>8313</v>
      </c>
      <c r="R3940" t="s">
        <v>8353</v>
      </c>
      <c r="S3940" s="16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57.6" x14ac:dyDescent="0.3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1" t="s">
        <v>8313</v>
      </c>
      <c r="R3941" t="s">
        <v>8353</v>
      </c>
      <c r="S3941" s="16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43.2" x14ac:dyDescent="0.3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1" t="s">
        <v>8313</v>
      </c>
      <c r="R3942" t="s">
        <v>8353</v>
      </c>
      <c r="S3942" s="16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43.2" x14ac:dyDescent="0.3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8316</v>
      </c>
      <c r="R3943" t="s">
        <v>8334</v>
      </c>
      <c r="S3943" s="16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57.6" x14ac:dyDescent="0.3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1" t="s">
        <v>8316</v>
      </c>
      <c r="R3944" t="s">
        <v>8334</v>
      </c>
      <c r="S3944" s="16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3.2" x14ac:dyDescent="0.3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8308</v>
      </c>
      <c r="R3945" t="s">
        <v>8342</v>
      </c>
      <c r="S3945" s="16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43.2" x14ac:dyDescent="0.3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8342</v>
      </c>
      <c r="S3946" s="16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43.2" x14ac:dyDescent="0.3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8308</v>
      </c>
      <c r="R3947" t="s">
        <v>8342</v>
      </c>
      <c r="S3947" s="16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3.2" x14ac:dyDescent="0.3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1" t="s">
        <v>8308</v>
      </c>
      <c r="R3948" t="s">
        <v>8342</v>
      </c>
      <c r="S3948" s="16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43.2" x14ac:dyDescent="0.3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1" t="s">
        <v>8308</v>
      </c>
      <c r="R3949" t="s">
        <v>8342</v>
      </c>
      <c r="S3949" s="16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3.2" x14ac:dyDescent="0.3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8342</v>
      </c>
      <c r="S3950" s="16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43.2" x14ac:dyDescent="0.3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1" t="s">
        <v>8308</v>
      </c>
      <c r="R3951" t="s">
        <v>8342</v>
      </c>
      <c r="S3951" s="16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28.8" x14ac:dyDescent="0.3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1" t="s">
        <v>8308</v>
      </c>
      <c r="R3952" t="s">
        <v>8342</v>
      </c>
      <c r="S3952" s="16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43.2" x14ac:dyDescent="0.3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8308</v>
      </c>
      <c r="R3953" t="s">
        <v>8342</v>
      </c>
      <c r="S3953" s="16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43.2" x14ac:dyDescent="0.3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8308</v>
      </c>
      <c r="R3954" t="s">
        <v>8342</v>
      </c>
      <c r="S3954" s="16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43.2" x14ac:dyDescent="0.3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8308</v>
      </c>
      <c r="R3955" t="s">
        <v>8342</v>
      </c>
      <c r="S3955" s="16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43.2" x14ac:dyDescent="0.3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8308</v>
      </c>
      <c r="R3956" t="s">
        <v>8342</v>
      </c>
      <c r="S3956" s="16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28.8" x14ac:dyDescent="0.3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8308</v>
      </c>
      <c r="R3957" t="s">
        <v>8342</v>
      </c>
      <c r="S3957" s="16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43.2" x14ac:dyDescent="0.3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1" t="s">
        <v>8308</v>
      </c>
      <c r="R3958" t="s">
        <v>8342</v>
      </c>
      <c r="S3958" s="16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43.2" x14ac:dyDescent="0.3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1" t="s">
        <v>8308</v>
      </c>
      <c r="R3959" t="s">
        <v>8342</v>
      </c>
      <c r="S3959" s="16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43.2" x14ac:dyDescent="0.3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1" t="s">
        <v>8308</v>
      </c>
      <c r="R3960" t="s">
        <v>8342</v>
      </c>
      <c r="S3960" s="16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43.2" x14ac:dyDescent="0.3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1" t="s">
        <v>8308</v>
      </c>
      <c r="R3961" t="s">
        <v>8342</v>
      </c>
      <c r="S3961" s="16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3.2" x14ac:dyDescent="0.3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1" t="s">
        <v>8308</v>
      </c>
      <c r="R3962" t="s">
        <v>8342</v>
      </c>
      <c r="S3962" s="16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43.2" x14ac:dyDescent="0.3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1" t="s">
        <v>8308</v>
      </c>
      <c r="R3963" t="s">
        <v>8342</v>
      </c>
      <c r="S3963" s="16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28.8" x14ac:dyDescent="0.3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1" t="s">
        <v>8308</v>
      </c>
      <c r="R3964" t="s">
        <v>8342</v>
      </c>
      <c r="S3964" s="16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3.2" x14ac:dyDescent="0.3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1" t="s">
        <v>8308</v>
      </c>
      <c r="R3965" t="s">
        <v>8342</v>
      </c>
      <c r="S3965" s="16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43.2" x14ac:dyDescent="0.3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8308</v>
      </c>
      <c r="R3966" t="s">
        <v>8342</v>
      </c>
      <c r="S3966" s="16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43.2" x14ac:dyDescent="0.3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1" t="s">
        <v>8308</v>
      </c>
      <c r="R3967" t="s">
        <v>8342</v>
      </c>
      <c r="S3967" s="16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3.2" x14ac:dyDescent="0.3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8308</v>
      </c>
      <c r="R3968" t="s">
        <v>8342</v>
      </c>
      <c r="S3968" s="16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43.2" x14ac:dyDescent="0.3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1" t="s">
        <v>8308</v>
      </c>
      <c r="R3969" t="s">
        <v>8342</v>
      </c>
      <c r="S3969" s="16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43.2" x14ac:dyDescent="0.3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si="306"/>
        <v>0</v>
      </c>
      <c r="Q3970" s="11" t="s">
        <v>8308</v>
      </c>
      <c r="R3970" t="s">
        <v>8342</v>
      </c>
      <c r="S3970" s="16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3.2" x14ac:dyDescent="0.3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ref="P3971:P4034" si="311">IFERROR(ROUND(E3971/L3971,2),0)</f>
        <v>0</v>
      </c>
      <c r="Q3971" s="11" t="s">
        <v>8308</v>
      </c>
      <c r="R3971" t="s">
        <v>8342</v>
      </c>
      <c r="S3971" s="16">
        <f t="shared" ref="S3971:S4034" si="312">(((J3971/60)/60)/24)+DATE(1970,1,1)</f>
        <v>41956.853078703702</v>
      </c>
      <c r="T3971" s="16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x14ac:dyDescent="0.3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1" t="s">
        <v>8308</v>
      </c>
      <c r="R3972" t="s">
        <v>8342</v>
      </c>
      <c r="S3972" s="16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43.2" x14ac:dyDescent="0.3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1" t="s">
        <v>8319</v>
      </c>
      <c r="R3973" t="s">
        <v>8345</v>
      </c>
      <c r="S3973" s="16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57.6" x14ac:dyDescent="0.3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1" t="s">
        <v>8319</v>
      </c>
      <c r="R3974" t="s">
        <v>8345</v>
      </c>
      <c r="S3974" s="16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57.6" x14ac:dyDescent="0.3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1" t="s">
        <v>8319</v>
      </c>
      <c r="R3975" t="s">
        <v>8345</v>
      </c>
      <c r="S3975" s="16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43.2" x14ac:dyDescent="0.3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1" t="s">
        <v>8319</v>
      </c>
      <c r="R3976" t="s">
        <v>8345</v>
      </c>
      <c r="S3976" s="16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43.2" x14ac:dyDescent="0.3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1" t="s">
        <v>8319</v>
      </c>
      <c r="R3977" t="s">
        <v>8345</v>
      </c>
      <c r="S3977" s="16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3.2" x14ac:dyDescent="0.3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1" t="s">
        <v>8319</v>
      </c>
      <c r="R3978" t="s">
        <v>8345</v>
      </c>
      <c r="S3978" s="16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43.2" x14ac:dyDescent="0.3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8319</v>
      </c>
      <c r="R3979" t="s">
        <v>8345</v>
      </c>
      <c r="S3979" s="16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3.2" x14ac:dyDescent="0.3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1" t="s">
        <v>8319</v>
      </c>
      <c r="R3980" t="s">
        <v>8345</v>
      </c>
      <c r="S3980" s="16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57.6" x14ac:dyDescent="0.3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1" t="s">
        <v>8319</v>
      </c>
      <c r="R3981" t="s">
        <v>8345</v>
      </c>
      <c r="S3981" s="16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43.2" x14ac:dyDescent="0.3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1" t="s">
        <v>8319</v>
      </c>
      <c r="R3982" t="s">
        <v>8357</v>
      </c>
      <c r="S3982" s="16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28.8" x14ac:dyDescent="0.3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1" t="s">
        <v>8319</v>
      </c>
      <c r="R3983" t="s">
        <v>8357</v>
      </c>
      <c r="S3983" s="16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57.6" x14ac:dyDescent="0.3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1" t="s">
        <v>8319</v>
      </c>
      <c r="R3984" t="s">
        <v>8357</v>
      </c>
      <c r="S3984" s="16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x14ac:dyDescent="0.3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1" t="s">
        <v>8319</v>
      </c>
      <c r="R3985" t="s">
        <v>8357</v>
      </c>
      <c r="S3985" s="16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43.2" x14ac:dyDescent="0.3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1" t="s">
        <v>8319</v>
      </c>
      <c r="R3986" t="s">
        <v>8357</v>
      </c>
      <c r="S3986" s="16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3.2" x14ac:dyDescent="0.3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1" t="s">
        <v>8319</v>
      </c>
      <c r="R3987" t="s">
        <v>8357</v>
      </c>
      <c r="S3987" s="16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3.2" x14ac:dyDescent="0.3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1" t="s">
        <v>8319</v>
      </c>
      <c r="R3988" t="s">
        <v>8357</v>
      </c>
      <c r="S3988" s="16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57.6" x14ac:dyDescent="0.3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1" t="s">
        <v>8319</v>
      </c>
      <c r="R3989" t="s">
        <v>8357</v>
      </c>
      <c r="S3989" s="16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43.2" x14ac:dyDescent="0.3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1" t="s">
        <v>8319</v>
      </c>
      <c r="R3990" t="s">
        <v>8357</v>
      </c>
      <c r="S3990" s="16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3.2" x14ac:dyDescent="0.3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8319</v>
      </c>
      <c r="R3991" t="s">
        <v>8357</v>
      </c>
      <c r="S3991" s="16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43.2" x14ac:dyDescent="0.3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1" t="s">
        <v>8319</v>
      </c>
      <c r="R3992" t="s">
        <v>8357</v>
      </c>
      <c r="S3992" s="16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43.2" x14ac:dyDescent="0.3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1" t="s">
        <v>8319</v>
      </c>
      <c r="R3993" t="s">
        <v>8345</v>
      </c>
      <c r="S3993" s="16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28.8" x14ac:dyDescent="0.3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1" t="s">
        <v>8319</v>
      </c>
      <c r="R3994" t="s">
        <v>8345</v>
      </c>
      <c r="S3994" s="16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3.2" x14ac:dyDescent="0.3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8319</v>
      </c>
      <c r="R3995" t="s">
        <v>8345</v>
      </c>
      <c r="S3995" s="16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3.2" x14ac:dyDescent="0.3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8319</v>
      </c>
      <c r="R3996" t="s">
        <v>8345</v>
      </c>
      <c r="S3996" s="16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3.2" x14ac:dyDescent="0.3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1" t="s">
        <v>8319</v>
      </c>
      <c r="R3997" t="s">
        <v>8345</v>
      </c>
      <c r="S3997" s="16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43.2" x14ac:dyDescent="0.3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1" t="s">
        <v>8319</v>
      </c>
      <c r="R3998" t="s">
        <v>8345</v>
      </c>
      <c r="S3998" s="16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43.2" x14ac:dyDescent="0.3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1" t="s">
        <v>8319</v>
      </c>
      <c r="R3999" t="s">
        <v>8345</v>
      </c>
      <c r="S3999" s="16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43.2" x14ac:dyDescent="0.3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1" t="s">
        <v>8319</v>
      </c>
      <c r="R4000" t="s">
        <v>8345</v>
      </c>
      <c r="S4000" s="16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28.8" x14ac:dyDescent="0.3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1" t="s">
        <v>8319</v>
      </c>
      <c r="R4001" t="s">
        <v>8345</v>
      </c>
      <c r="S4001" s="16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43.2" x14ac:dyDescent="0.3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1" t="s">
        <v>8319</v>
      </c>
      <c r="R4002" t="s">
        <v>8345</v>
      </c>
      <c r="S4002" s="16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57.6" x14ac:dyDescent="0.3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1" t="s">
        <v>8319</v>
      </c>
      <c r="R4003" t="s">
        <v>8345</v>
      </c>
      <c r="S4003" s="16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28.8" x14ac:dyDescent="0.3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1" t="s">
        <v>8319</v>
      </c>
      <c r="R4004" t="s">
        <v>8345</v>
      </c>
      <c r="S4004" s="16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43.2" x14ac:dyDescent="0.3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1" t="s">
        <v>8319</v>
      </c>
      <c r="R4005" t="s">
        <v>8345</v>
      </c>
      <c r="S4005" s="16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3.2" x14ac:dyDescent="0.3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1" t="s">
        <v>8319</v>
      </c>
      <c r="R4006" t="s">
        <v>8345</v>
      </c>
      <c r="S4006" s="16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57.6" x14ac:dyDescent="0.3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1" t="s">
        <v>8308</v>
      </c>
      <c r="R4007" t="s">
        <v>8315</v>
      </c>
      <c r="S4007" s="16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43.2" x14ac:dyDescent="0.3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1" t="s">
        <v>8319</v>
      </c>
      <c r="R4008" t="s">
        <v>8345</v>
      </c>
      <c r="S4008" s="16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43.2" x14ac:dyDescent="0.3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1" t="s">
        <v>8319</v>
      </c>
      <c r="R4009" t="s">
        <v>8345</v>
      </c>
      <c r="S4009" s="16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3.2" x14ac:dyDescent="0.3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1" t="s">
        <v>8319</v>
      </c>
      <c r="R4010" t="s">
        <v>8345</v>
      </c>
      <c r="S4010" s="16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57.6" x14ac:dyDescent="0.3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8311</v>
      </c>
      <c r="R4011" t="s">
        <v>8356</v>
      </c>
      <c r="S4011" s="16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3.2" x14ac:dyDescent="0.3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1" t="s">
        <v>8311</v>
      </c>
      <c r="R4012" t="s">
        <v>8356</v>
      </c>
      <c r="S4012" s="16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43.2" x14ac:dyDescent="0.3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1" t="s">
        <v>8311</v>
      </c>
      <c r="R4013" t="s">
        <v>8356</v>
      </c>
      <c r="S4013" s="16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3.2" x14ac:dyDescent="0.3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1" t="s">
        <v>8311</v>
      </c>
      <c r="R4014" t="s">
        <v>8356</v>
      </c>
      <c r="S4014" s="16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43.2" x14ac:dyDescent="0.3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1" t="s">
        <v>8311</v>
      </c>
      <c r="R4015" t="s">
        <v>8356</v>
      </c>
      <c r="S4015" s="16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3.2" x14ac:dyDescent="0.3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1" t="s">
        <v>8311</v>
      </c>
      <c r="R4016" t="s">
        <v>8356</v>
      </c>
      <c r="S4016" s="16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43.2" x14ac:dyDescent="0.3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8311</v>
      </c>
      <c r="R4017" t="s">
        <v>8356</v>
      </c>
      <c r="S4017" s="16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3.2" x14ac:dyDescent="0.3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8311</v>
      </c>
      <c r="R4018" t="s">
        <v>8356</v>
      </c>
      <c r="S4018" s="16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28.8" x14ac:dyDescent="0.3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1" t="s">
        <v>8311</v>
      </c>
      <c r="R4019" t="s">
        <v>8356</v>
      </c>
      <c r="S4019" s="16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8323</v>
      </c>
      <c r="R4020" t="s">
        <v>8326</v>
      </c>
      <c r="S4020" s="16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8323</v>
      </c>
      <c r="R4021" t="s">
        <v>8326</v>
      </c>
      <c r="S4021" s="16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8323</v>
      </c>
      <c r="R4022" t="s">
        <v>8326</v>
      </c>
      <c r="S4022" s="16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8323</v>
      </c>
      <c r="R4023" t="s">
        <v>8326</v>
      </c>
      <c r="S4023" s="16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8323</v>
      </c>
      <c r="R4024" t="s">
        <v>8326</v>
      </c>
      <c r="S4024" s="16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8323</v>
      </c>
      <c r="R4025" t="s">
        <v>8326</v>
      </c>
      <c r="S4025" s="16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8323</v>
      </c>
      <c r="R4026" t="s">
        <v>8326</v>
      </c>
      <c r="S4026" s="16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8323</v>
      </c>
      <c r="R4027" t="s">
        <v>8326</v>
      </c>
      <c r="S4027" s="16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8323</v>
      </c>
      <c r="R4028" t="s">
        <v>8326</v>
      </c>
      <c r="S4028" s="16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8323</v>
      </c>
      <c r="R4029" t="s">
        <v>8326</v>
      </c>
      <c r="S4029" s="16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8323</v>
      </c>
      <c r="R4030" t="s">
        <v>8326</v>
      </c>
      <c r="S4030" s="16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8323</v>
      </c>
      <c r="R4031" t="s">
        <v>8326</v>
      </c>
      <c r="S4031" s="16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8323</v>
      </c>
      <c r="R4032" t="s">
        <v>8326</v>
      </c>
      <c r="S4032" s="16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8323</v>
      </c>
      <c r="R4033" t="s">
        <v>8326</v>
      </c>
      <c r="S4033" s="16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43.2" x14ac:dyDescent="0.3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>
        <f t="shared" si="311"/>
        <v>0</v>
      </c>
      <c r="Q4034" s="11" t="s">
        <v>8323</v>
      </c>
      <c r="R4034" t="s">
        <v>8324</v>
      </c>
      <c r="S4034" s="16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57.6" x14ac:dyDescent="0.3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>
        <f t="shared" ref="P4035:P4098" si="316">IFERROR(ROUND(E4035/L4035,2),0)</f>
        <v>0</v>
      </c>
      <c r="Q4035" s="11" t="s">
        <v>8323</v>
      </c>
      <c r="R4035" t="s">
        <v>8324</v>
      </c>
      <c r="S4035" s="16">
        <f t="shared" ref="S4035:S4098" si="317">(((J4035/60)/60)/24)+DATE(1970,1,1)</f>
        <v>42118.139583333337</v>
      </c>
      <c r="T4035" s="16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x14ac:dyDescent="0.3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1" t="s">
        <v>8323</v>
      </c>
      <c r="R4036" t="s">
        <v>8324</v>
      </c>
      <c r="S4036" s="16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3.2" x14ac:dyDescent="0.3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1" t="s">
        <v>8323</v>
      </c>
      <c r="R4037" t="s">
        <v>8324</v>
      </c>
      <c r="S4037" s="16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1" t="s">
        <v>8323</v>
      </c>
      <c r="R4038" t="s">
        <v>8324</v>
      </c>
      <c r="S4038" s="16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1" t="s">
        <v>8323</v>
      </c>
      <c r="R4039" t="s">
        <v>8324</v>
      </c>
      <c r="S4039" s="16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1" t="s">
        <v>8323</v>
      </c>
      <c r="R4040" t="s">
        <v>8324</v>
      </c>
      <c r="S4040" s="16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43.2" x14ac:dyDescent="0.3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1" t="s">
        <v>8323</v>
      </c>
      <c r="R4041" t="s">
        <v>8324</v>
      </c>
      <c r="S4041" s="16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43.2" x14ac:dyDescent="0.3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1" t="s">
        <v>8323</v>
      </c>
      <c r="R4042" t="s">
        <v>8324</v>
      </c>
      <c r="S4042" s="16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3.2" x14ac:dyDescent="0.3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1" t="s">
        <v>8323</v>
      </c>
      <c r="R4043" t="s">
        <v>8324</v>
      </c>
      <c r="S4043" s="16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x14ac:dyDescent="0.3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1" t="s">
        <v>8323</v>
      </c>
      <c r="R4044" t="s">
        <v>8324</v>
      </c>
      <c r="S4044" s="16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43.2" x14ac:dyDescent="0.3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8324</v>
      </c>
      <c r="S4045" s="16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43.2" x14ac:dyDescent="0.3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1" t="s">
        <v>8323</v>
      </c>
      <c r="R4046" t="s">
        <v>8324</v>
      </c>
      <c r="S4046" s="16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1" t="s">
        <v>8323</v>
      </c>
      <c r="R4047" t="s">
        <v>8324</v>
      </c>
      <c r="S4047" s="16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1" t="s">
        <v>8323</v>
      </c>
      <c r="R4048" t="s">
        <v>8324</v>
      </c>
      <c r="S4048" s="16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8323</v>
      </c>
      <c r="R4049" t="s">
        <v>8326</v>
      </c>
      <c r="S4049" s="16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8323</v>
      </c>
      <c r="R4050" t="s">
        <v>8326</v>
      </c>
      <c r="S4050" s="16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8323</v>
      </c>
      <c r="R4051" t="s">
        <v>8326</v>
      </c>
      <c r="S4051" s="16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1" t="s">
        <v>8323</v>
      </c>
      <c r="R4052" t="s">
        <v>8335</v>
      </c>
      <c r="S4052" s="16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43.2" x14ac:dyDescent="0.3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1" t="s">
        <v>8323</v>
      </c>
      <c r="R4053" t="s">
        <v>8335</v>
      </c>
      <c r="S4053" s="16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43.2" x14ac:dyDescent="0.3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1" t="s">
        <v>8323</v>
      </c>
      <c r="R4054" t="s">
        <v>8335</v>
      </c>
      <c r="S4054" s="16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43.2" x14ac:dyDescent="0.3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8323</v>
      </c>
      <c r="R4055" t="s">
        <v>8335</v>
      </c>
      <c r="S4055" s="16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43.2" x14ac:dyDescent="0.3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1" t="s">
        <v>8323</v>
      </c>
      <c r="R4056" t="s">
        <v>8335</v>
      </c>
      <c r="S4056" s="16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3.2" x14ac:dyDescent="0.3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1" t="s">
        <v>8323</v>
      </c>
      <c r="R4057" t="s">
        <v>8335</v>
      </c>
      <c r="S4057" s="16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43.2" x14ac:dyDescent="0.3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1" t="s">
        <v>8323</v>
      </c>
      <c r="R4058" t="s">
        <v>8335</v>
      </c>
      <c r="S4058" s="16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3.2" x14ac:dyDescent="0.3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1" t="s">
        <v>8323</v>
      </c>
      <c r="R4059" t="s">
        <v>8335</v>
      </c>
      <c r="S4059" s="16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8323</v>
      </c>
      <c r="R4060" t="s">
        <v>8326</v>
      </c>
      <c r="S4060" s="16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8323</v>
      </c>
      <c r="R4061" t="s">
        <v>8326</v>
      </c>
      <c r="S4061" s="16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8323</v>
      </c>
      <c r="R4062" t="s">
        <v>8326</v>
      </c>
      <c r="S4062" s="16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8323</v>
      </c>
      <c r="R4063" t="s">
        <v>8326</v>
      </c>
      <c r="S4063" s="16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43.2" x14ac:dyDescent="0.3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1" t="s">
        <v>8323</v>
      </c>
      <c r="R4064" t="s">
        <v>8335</v>
      </c>
      <c r="S4064" s="16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28.8" x14ac:dyDescent="0.3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1" t="s">
        <v>8323</v>
      </c>
      <c r="R4065" t="s">
        <v>8335</v>
      </c>
      <c r="S4065" s="16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3.2" x14ac:dyDescent="0.3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1" t="s">
        <v>8323</v>
      </c>
      <c r="R4066" t="s">
        <v>8335</v>
      </c>
      <c r="S4066" s="16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43.2" x14ac:dyDescent="0.3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1" t="s">
        <v>8323</v>
      </c>
      <c r="R4067" t="s">
        <v>8335</v>
      </c>
      <c r="S4067" s="16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8323</v>
      </c>
      <c r="R4068" t="s">
        <v>8326</v>
      </c>
      <c r="S4068" s="16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43.2" x14ac:dyDescent="0.3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1" t="s">
        <v>8323</v>
      </c>
      <c r="R4069" t="s">
        <v>8335</v>
      </c>
      <c r="S4069" s="16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1" t="s">
        <v>8323</v>
      </c>
      <c r="R4070" t="s">
        <v>8335</v>
      </c>
      <c r="S4070" s="16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1" t="s">
        <v>8323</v>
      </c>
      <c r="R4071" t="s">
        <v>8335</v>
      </c>
      <c r="S4071" s="16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1" t="s">
        <v>8323</v>
      </c>
      <c r="R4072" t="s">
        <v>8335</v>
      </c>
      <c r="S4072" s="16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1" t="s">
        <v>8323</v>
      </c>
      <c r="R4073" t="s">
        <v>8335</v>
      </c>
      <c r="S4073" s="16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1" t="s">
        <v>8323</v>
      </c>
      <c r="R4074" t="s">
        <v>8335</v>
      </c>
      <c r="S4074" s="16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57.6" x14ac:dyDescent="0.3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1" t="s">
        <v>8323</v>
      </c>
      <c r="R4075" t="s">
        <v>8335</v>
      </c>
      <c r="S4075" s="16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1" t="s">
        <v>8323</v>
      </c>
      <c r="R4076" t="s">
        <v>8335</v>
      </c>
      <c r="S4076" s="16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1" t="s">
        <v>8323</v>
      </c>
      <c r="R4077" t="s">
        <v>8335</v>
      </c>
      <c r="S4077" s="16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8335</v>
      </c>
      <c r="S4078" s="16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8323</v>
      </c>
      <c r="R4079" t="s">
        <v>8326</v>
      </c>
      <c r="S4079" s="16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8323</v>
      </c>
      <c r="R4080" t="s">
        <v>8326</v>
      </c>
      <c r="S4080" s="16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8323</v>
      </c>
      <c r="R4081" t="s">
        <v>8326</v>
      </c>
      <c r="S4081" s="16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8323</v>
      </c>
      <c r="R4082" t="s">
        <v>8326</v>
      </c>
      <c r="S4082" s="16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8323</v>
      </c>
      <c r="R4083" t="s">
        <v>8326</v>
      </c>
      <c r="S4083" s="16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8323</v>
      </c>
      <c r="R4084" t="s">
        <v>8326</v>
      </c>
      <c r="S4084" s="16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8323</v>
      </c>
      <c r="R4085" t="s">
        <v>8326</v>
      </c>
      <c r="S4085" s="16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8323</v>
      </c>
      <c r="R4086" t="s">
        <v>8326</v>
      </c>
      <c r="S4086" s="16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8323</v>
      </c>
      <c r="R4087" t="s">
        <v>8326</v>
      </c>
      <c r="S4087" s="16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8323</v>
      </c>
      <c r="R4088" t="s">
        <v>8326</v>
      </c>
      <c r="S4088" s="16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8323</v>
      </c>
      <c r="R4089" t="s">
        <v>8326</v>
      </c>
      <c r="S4089" s="16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8323</v>
      </c>
      <c r="R4090" t="s">
        <v>8326</v>
      </c>
      <c r="S4090" s="16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8323</v>
      </c>
      <c r="R4091" t="s">
        <v>8326</v>
      </c>
      <c r="S4091" s="16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8323</v>
      </c>
      <c r="R4092" t="s">
        <v>8326</v>
      </c>
      <c r="S4092" s="16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8323</v>
      </c>
      <c r="R4093" t="s">
        <v>8326</v>
      </c>
      <c r="S4093" s="16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8323</v>
      </c>
      <c r="R4094" t="s">
        <v>8326</v>
      </c>
      <c r="S4094" s="16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8323</v>
      </c>
      <c r="R4095" t="s">
        <v>8326</v>
      </c>
      <c r="S4095" s="16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8323</v>
      </c>
      <c r="R4096" t="s">
        <v>8326</v>
      </c>
      <c r="S4096" s="16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8323</v>
      </c>
      <c r="R4097" t="s">
        <v>8326</v>
      </c>
      <c r="S4097" s="16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si="316"/>
        <v>0</v>
      </c>
      <c r="Q4098" s="11" t="s">
        <v>8323</v>
      </c>
      <c r="R4098" t="s">
        <v>8326</v>
      </c>
      <c r="S4098" s="16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8323</v>
      </c>
      <c r="R4099" t="s">
        <v>8326</v>
      </c>
      <c r="S4099" s="16">
        <f t="shared" ref="S4099:S4115" si="322">(((J4099/60)/60)/24)+DATE(1970,1,1)</f>
        <v>42282.655543981484</v>
      </c>
      <c r="T4099" s="16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3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8323</v>
      </c>
      <c r="R4100" t="s">
        <v>8326</v>
      </c>
      <c r="S4100" s="16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8323</v>
      </c>
      <c r="R4101" t="s">
        <v>8326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8323</v>
      </c>
      <c r="R4102" t="s">
        <v>8326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8323</v>
      </c>
      <c r="R4103" t="s">
        <v>8326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8323</v>
      </c>
      <c r="R4104" t="s">
        <v>8326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8323</v>
      </c>
      <c r="R4105" t="s">
        <v>8326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8323</v>
      </c>
      <c r="R4106" t="s">
        <v>8326</v>
      </c>
      <c r="S4106" s="16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8323</v>
      </c>
      <c r="R4107" t="s">
        <v>8326</v>
      </c>
      <c r="S4107" s="16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8323</v>
      </c>
      <c r="R4108" t="s">
        <v>8326</v>
      </c>
      <c r="S4108" s="16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8323</v>
      </c>
      <c r="R4109" t="s">
        <v>8326</v>
      </c>
      <c r="S4109" s="16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8323</v>
      </c>
      <c r="R4110" t="s">
        <v>8326</v>
      </c>
      <c r="S4110" s="16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8323</v>
      </c>
      <c r="R4111" t="s">
        <v>8326</v>
      </c>
      <c r="S4111" s="16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8323</v>
      </c>
      <c r="R4112" t="s">
        <v>8326</v>
      </c>
      <c r="S4112" s="16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8323</v>
      </c>
      <c r="R4113" t="s">
        <v>8326</v>
      </c>
      <c r="S4113" s="16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8323</v>
      </c>
      <c r="R4114" t="s">
        <v>8326</v>
      </c>
      <c r="S4114" s="16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8323</v>
      </c>
      <c r="R4115" t="s">
        <v>8326</v>
      </c>
      <c r="S4115" s="16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autoFilter ref="A1:T4115" xr:uid="{F33FFDC2-5839-41CC-A10E-1C27310DCEF5}"/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 T1">
    <cfRule type="colorScale" priority="2">
      <colorScale>
        <cfvo type="min"/>
        <cfvo type="percentile" val="90"/>
        <color rgb="FFFF0000"/>
        <color theme="8" tint="-0.499984740745262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51E66-4CA1-4E21-89ED-08620DB1DB29}">
  <dimension ref="A1:F6"/>
  <sheetViews>
    <sheetView workbookViewId="0">
      <selection activeCell="Q7" sqref="Q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96F86-3C71-4519-A1DC-E69D56EC9D7E}">
  <dimension ref="A1:E7"/>
  <sheetViews>
    <sheetView workbookViewId="0">
      <selection activeCell="E27" sqref="E2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8363</v>
      </c>
    </row>
    <row r="4" spans="1:5" x14ac:dyDescent="0.3">
      <c r="A4" s="12" t="s">
        <v>8364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389F8-224C-4621-9751-20167501D114}">
  <dimension ref="A1:F18"/>
  <sheetViews>
    <sheetView workbookViewId="0">
      <selection activeCell="D26" sqref="D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8323</v>
      </c>
    </row>
    <row r="2" spans="1:6" x14ac:dyDescent="0.3">
      <c r="A2" s="12" t="s">
        <v>8379</v>
      </c>
      <c r="B2" t="s">
        <v>8363</v>
      </c>
    </row>
    <row r="4" spans="1:6" x14ac:dyDescent="0.3">
      <c r="A4" s="12" t="s">
        <v>8364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1FC12-0454-4AB3-A0F0-87304169CE75}">
  <dimension ref="A1:F6"/>
  <sheetViews>
    <sheetView workbookViewId="0">
      <selection activeCell="E2" sqref="E2:F6"/>
    </sheetView>
  </sheetViews>
  <sheetFormatPr defaultRowHeight="14.4" x14ac:dyDescent="0.3"/>
  <cols>
    <col min="1" max="1" width="32.664062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3A75F-CB98-4C00-8BF0-BDCE486E66E5}">
  <dimension ref="A1:C14"/>
  <sheetViews>
    <sheetView workbookViewId="0">
      <selection activeCell="B2" sqref="B2"/>
    </sheetView>
  </sheetViews>
  <sheetFormatPr defaultRowHeight="14.4" x14ac:dyDescent="0.3"/>
  <cols>
    <col min="1" max="1" width="26.5546875" bestFit="1" customWidth="1"/>
    <col min="2" max="2" width="11.5546875" customWidth="1"/>
    <col min="3" max="3" width="11.2187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8396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8390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">
      <c r="A6" t="s">
        <v>8391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">
      <c r="A7" t="s">
        <v>8392</v>
      </c>
      <c r="B7" s="18" t="e">
        <f>B5-B6</f>
        <v>#REF!</v>
      </c>
      <c r="C7" s="18" t="e">
        <f>C5-C6</f>
        <v>#REF!</v>
      </c>
    </row>
    <row r="8" spans="1:3" x14ac:dyDescent="0.3">
      <c r="B8" s="18"/>
      <c r="C8" s="18"/>
    </row>
    <row r="9" spans="1:3" x14ac:dyDescent="0.3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8397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t="s">
        <v>8393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3">
      <c r="A13" t="s">
        <v>8394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3">
      <c r="A14" t="s">
        <v>8395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2A740-EC69-4E05-AD4B-DA52A5EF0E58}">
  <dimension ref="A1:E18"/>
  <sheetViews>
    <sheetView workbookViewId="0">
      <selection activeCell="B2" sqref="B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  <col min="7" max="36" width="16.33203125" bestFit="1" customWidth="1"/>
    <col min="37" max="37" width="11" bestFit="1" customWidth="1"/>
  </cols>
  <sheetData>
    <row r="1" spans="1:5" x14ac:dyDescent="0.3">
      <c r="A1" t="s">
        <v>8358</v>
      </c>
      <c r="B1" t="s">
        <v>8323</v>
      </c>
    </row>
    <row r="2" spans="1:5" x14ac:dyDescent="0.3">
      <c r="A2" t="s">
        <v>8379</v>
      </c>
      <c r="B2" t="s">
        <v>8363</v>
      </c>
    </row>
    <row r="4" spans="1:5" x14ac:dyDescent="0.3">
      <c r="A4" t="s">
        <v>8364</v>
      </c>
      <c r="B4" t="s">
        <v>8360</v>
      </c>
    </row>
    <row r="5" spans="1:5" x14ac:dyDescent="0.3">
      <c r="A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7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7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7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7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7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7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7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7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7" t="s">
        <v>8371</v>
      </c>
      <c r="B15">
        <v>65</v>
      </c>
      <c r="C15">
        <v>50</v>
      </c>
      <c r="E15">
        <v>115</v>
      </c>
    </row>
    <row r="16" spans="1:5" x14ac:dyDescent="0.3">
      <c r="A16" s="17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7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7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CAA22-6DB4-4BDC-93C3-ECEEDB13D60A}">
  <dimension ref="A1:H13"/>
  <sheetViews>
    <sheetView workbookViewId="0">
      <selection activeCell="B2" sqref="B2"/>
    </sheetView>
  </sheetViews>
  <sheetFormatPr defaultRowHeight="14.4" x14ac:dyDescent="0.3"/>
  <cols>
    <col min="1" max="1" width="24.7773437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">
      <c r="A2" t="s">
        <v>8405</v>
      </c>
      <c r="B2">
        <f>COUNTIFS(Kickstarter!F:F,"successful",Kickstarter!D:D,"&lt;=1000",Kickstarter!R:R,"plays")</f>
        <v>188</v>
      </c>
      <c r="C2">
        <f>COUNTIFS(Kickstarter!F:F,"failed",Kickstarter!D:D,"&lt;=1000",Kickstarter!R:R,"plays")</f>
        <v>63</v>
      </c>
      <c r="D2">
        <f>COUNTIFS(Kickstarter!F:F,"canceled",Kickstarter!D:D,"&lt;=1000",Kickstarter!R:R,"plays")</f>
        <v>0</v>
      </c>
      <c r="E2">
        <f>SUM(B2:D2)</f>
        <v>251</v>
      </c>
      <c r="F2" s="19">
        <f>B2/E2</f>
        <v>0.74900398406374502</v>
      </c>
      <c r="G2" s="19">
        <f>C2/E2</f>
        <v>0.25099601593625498</v>
      </c>
      <c r="H2" s="19">
        <f>D2/E2</f>
        <v>0</v>
      </c>
    </row>
    <row r="3" spans="1:8" x14ac:dyDescent="0.3">
      <c r="A3" t="s">
        <v>8406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">
      <c r="A4" t="s">
        <v>8407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8408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t="s">
        <v>8409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t="s">
        <v>8410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t="s">
        <v>8411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t="s">
        <v>8412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t="s">
        <v>8413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t="s">
        <v>8414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19">
        <f>IFERROR(B11/E11,0)</f>
        <v>0.66666666666666663</v>
      </c>
      <c r="G11" s="19">
        <f>IFERROR(C11/E11,0)</f>
        <v>0.33333333333333331</v>
      </c>
      <c r="H11" s="19">
        <f>IFERROR(D11/E11,0)</f>
        <v>0</v>
      </c>
    </row>
    <row r="12" spans="1:8" x14ac:dyDescent="0.3">
      <c r="A12" t="s">
        <v>8415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19">
        <f>IFERROR(B12/E12,0)</f>
        <v>0</v>
      </c>
      <c r="G12" s="19">
        <f>IFERROR(C12/E12,0)</f>
        <v>1</v>
      </c>
      <c r="H12" s="19">
        <f>IFERROR(D12/E12,0)</f>
        <v>0</v>
      </c>
    </row>
    <row r="13" spans="1:8" x14ac:dyDescent="0.3">
      <c r="A13" t="s">
        <v>8416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Parentcategory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jyoth</cp:lastModifiedBy>
  <dcterms:created xsi:type="dcterms:W3CDTF">2017-04-20T15:17:24Z</dcterms:created>
  <dcterms:modified xsi:type="dcterms:W3CDTF">2021-05-01T17:49:05Z</dcterms:modified>
</cp:coreProperties>
</file>