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8_{064CBEC2-6EDB-44EF-AD29-51C7EDB9038B}" xr6:coauthVersionLast="47" xr6:coauthVersionMax="47" xr10:uidLastSave="{00000000-0000-0000-0000-000000000000}"/>
  <bookViews>
    <workbookView xWindow="2868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E26" i="11" s="1"/>
  <c r="F26" i="11" l="1"/>
  <c r="H26" i="11" s="1"/>
  <c r="E27" i="11"/>
  <c r="I5" i="11"/>
  <c r="H30" i="11"/>
  <c r="H28" i="11"/>
  <c r="H25" i="11"/>
  <c r="H24" i="11"/>
  <c r="H18" i="11"/>
  <c r="H8" i="11"/>
  <c r="H9" i="11" l="1"/>
  <c r="F27" i="11"/>
  <c r="I6" i="11"/>
  <c r="H29" i="11" l="1"/>
  <c r="H10" i="11"/>
  <c r="H27" i="11"/>
  <c r="H19" i="11"/>
  <c r="J5" i="11"/>
  <c r="K5" i="11" s="1"/>
  <c r="L5" i="11" s="1"/>
  <c r="M5" i="11" s="1"/>
  <c r="N5" i="11" s="1"/>
  <c r="O5" i="11" s="1"/>
  <c r="P5" i="11" s="1"/>
  <c r="I4" i="11"/>
  <c r="H20" i="11" l="1"/>
  <c r="H11" i="11"/>
  <c r="H12" i="11"/>
  <c r="P4" i="11"/>
  <c r="Q5" i="11"/>
  <c r="R5" i="11" s="1"/>
  <c r="S5" i="11" s="1"/>
  <c r="T5" i="11" s="1"/>
  <c r="U5" i="11" s="1"/>
  <c r="V5" i="11" s="1"/>
  <c r="W5" i="11" s="1"/>
  <c r="J6" i="11"/>
  <c r="H23" i="11" l="1"/>
  <c r="H22" i="1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<sst xmlns="http://schemas.openxmlformats.org/spreadsheetml/2006/main" count="67" uniqueCount="64">
  <si>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</si>
  <si>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</si>
  <si>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</si>
  <si>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</si>
  <si>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</si>
  <si>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</si>
  <si>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</si>
  <si>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</si>
  <si>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</si>
  <si>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</si>
  <si>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</si>
  <si>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</si>
  <si>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</si>
  <si>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</si>
  <si>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</si>
  <si>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</si>
  <si>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</si>
  <si>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</si>
  <si>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</si>
  <si>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</si>
  <si>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</si>
  <si>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</si>
  <si>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</si>
  <si>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</si>
  <si>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</si>
  <si>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</si>
  <si>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</si>
  <si>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</si>
  <si>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</si>
  <si>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</si>
  <si>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</si>
  <si>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</si>
  <si>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</si>
  <si>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</si>
  <si>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</si>
  <si>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AAS-Management</t>
  </si>
  <si>
    <t>DHBW Stuttgart</t>
  </si>
  <si>
    <t>Projektplan</t>
  </si>
  <si>
    <t>Gantt Chart</t>
  </si>
  <si>
    <t>Vorlage</t>
  </si>
  <si>
    <t>Task list in Github</t>
  </si>
  <si>
    <t>Selvana Ayunda</t>
  </si>
  <si>
    <t>CRS</t>
  </si>
  <si>
    <t>Luka Pavic</t>
  </si>
  <si>
    <t>CRS Dokument</t>
  </si>
  <si>
    <t>PM Dokument</t>
  </si>
  <si>
    <t>Use Cases</t>
  </si>
  <si>
    <t>Gaoal</t>
  </si>
  <si>
    <t>Target Group</t>
  </si>
  <si>
    <t>Corected Features, Product Data</t>
  </si>
  <si>
    <t>Paul Brenner</t>
  </si>
  <si>
    <t>SRS</t>
  </si>
  <si>
    <t>SRS Dokument</t>
  </si>
  <si>
    <t>GUI Priview</t>
  </si>
  <si>
    <t>Feutures and Layout</t>
  </si>
  <si>
    <t>SAS</t>
  </si>
  <si>
    <t>Jonas Graubner</t>
  </si>
  <si>
    <t>SAS Dokument</t>
  </si>
  <si>
    <t>Subsystem Specification</t>
  </si>
  <si>
    <t>BC</t>
  </si>
  <si>
    <t xml:space="preserve">Mohaddeseh Tibashi </t>
  </si>
  <si>
    <t>Tasklist Github</t>
  </si>
  <si>
    <t>BC Dokument</t>
  </si>
  <si>
    <t>9.26.22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</si>
</sst>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10" borderId="2" xfId="10" applyFill="1">
      <alignment horizontal="center" vertical="center"/>
    </xf>
    <xf numFmtId="165"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7" fillId="0" borderId="3" xfId="9">
      <alignment horizontal="center" vertical="center"/>
    </xf>
    <xf numFmtId="0" fontId="7" fillId="0" borderId="0" xfId="8">
      <alignment horizontal="right" indent="1"/>
    </xf>
    <xf numFmtId="0" fontId="7" fillId="0" borderId="7" xfId="8" applyBorder="1">
      <alignment horizontal="right" indent="1"/>
    </xf>
    <xf numFmtId="0" fontId="7" fillId="13" borderId="2" xfId="11" applyFill="1">
      <alignment horizontal="center" vertical="center"/>
    </xf>
    <xf numFmtId="9" fontId="4" fillId="13" borderId="2" xfId="2" applyFont="1" applyFill="1" applyBorder="1" applyAlignment="1">
      <alignment horizontal="center" vertical="center"/>
    </xf>
    <xf numFmtId="0" fontId="7" fillId="14" borderId="2" xfId="12" applyFill="1">
      <alignment horizontal="left" vertical="center" indent="2"/>
    </xf>
    <xf numFmtId="0" fontId="7" fillId="14" borderId="2" xfId="11" applyFill="1">
      <alignment horizontal="center" vertical="center"/>
    </xf>
    <xf numFmtId="9" fontId="4" fillId="14" borderId="2" xfId="2" applyFont="1" applyFill="1" applyBorder="1" applyAlignment="1">
      <alignment horizontal="center" vertical="center"/>
    </xf>
    <xf numFmtId="165" fontId="7" fillId="14" borderId="2" xfId="10" applyFill="1">
      <alignment horizontal="center" vertical="center"/>
    </xf>
    <xf numFmtId="0" fontId="5" fillId="13" borderId="2" xfId="0" applyFont="1" applyFill="1" applyBorder="1" applyAlignment="1">
      <alignment horizontal="left" vertical="center" indent="1"/>
    </xf>
    <xf numFmtId="165" fontId="0" fillId="13" borderId="2" xfId="0" applyNumberFormat="1" applyFill="1" applyBorder="1" applyAlignment="1">
      <alignment horizontal="center" vertical="center"/>
    </xf>
    <xf numFmtId="165" fontId="4" fillId="13" borderId="2" xfId="0" applyNumberFormat="1" applyFont="1" applyFill="1" applyBorder="1" applyAlignment="1">
      <alignment horizontal="center" vertical="center"/>
    </xf>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0"/>
  <sheetViews>
    <sheetView showGridLines="0" tabSelected="1" showRuler="0" zoomScaleNormal="100" zoomScalePageLayoutView="70" workbookViewId="0">
      <pane ySplit="6" topLeftCell="A16" activePane="bottomLeft" state="frozen"/>
      <selection pane="bottomLeft" activeCell="F29" sqref="F29"/>
    </sheetView>
  </sheetViews>
  <sheetFormatPr baseColWidth="10" defaultColWidth="9.140625" defaultRowHeight="30" customHeight="1" x14ac:dyDescent="0.25"/>
  <cols>
    <col min="1" max="1" width="2.7109375" style="4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8" t="s">
        <v>25</v>
      </c>
      <c r="B1" s="50" t="s">
        <v>35</v>
      </c>
      <c r="C1" s="1"/>
      <c r="D1" s="2"/>
      <c r="E1" s="4"/>
      <c r="F1" s="36"/>
      <c r="H1" s="2"/>
      <c r="I1" s="70"/>
    </row>
    <row r="2" spans="1:64" ht="30" customHeight="1" x14ac:dyDescent="0.3">
      <c r="A2" s="47" t="s">
        <v>23</v>
      </c>
      <c r="B2" s="51" t="s">
        <v>36</v>
      </c>
      <c r="I2" s="71"/>
    </row>
    <row r="3" spans="1:64" ht="30" customHeight="1" x14ac:dyDescent="0.25">
      <c r="A3" s="47" t="s">
        <v>32</v>
      </c>
      <c r="B3" s="52"/>
      <c r="C3" s="77" t="s">
        <v>0</v>
      </c>
      <c r="D3" s="78"/>
      <c r="E3" s="76">
        <v>44830</v>
      </c>
      <c r="F3" s="76"/>
    </row>
    <row r="4" spans="1:64" ht="30" customHeight="1" x14ac:dyDescent="0.25">
      <c r="A4" s="48" t="s">
        <v>26</v>
      </c>
      <c r="C4" s="77" t="s">
        <v>7</v>
      </c>
      <c r="D4" s="78"/>
      <c r="E4" s="6">
        <v>1</v>
      </c>
      <c r="I4" s="73">
        <f>I5</f>
        <v>44830</v>
      </c>
      <c r="J4" s="74"/>
      <c r="K4" s="74"/>
      <c r="L4" s="74"/>
      <c r="M4" s="74"/>
      <c r="N4" s="74"/>
      <c r="O4" s="75"/>
      <c r="P4" s="73">
        <f>P5</f>
        <v>44837</v>
      </c>
      <c r="Q4" s="74"/>
      <c r="R4" s="74"/>
      <c r="S4" s="74"/>
      <c r="T4" s="74"/>
      <c r="U4" s="74"/>
      <c r="V4" s="75"/>
      <c r="W4" s="73">
        <f>W5</f>
        <v>44844</v>
      </c>
      <c r="X4" s="74"/>
      <c r="Y4" s="74"/>
      <c r="Z4" s="74"/>
      <c r="AA4" s="74"/>
      <c r="AB4" s="74"/>
      <c r="AC4" s="75"/>
      <c r="AD4" s="73">
        <f>AD5</f>
        <v>44851</v>
      </c>
      <c r="AE4" s="74"/>
      <c r="AF4" s="74"/>
      <c r="AG4" s="74"/>
      <c r="AH4" s="74"/>
      <c r="AI4" s="74"/>
      <c r="AJ4" s="75"/>
      <c r="AK4" s="73">
        <f>AK5</f>
        <v>44858</v>
      </c>
      <c r="AL4" s="74"/>
      <c r="AM4" s="74"/>
      <c r="AN4" s="74"/>
      <c r="AO4" s="74"/>
      <c r="AP4" s="74"/>
      <c r="AQ4" s="75"/>
      <c r="AR4" s="73">
        <f>AR5</f>
        <v>44865</v>
      </c>
      <c r="AS4" s="74"/>
      <c r="AT4" s="74"/>
      <c r="AU4" s="74"/>
      <c r="AV4" s="74"/>
      <c r="AW4" s="74"/>
      <c r="AX4" s="75"/>
      <c r="AY4" s="73">
        <f>AY5</f>
        <v>44872</v>
      </c>
      <c r="AZ4" s="74"/>
      <c r="BA4" s="74"/>
      <c r="BB4" s="74"/>
      <c r="BC4" s="74"/>
      <c r="BD4" s="74"/>
      <c r="BE4" s="75"/>
      <c r="BF4" s="73">
        <f>BF5</f>
        <v>44879</v>
      </c>
      <c r="BG4" s="74"/>
      <c r="BH4" s="74"/>
      <c r="BI4" s="74"/>
      <c r="BJ4" s="74"/>
      <c r="BK4" s="74"/>
      <c r="BL4" s="75"/>
    </row>
    <row r="5" spans="1:64" ht="15" customHeight="1" x14ac:dyDescent="0.25">
      <c r="A5" s="48" t="s">
        <v>27</v>
      </c>
      <c r="B5" s="69"/>
      <c r="C5" s="69"/>
      <c r="D5" s="69"/>
      <c r="E5" s="69"/>
      <c r="F5" s="69"/>
      <c r="G5" s="69"/>
      <c r="I5" s="10">
        <f>Project_Start-WEEKDAY(Project_Start,1)+2+7*(Display_Week-1)</f>
        <v>44830</v>
      </c>
      <c r="J5" s="9">
        <f>I5+1</f>
        <v>44831</v>
      </c>
      <c r="K5" s="9">
        <f t="shared" ref="K5:AX5" si="0">J5+1</f>
        <v>44832</v>
      </c>
      <c r="L5" s="9">
        <f t="shared" si="0"/>
        <v>44833</v>
      </c>
      <c r="M5" s="9">
        <f t="shared" si="0"/>
        <v>44834</v>
      </c>
      <c r="N5" s="9">
        <f t="shared" si="0"/>
        <v>44835</v>
      </c>
      <c r="O5" s="11">
        <f t="shared" si="0"/>
        <v>44836</v>
      </c>
      <c r="P5" s="10">
        <f>O5+1</f>
        <v>44837</v>
      </c>
      <c r="Q5" s="9">
        <f>P5+1</f>
        <v>44838</v>
      </c>
      <c r="R5" s="9">
        <f t="shared" si="0"/>
        <v>44839</v>
      </c>
      <c r="S5" s="9">
        <f t="shared" si="0"/>
        <v>44840</v>
      </c>
      <c r="T5" s="9">
        <f t="shared" si="0"/>
        <v>44841</v>
      </c>
      <c r="U5" s="9">
        <f t="shared" si="0"/>
        <v>44842</v>
      </c>
      <c r="V5" s="11">
        <f t="shared" si="0"/>
        <v>44843</v>
      </c>
      <c r="W5" s="10">
        <f>V5+1</f>
        <v>44844</v>
      </c>
      <c r="X5" s="9">
        <f>W5+1</f>
        <v>44845</v>
      </c>
      <c r="Y5" s="9">
        <f t="shared" si="0"/>
        <v>44846</v>
      </c>
      <c r="Z5" s="9">
        <f t="shared" si="0"/>
        <v>44847</v>
      </c>
      <c r="AA5" s="9">
        <f t="shared" si="0"/>
        <v>44848</v>
      </c>
      <c r="AB5" s="9">
        <f t="shared" si="0"/>
        <v>44849</v>
      </c>
      <c r="AC5" s="11">
        <f t="shared" si="0"/>
        <v>44850</v>
      </c>
      <c r="AD5" s="10">
        <f>AC5+1</f>
        <v>44851</v>
      </c>
      <c r="AE5" s="9">
        <f>AD5+1</f>
        <v>44852</v>
      </c>
      <c r="AF5" s="9">
        <f t="shared" si="0"/>
        <v>44853</v>
      </c>
      <c r="AG5" s="9">
        <f t="shared" si="0"/>
        <v>44854</v>
      </c>
      <c r="AH5" s="9">
        <f t="shared" si="0"/>
        <v>44855</v>
      </c>
      <c r="AI5" s="9">
        <f t="shared" si="0"/>
        <v>44856</v>
      </c>
      <c r="AJ5" s="11">
        <f t="shared" si="0"/>
        <v>44857</v>
      </c>
      <c r="AK5" s="10">
        <f>AJ5+1</f>
        <v>44858</v>
      </c>
      <c r="AL5" s="9">
        <f>AK5+1</f>
        <v>44859</v>
      </c>
      <c r="AM5" s="9">
        <f t="shared" si="0"/>
        <v>44860</v>
      </c>
      <c r="AN5" s="9">
        <f t="shared" si="0"/>
        <v>44861</v>
      </c>
      <c r="AO5" s="9">
        <f t="shared" si="0"/>
        <v>44862</v>
      </c>
      <c r="AP5" s="9">
        <f t="shared" si="0"/>
        <v>44863</v>
      </c>
      <c r="AQ5" s="11">
        <f t="shared" si="0"/>
        <v>44864</v>
      </c>
      <c r="AR5" s="10">
        <f>AQ5+1</f>
        <v>44865</v>
      </c>
      <c r="AS5" s="9">
        <f>AR5+1</f>
        <v>44866</v>
      </c>
      <c r="AT5" s="9">
        <f t="shared" si="0"/>
        <v>44867</v>
      </c>
      <c r="AU5" s="9">
        <f t="shared" si="0"/>
        <v>44868</v>
      </c>
      <c r="AV5" s="9">
        <f t="shared" si="0"/>
        <v>44869</v>
      </c>
      <c r="AW5" s="9">
        <f t="shared" si="0"/>
        <v>44870</v>
      </c>
      <c r="AX5" s="11">
        <f t="shared" si="0"/>
        <v>44871</v>
      </c>
      <c r="AY5" s="10">
        <f>AX5+1</f>
        <v>44872</v>
      </c>
      <c r="AZ5" s="9">
        <f>AY5+1</f>
        <v>44873</v>
      </c>
      <c r="BA5" s="9">
        <f t="shared" ref="BA5:BE5" si="1">AZ5+1</f>
        <v>44874</v>
      </c>
      <c r="BB5" s="9">
        <f t="shared" si="1"/>
        <v>44875</v>
      </c>
      <c r="BC5" s="9">
        <f t="shared" si="1"/>
        <v>44876</v>
      </c>
      <c r="BD5" s="9">
        <f t="shared" si="1"/>
        <v>44877</v>
      </c>
      <c r="BE5" s="11">
        <f t="shared" si="1"/>
        <v>44878</v>
      </c>
      <c r="BF5" s="10">
        <f>BE5+1</f>
        <v>44879</v>
      </c>
      <c r="BG5" s="9">
        <f>BF5+1</f>
        <v>44880</v>
      </c>
      <c r="BH5" s="9">
        <f t="shared" ref="BH5:BL5" si="2">BG5+1</f>
        <v>44881</v>
      </c>
      <c r="BI5" s="9">
        <f t="shared" si="2"/>
        <v>44882</v>
      </c>
      <c r="BJ5" s="9">
        <f t="shared" si="2"/>
        <v>44883</v>
      </c>
      <c r="BK5" s="9">
        <f t="shared" si="2"/>
        <v>44884</v>
      </c>
      <c r="BL5" s="11">
        <f t="shared" si="2"/>
        <v>44885</v>
      </c>
    </row>
    <row r="6" spans="1:64" ht="30" customHeight="1" thickBot="1" x14ac:dyDescent="0.3">
      <c r="A6" s="48" t="s">
        <v>28</v>
      </c>
      <c r="B6" s="7" t="s">
        <v>8</v>
      </c>
      <c r="C6" s="8" t="s">
        <v>2</v>
      </c>
      <c r="D6" s="8" t="s">
        <v>1</v>
      </c>
      <c r="E6" s="8" t="s">
        <v>4</v>
      </c>
      <c r="F6" s="8" t="s">
        <v>5</v>
      </c>
      <c r="G6" s="8"/>
      <c r="H6" s="8" t="s">
        <v>6</v>
      </c>
      <c r="I6" s="12" t="str">
        <f t="shared" ref="I6" si="3">LEFT(TEXT(I5,"ddd"),1)</f>
        <v>d</v>
      </c>
      <c r="J6" s="12" t="str">
        <f t="shared" ref="J6:AR6" si="4">LEFT(TEXT(J5,"ddd"),1)</f>
        <v>d</v>
      </c>
      <c r="K6" s="12" t="str">
        <f t="shared" si="4"/>
        <v>d</v>
      </c>
      <c r="L6" s="12" t="str">
        <f t="shared" si="4"/>
        <v>d</v>
      </c>
      <c r="M6" s="12" t="str">
        <f t="shared" si="4"/>
        <v>d</v>
      </c>
      <c r="N6" s="12" t="str">
        <f t="shared" si="4"/>
        <v>d</v>
      </c>
      <c r="O6" s="12" t="str">
        <f t="shared" si="4"/>
        <v>d</v>
      </c>
      <c r="P6" s="12" t="str">
        <f t="shared" si="4"/>
        <v>d</v>
      </c>
      <c r="Q6" s="12" t="str">
        <f t="shared" si="4"/>
        <v>d</v>
      </c>
      <c r="R6" s="12" t="str">
        <f t="shared" si="4"/>
        <v>d</v>
      </c>
      <c r="S6" s="12" t="str">
        <f t="shared" si="4"/>
        <v>d</v>
      </c>
      <c r="T6" s="12" t="str">
        <f t="shared" si="4"/>
        <v>d</v>
      </c>
      <c r="U6" s="12" t="str">
        <f t="shared" si="4"/>
        <v>d</v>
      </c>
      <c r="V6" s="12" t="str">
        <f t="shared" si="4"/>
        <v>d</v>
      </c>
      <c r="W6" s="12" t="str">
        <f t="shared" si="4"/>
        <v>d</v>
      </c>
      <c r="X6" s="12" t="str">
        <f t="shared" si="4"/>
        <v>d</v>
      </c>
      <c r="Y6" s="12" t="str">
        <f t="shared" si="4"/>
        <v>d</v>
      </c>
      <c r="Z6" s="12" t="str">
        <f t="shared" si="4"/>
        <v>d</v>
      </c>
      <c r="AA6" s="12" t="str">
        <f t="shared" si="4"/>
        <v>d</v>
      </c>
      <c r="AB6" s="12" t="str">
        <f t="shared" si="4"/>
        <v>d</v>
      </c>
      <c r="AC6" s="12" t="str">
        <f t="shared" si="4"/>
        <v>d</v>
      </c>
      <c r="AD6" s="12" t="str">
        <f t="shared" si="4"/>
        <v>d</v>
      </c>
      <c r="AE6" s="12" t="str">
        <f t="shared" si="4"/>
        <v>d</v>
      </c>
      <c r="AF6" s="12" t="str">
        <f t="shared" si="4"/>
        <v>d</v>
      </c>
      <c r="AG6" s="12" t="str">
        <f t="shared" si="4"/>
        <v>d</v>
      </c>
      <c r="AH6" s="12" t="str">
        <f t="shared" si="4"/>
        <v>d</v>
      </c>
      <c r="AI6" s="12" t="str">
        <f t="shared" si="4"/>
        <v>d</v>
      </c>
      <c r="AJ6" s="12" t="str">
        <f t="shared" si="4"/>
        <v>d</v>
      </c>
      <c r="AK6" s="12" t="str">
        <f t="shared" si="4"/>
        <v>d</v>
      </c>
      <c r="AL6" s="12" t="str">
        <f t="shared" si="4"/>
        <v>d</v>
      </c>
      <c r="AM6" s="12" t="str">
        <f t="shared" si="4"/>
        <v>d</v>
      </c>
      <c r="AN6" s="12" t="str">
        <f t="shared" si="4"/>
        <v>d</v>
      </c>
      <c r="AO6" s="12" t="str">
        <f t="shared" si="4"/>
        <v>d</v>
      </c>
      <c r="AP6" s="12" t="str">
        <f t="shared" si="4"/>
        <v>d</v>
      </c>
      <c r="AQ6" s="12" t="str">
        <f t="shared" si="4"/>
        <v>d</v>
      </c>
      <c r="AR6" s="12" t="str">
        <f t="shared" si="4"/>
        <v>d</v>
      </c>
      <c r="AS6" s="12" t="str">
        <f t="shared" ref="AS6:BL6" si="5">LEFT(TEXT(AS5,"ddd"),1)</f>
        <v>d</v>
      </c>
      <c r="AT6" s="12" t="str">
        <f t="shared" si="5"/>
        <v>d</v>
      </c>
      <c r="AU6" s="12" t="str">
        <f t="shared" si="5"/>
        <v>d</v>
      </c>
      <c r="AV6" s="12" t="str">
        <f t="shared" si="5"/>
        <v>d</v>
      </c>
      <c r="AW6" s="12" t="str">
        <f t="shared" si="5"/>
        <v>d</v>
      </c>
      <c r="AX6" s="12" t="str">
        <f t="shared" si="5"/>
        <v>d</v>
      </c>
      <c r="AY6" s="12" t="str">
        <f t="shared" si="5"/>
        <v>d</v>
      </c>
      <c r="AZ6" s="12" t="str">
        <f t="shared" si="5"/>
        <v>d</v>
      </c>
      <c r="BA6" s="12" t="str">
        <f t="shared" si="5"/>
        <v>d</v>
      </c>
      <c r="BB6" s="12" t="str">
        <f t="shared" si="5"/>
        <v>d</v>
      </c>
      <c r="BC6" s="12" t="str">
        <f t="shared" si="5"/>
        <v>d</v>
      </c>
      <c r="BD6" s="12" t="str">
        <f t="shared" si="5"/>
        <v>d</v>
      </c>
      <c r="BE6" s="12" t="str">
        <f t="shared" si="5"/>
        <v>d</v>
      </c>
      <c r="BF6" s="12" t="str">
        <f t="shared" si="5"/>
        <v>d</v>
      </c>
      <c r="BG6" s="12" t="str">
        <f t="shared" si="5"/>
        <v>d</v>
      </c>
      <c r="BH6" s="12" t="str">
        <f t="shared" si="5"/>
        <v>d</v>
      </c>
      <c r="BI6" s="12" t="str">
        <f t="shared" si="5"/>
        <v>d</v>
      </c>
      <c r="BJ6" s="12" t="str">
        <f t="shared" si="5"/>
        <v>d</v>
      </c>
      <c r="BK6" s="12" t="str">
        <f t="shared" si="5"/>
        <v>d</v>
      </c>
      <c r="BL6" s="12" t="str">
        <f t="shared" si="5"/>
        <v>d</v>
      </c>
    </row>
    <row r="7" spans="1:64" ht="30" hidden="1" customHeight="1" thickBot="1" x14ac:dyDescent="0.3">
      <c r="A7" s="47" t="s">
        <v>33</v>
      </c>
      <c r="C7" s="49"/>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3">
      <c r="A8" s="48" t="s">
        <v>29</v>
      </c>
      <c r="B8" s="14" t="s">
        <v>37</v>
      </c>
      <c r="C8" s="57" t="s">
        <v>41</v>
      </c>
      <c r="D8" s="15"/>
      <c r="E8" s="16"/>
      <c r="F8" s="17"/>
      <c r="G8" s="13"/>
      <c r="H8" s="13" t="str">
        <f t="shared" ref="H8:H30"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3">
      <c r="A9" s="48" t="s">
        <v>34</v>
      </c>
      <c r="B9" s="65" t="s">
        <v>38</v>
      </c>
      <c r="C9" s="58"/>
      <c r="D9" s="18">
        <v>0.5</v>
      </c>
      <c r="E9" s="53">
        <f>Project_Start</f>
        <v>44830</v>
      </c>
      <c r="F9" s="53">
        <v>44991</v>
      </c>
      <c r="G9" s="13"/>
      <c r="H9" s="13">
        <f t="shared" si="6"/>
        <v>162</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3">
      <c r="A10" s="48" t="s">
        <v>30</v>
      </c>
      <c r="B10" s="65" t="s">
        <v>39</v>
      </c>
      <c r="C10" s="58"/>
      <c r="D10" s="18">
        <v>1</v>
      </c>
      <c r="E10" s="53">
        <v>44849</v>
      </c>
      <c r="F10" s="53">
        <v>44849</v>
      </c>
      <c r="G10" s="13"/>
      <c r="H10" s="13">
        <f t="shared" si="6"/>
        <v>1</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3">
      <c r="A11" s="47"/>
      <c r="B11" s="65" t="s">
        <v>40</v>
      </c>
      <c r="C11" s="58"/>
      <c r="D11" s="18">
        <v>1</v>
      </c>
      <c r="E11" s="53">
        <v>44848</v>
      </c>
      <c r="F11" s="53">
        <v>44848</v>
      </c>
      <c r="G11" s="13"/>
      <c r="H11" s="13">
        <f t="shared" si="6"/>
        <v>1</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3">
      <c r="A12" s="47"/>
      <c r="B12" s="65" t="s">
        <v>45</v>
      </c>
      <c r="C12" s="58"/>
      <c r="D12" s="18">
        <v>0.5</v>
      </c>
      <c r="E12" s="53">
        <v>44858</v>
      </c>
      <c r="F12" s="53">
        <v>44991</v>
      </c>
      <c r="G12" s="13"/>
      <c r="H12" s="13">
        <f t="shared" si="6"/>
        <v>134</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3">
      <c r="A13" s="47"/>
      <c r="B13" s="85" t="s">
        <v>59</v>
      </c>
      <c r="C13" s="79" t="s">
        <v>60</v>
      </c>
      <c r="D13" s="80"/>
      <c r="E13" s="86"/>
      <c r="F13" s="87"/>
      <c r="G13" s="13"/>
      <c r="H13" s="13"/>
      <c r="I13" s="34"/>
      <c r="J13" s="34"/>
      <c r="K13" s="34"/>
      <c r="L13" s="34"/>
      <c r="M13" s="34"/>
      <c r="N13" s="34"/>
      <c r="O13" s="34"/>
      <c r="P13" s="34"/>
      <c r="Q13" s="34"/>
      <c r="R13" s="34"/>
      <c r="S13" s="34"/>
      <c r="T13" s="34"/>
      <c r="U13" s="34"/>
      <c r="V13" s="34"/>
      <c r="W13" s="34"/>
      <c r="X13" s="34"/>
      <c r="Y13" s="35"/>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3">
      <c r="A14" s="47"/>
      <c r="B14" s="81" t="s">
        <v>61</v>
      </c>
      <c r="C14" s="82"/>
      <c r="D14" s="83">
        <v>1</v>
      </c>
      <c r="E14" s="84">
        <v>44848</v>
      </c>
      <c r="F14" s="84">
        <v>44848</v>
      </c>
      <c r="G14" s="13"/>
      <c r="H14" s="13"/>
      <c r="I14" s="34"/>
      <c r="J14" s="34"/>
      <c r="K14" s="34"/>
      <c r="L14" s="34"/>
      <c r="M14" s="34"/>
      <c r="N14" s="34"/>
      <c r="O14" s="34"/>
      <c r="P14" s="34"/>
      <c r="Q14" s="34"/>
      <c r="R14" s="34"/>
      <c r="S14" s="34"/>
      <c r="T14" s="34"/>
      <c r="U14" s="34"/>
      <c r="V14" s="34"/>
      <c r="W14" s="34"/>
      <c r="X14" s="34"/>
      <c r="Y14" s="35"/>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3">
      <c r="A15" s="47"/>
      <c r="B15" s="81" t="s">
        <v>38</v>
      </c>
      <c r="C15" s="82"/>
      <c r="D15" s="83">
        <v>1</v>
      </c>
      <c r="E15" s="84" t="s">
        <v>63</v>
      </c>
      <c r="F15" s="84">
        <v>44830</v>
      </c>
      <c r="G15" s="13"/>
      <c r="H15" s="13"/>
      <c r="I15" s="34"/>
      <c r="J15" s="34"/>
      <c r="K15" s="34"/>
      <c r="L15" s="34"/>
      <c r="M15" s="34"/>
      <c r="N15" s="34"/>
      <c r="O15" s="34"/>
      <c r="P15" s="34"/>
      <c r="Q15" s="34"/>
      <c r="R15" s="34"/>
      <c r="S15" s="34"/>
      <c r="T15" s="34"/>
      <c r="U15" s="34"/>
      <c r="V15" s="34"/>
      <c r="W15" s="34"/>
      <c r="X15" s="34"/>
      <c r="Y15" s="35"/>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3">
      <c r="A16" s="47"/>
      <c r="B16" s="81" t="s">
        <v>39</v>
      </c>
      <c r="C16" s="82"/>
      <c r="D16" s="83">
        <v>1</v>
      </c>
      <c r="E16" s="84">
        <v>44849</v>
      </c>
      <c r="F16" s="84">
        <v>44849</v>
      </c>
      <c r="G16" s="13"/>
      <c r="H16" s="13"/>
      <c r="I16" s="34"/>
      <c r="J16" s="34"/>
      <c r="K16" s="34"/>
      <c r="L16" s="34"/>
      <c r="M16" s="34"/>
      <c r="N16" s="34"/>
      <c r="O16" s="34"/>
      <c r="P16" s="34"/>
      <c r="Q16" s="34"/>
      <c r="R16" s="34"/>
      <c r="S16" s="34"/>
      <c r="T16" s="34"/>
      <c r="U16" s="34"/>
      <c r="V16" s="34"/>
      <c r="W16" s="34"/>
      <c r="X16" s="34"/>
      <c r="Y16" s="35"/>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3">
      <c r="A17" s="47"/>
      <c r="B17" s="81" t="s">
        <v>62</v>
      </c>
      <c r="C17" s="82"/>
      <c r="D17" s="83">
        <v>1</v>
      </c>
      <c r="E17" s="84">
        <v>44848</v>
      </c>
      <c r="F17" s="84">
        <v>44848</v>
      </c>
      <c r="G17" s="13"/>
      <c r="H17" s="13"/>
      <c r="I17" s="34"/>
      <c r="J17" s="34"/>
      <c r="K17" s="34"/>
      <c r="L17" s="34"/>
      <c r="M17" s="34"/>
      <c r="N17" s="34"/>
      <c r="O17" s="34"/>
      <c r="P17" s="34"/>
      <c r="Q17" s="34"/>
      <c r="R17" s="34"/>
      <c r="S17" s="34"/>
      <c r="T17" s="34"/>
      <c r="U17" s="34"/>
      <c r="V17" s="34"/>
      <c r="W17" s="34"/>
      <c r="X17" s="34"/>
      <c r="Y17" s="35"/>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3">
      <c r="A18" s="48" t="s">
        <v>31</v>
      </c>
      <c r="B18" s="19" t="s">
        <v>42</v>
      </c>
      <c r="C18" s="59" t="s">
        <v>43</v>
      </c>
      <c r="D18" s="20"/>
      <c r="E18" s="21"/>
      <c r="F18" s="22"/>
      <c r="G18" s="13"/>
      <c r="H18" s="13" t="str">
        <f t="shared" si="6"/>
        <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3">
      <c r="A19" s="48"/>
      <c r="B19" s="66" t="s">
        <v>44</v>
      </c>
      <c r="C19" s="60"/>
      <c r="D19" s="23">
        <v>0.8</v>
      </c>
      <c r="E19" s="54">
        <v>44845</v>
      </c>
      <c r="F19" s="54">
        <v>44863</v>
      </c>
      <c r="G19" s="13"/>
      <c r="H19" s="13">
        <f t="shared" si="6"/>
        <v>19</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3">
      <c r="A20" s="47"/>
      <c r="B20" s="66" t="s">
        <v>47</v>
      </c>
      <c r="C20" s="60"/>
      <c r="D20" s="23">
        <v>1</v>
      </c>
      <c r="E20" s="54">
        <v>44848</v>
      </c>
      <c r="F20" s="54">
        <v>44848</v>
      </c>
      <c r="G20" s="13"/>
      <c r="H20" s="13">
        <f t="shared" si="6"/>
        <v>1</v>
      </c>
      <c r="I20" s="34"/>
      <c r="J20" s="34"/>
      <c r="K20" s="34"/>
      <c r="L20" s="34"/>
      <c r="M20" s="34"/>
      <c r="N20" s="34"/>
      <c r="O20" s="34"/>
      <c r="P20" s="34"/>
      <c r="Q20" s="34"/>
      <c r="R20" s="34"/>
      <c r="S20" s="34"/>
      <c r="T20" s="34"/>
      <c r="U20" s="35"/>
      <c r="V20" s="35"/>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3">
      <c r="A21" s="47"/>
      <c r="B21" s="66" t="s">
        <v>46</v>
      </c>
      <c r="C21" s="60"/>
      <c r="D21" s="23">
        <v>1</v>
      </c>
      <c r="E21" s="54">
        <v>44850</v>
      </c>
      <c r="F21" s="54">
        <v>44850</v>
      </c>
      <c r="G21" s="13"/>
      <c r="H21" s="13">
        <f t="shared" si="6"/>
        <v>1</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30" customHeight="1" thickBot="1" x14ac:dyDescent="0.3">
      <c r="A22" s="47"/>
      <c r="B22" s="66" t="s">
        <v>48</v>
      </c>
      <c r="C22" s="60"/>
      <c r="D22" s="23">
        <v>0.8</v>
      </c>
      <c r="E22" s="54">
        <v>44855</v>
      </c>
      <c r="F22" s="54">
        <v>44855</v>
      </c>
      <c r="G22" s="13"/>
      <c r="H22" s="13">
        <f t="shared" si="6"/>
        <v>1</v>
      </c>
      <c r="I22" s="34"/>
      <c r="J22" s="34"/>
      <c r="K22" s="34"/>
      <c r="L22" s="34"/>
      <c r="M22" s="34"/>
      <c r="N22" s="34"/>
      <c r="O22" s="34"/>
      <c r="P22" s="34"/>
      <c r="Q22" s="34"/>
      <c r="R22" s="34"/>
      <c r="S22" s="34"/>
      <c r="T22" s="34"/>
      <c r="U22" s="34"/>
      <c r="V22" s="34"/>
      <c r="W22" s="34"/>
      <c r="X22" s="34"/>
      <c r="Y22" s="35"/>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 customFormat="1" ht="30" customHeight="1" thickBot="1" x14ac:dyDescent="0.3">
      <c r="A23" s="47"/>
      <c r="B23" s="66" t="s">
        <v>49</v>
      </c>
      <c r="C23" s="60"/>
      <c r="D23" s="23">
        <v>0.8</v>
      </c>
      <c r="E23" s="54">
        <v>44862</v>
      </c>
      <c r="F23" s="54">
        <v>44862</v>
      </c>
      <c r="G23" s="13"/>
      <c r="H23" s="13">
        <f t="shared" si="6"/>
        <v>1</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 customFormat="1" ht="30" customHeight="1" thickBot="1" x14ac:dyDescent="0.3">
      <c r="A24" s="47" t="s">
        <v>24</v>
      </c>
      <c r="B24" s="24" t="s">
        <v>51</v>
      </c>
      <c r="C24" s="61" t="s">
        <v>50</v>
      </c>
      <c r="D24" s="25"/>
      <c r="E24" s="26"/>
      <c r="F24" s="27"/>
      <c r="G24" s="13"/>
      <c r="H24" s="13" t="str">
        <f t="shared" si="6"/>
        <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30" customHeight="1" thickBot="1" x14ac:dyDescent="0.3">
      <c r="A25" s="47"/>
      <c r="B25" s="67" t="s">
        <v>52</v>
      </c>
      <c r="C25" s="62"/>
      <c r="D25" s="28">
        <v>0.8</v>
      </c>
      <c r="E25" s="55">
        <v>44851</v>
      </c>
      <c r="F25" s="55">
        <v>44873</v>
      </c>
      <c r="G25" s="13"/>
      <c r="H25" s="13">
        <f t="shared" si="6"/>
        <v>23</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customHeight="1" thickBot="1" x14ac:dyDescent="0.3">
      <c r="A26" s="47"/>
      <c r="B26" s="67" t="s">
        <v>53</v>
      </c>
      <c r="C26" s="62"/>
      <c r="D26" s="28">
        <v>1</v>
      </c>
      <c r="E26" s="55">
        <f>F25+1</f>
        <v>44874</v>
      </c>
      <c r="F26" s="55">
        <f>E26+4</f>
        <v>44878</v>
      </c>
      <c r="G26" s="13"/>
      <c r="H26" s="13">
        <f t="shared" si="6"/>
        <v>5</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 customFormat="1" ht="30" customHeight="1" thickBot="1" x14ac:dyDescent="0.3">
      <c r="A27" s="47"/>
      <c r="B27" s="67" t="s">
        <v>54</v>
      </c>
      <c r="C27" s="62"/>
      <c r="D27" s="28">
        <v>0.9</v>
      </c>
      <c r="E27" s="55">
        <f>E26+5</f>
        <v>44879</v>
      </c>
      <c r="F27" s="55">
        <f>E27+5</f>
        <v>44884</v>
      </c>
      <c r="G27" s="13"/>
      <c r="H27" s="13">
        <f t="shared" si="6"/>
        <v>6</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 customFormat="1" ht="30" customHeight="1" thickBot="1" x14ac:dyDescent="0.3">
      <c r="A28" s="47" t="s">
        <v>24</v>
      </c>
      <c r="B28" s="29" t="s">
        <v>55</v>
      </c>
      <c r="C28" s="63" t="s">
        <v>56</v>
      </c>
      <c r="D28" s="30"/>
      <c r="E28" s="31"/>
      <c r="F28" s="32"/>
      <c r="G28" s="13"/>
      <c r="H28" s="13" t="str">
        <f t="shared" si="6"/>
        <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 customFormat="1" ht="30" customHeight="1" thickBot="1" x14ac:dyDescent="0.3">
      <c r="A29" s="47"/>
      <c r="B29" s="68" t="s">
        <v>57</v>
      </c>
      <c r="C29" s="64"/>
      <c r="D29" s="33">
        <v>0.7</v>
      </c>
      <c r="E29" s="56">
        <v>44864</v>
      </c>
      <c r="F29" s="56">
        <v>44874</v>
      </c>
      <c r="G29" s="13"/>
      <c r="H29" s="13">
        <f t="shared" si="6"/>
        <v>11</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 customFormat="1" ht="30" customHeight="1" thickBot="1" x14ac:dyDescent="0.3">
      <c r="A30" s="47"/>
      <c r="B30" s="68" t="s">
        <v>58</v>
      </c>
      <c r="C30" s="64"/>
      <c r="D30" s="33">
        <v>0.8</v>
      </c>
      <c r="E30" s="56">
        <v>44874</v>
      </c>
      <c r="F30" s="56">
        <v>44874</v>
      </c>
      <c r="G30" s="13"/>
      <c r="H30" s="13">
        <f t="shared" si="6"/>
        <v>1</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12 D14:D30">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41">
      <formula>AND(TODAY()&gt;=I$5,TODAY()&lt;J$5)</formula>
    </cfRule>
  </conditionalFormatting>
  <conditionalFormatting sqref="I7:BL30">
    <cfRule type="expression" dxfId="1" priority="35">
      <formula>AND(task_start&lt;=I$5,ROUNDDOWN((task_end-task_start+1)*task_progress,0)+task_start-1&gt;=I$5)</formula>
    </cfRule>
    <cfRule type="expression" dxfId="0" priority="36" stopIfTrue="1">
      <formula>AND(task_end&gt;=I$5,task_start&lt;J$5)</formula>
    </cfRule>
  </conditionalFormatting>
  <conditionalFormatting sqref="D13">
    <cfRule type="dataBar" priority="1">
      <dataBar>
        <cfvo type="num" val="0"/>
        <cfvo type="num" val="1"/>
        <color theme="0" tint="-0.249977111117893"/>
      </dataBar>
      <extLst>
        <ext xmlns:x14="http://schemas.microsoft.com/office/spreadsheetml/2009/9/main" uri="{B025F937-C7B1-47D3-B67F-A62EFF666E3E}">
          <x14:id>{BEE1D520-A830-4AF4-B845-C5F3E0193809}</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6:F27 E2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 D14:D30</xm:sqref>
        </x14:conditionalFormatting>
        <x14:conditionalFormatting xmlns:xm="http://schemas.microsoft.com/office/excel/2006/main">
          <x14:cfRule type="dataBar" id="{BEE1D520-A830-4AF4-B845-C5F3E0193809}">
            <x14:dataBar minLength="0" maxLength="100" gradient="0">
              <x14:cfvo type="num">
                <xm:f>0</xm:f>
              </x14:cfvo>
              <x14:cfvo type="num">
                <xm:f>1</xm:f>
              </x14:cfvo>
              <x14:negativeFillColor rgb="FFFF0000"/>
              <x14:axisColor rgb="FF000000"/>
            </x14:dataBar>
          </x14:cfRule>
          <xm:sqref>D13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7" customWidth="1"/>
    <col min="2" max="16384" width="9.140625" style="2"/>
  </cols>
  <sheetData>
    <row r="1" spans="1:2" ht="46.5" customHeight="1" x14ac:dyDescent="0.2"/>
    <row r="2" spans="1:2" s="39" customFormat="1" ht="15.75" x14ac:dyDescent="0.25">
      <c r="A2" s="38" t="s">
        <v>11</v>
      </c>
      <c r="B2" s="38"/>
    </row>
    <row r="3" spans="1:2" s="43" customFormat="1" ht="27" customHeight="1" x14ac:dyDescent="0.25">
      <c r="A3" s="72" t="s">
        <v>16</v>
      </c>
      <c r="B3" s="44"/>
    </row>
    <row r="4" spans="1:2" s="40" customFormat="1" ht="26.25" x14ac:dyDescent="0.4">
      <c r="A4" s="41" t="s">
        <v>10</v>
      </c>
    </row>
    <row r="5" spans="1:2" ht="74.099999999999994" customHeight="1" x14ac:dyDescent="0.2">
      <c r="A5" s="42" t="s">
        <v>19</v>
      </c>
    </row>
    <row r="6" spans="1:2" ht="26.25" customHeight="1" x14ac:dyDescent="0.2">
      <c r="A6" s="41" t="s">
        <v>22</v>
      </c>
    </row>
    <row r="7" spans="1:2" s="37" customFormat="1" ht="204.95" customHeight="1" x14ac:dyDescent="0.25">
      <c r="A7" s="46" t="s">
        <v>21</v>
      </c>
    </row>
    <row r="8" spans="1:2" s="40" customFormat="1" ht="26.25" x14ac:dyDescent="0.4">
      <c r="A8" s="41" t="s">
        <v>12</v>
      </c>
    </row>
    <row r="9" spans="1:2" ht="60" x14ac:dyDescent="0.2">
      <c r="A9" s="42" t="s">
        <v>20</v>
      </c>
    </row>
    <row r="10" spans="1:2" s="37" customFormat="1" ht="27.95" customHeight="1" x14ac:dyDescent="0.25">
      <c r="A10" s="45" t="s">
        <v>18</v>
      </c>
    </row>
    <row r="11" spans="1:2" s="40" customFormat="1" ht="26.25" x14ac:dyDescent="0.4">
      <c r="A11" s="41" t="s">
        <v>9</v>
      </c>
    </row>
    <row r="12" spans="1:2" ht="30" x14ac:dyDescent="0.2">
      <c r="A12" s="42" t="s">
        <v>17</v>
      </c>
    </row>
    <row r="13" spans="1:2" s="37" customFormat="1" ht="27.95" customHeight="1" x14ac:dyDescent="0.25">
      <c r="A13" s="45" t="s">
        <v>3</v>
      </c>
    </row>
    <row r="14" spans="1:2" s="40" customFormat="1" ht="26.25" x14ac:dyDescent="0.4">
      <c r="A14" s="41" t="s">
        <v>13</v>
      </c>
    </row>
    <row r="15" spans="1:2" ht="75" customHeight="1" x14ac:dyDescent="0.2">
      <c r="A15" s="42" t="s">
        <v>14</v>
      </c>
    </row>
    <row r="16" spans="1:2" ht="75" x14ac:dyDescent="0.2">
      <c r="A16" s="4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20BC5D7F28A59144B0F9EAB0BC3F9A8D" ma:contentTypeVersion="5" ma:contentTypeDescription="Ein neues Dokument erstellen." ma:contentTypeScope="" ma:versionID="f48ad2894c7df6063c3709c62ab09701">
  <xsd:schema xmlns:xsd="http://www.w3.org/2001/XMLSchema" xmlns:xs="http://www.w3.org/2001/XMLSchema" xmlns:p="http://schemas.microsoft.com/office/2006/metadata/properties" xmlns:ns3="416394de-ef24-4dc1-9c00-4e8c5871f4c6" xmlns:ns4="5c41234c-bf55-4ac6-b914-3e3e83017e4a" targetNamespace="http://schemas.microsoft.com/office/2006/metadata/properties" ma:root="true" ma:fieldsID="8801d5d9a2846452a74e628accd42dad" ns3:_="" ns4:_="">
    <xsd:import namespace="416394de-ef24-4dc1-9c00-4e8c5871f4c6"/>
    <xsd:import namespace="5c41234c-bf55-4ac6-b914-3e3e83017e4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6394de-ef24-4dc1-9c00-4e8c5871f4c6"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SharingHintHash" ma:index="10" nillable="true" ma:displayName="Freigabehinweis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41234c-bf55-4ac6-b914-3e3e83017e4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8FE46A-55A3-40C9-A6AB-F299E5D8B9BC}">
  <ds:schemaRefs>
    <ds:schemaRef ds:uri="http://schemas.microsoft.com/office/2006/documentManagement/types"/>
    <ds:schemaRef ds:uri="http://purl.org/dc/dcmitype/"/>
    <ds:schemaRef ds:uri="http://schemas.microsoft.com/office/infopath/2007/PartnerControls"/>
    <ds:schemaRef ds:uri="5c41234c-bf55-4ac6-b914-3e3e83017e4a"/>
    <ds:schemaRef ds:uri="http://purl.org/dc/elements/1.1/"/>
    <ds:schemaRef ds:uri="http://schemas.microsoft.com/office/2006/metadata/properties"/>
    <ds:schemaRef ds:uri="416394de-ef24-4dc1-9c00-4e8c5871f4c6"/>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9616D8F3-6B13-4B28-9084-A55DA81757A5}">
  <ds:schemaRefs>
    <ds:schemaRef ds:uri="http://schemas.microsoft.com/sharepoint/v3/contenttype/forms"/>
  </ds:schemaRefs>
</ds:datastoreItem>
</file>

<file path=customXml/itemProps3.xml><?xml version="1.0" encoding="utf-8"?>
<ds:datastoreItem xmlns:ds="http://schemas.openxmlformats.org/officeDocument/2006/customXml" ds:itemID="{59006619-DAA3-4C40-887D-AE0A1DA2CA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6394de-ef24-4dc1-9c00-4e8c5871f4c6"/>
    <ds:schemaRef ds:uri="5c41234c-bf55-4ac6-b914-3e3e83017e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ProjectSchedule</vt:lpstr>
      <vt:lpstr>About</vt:lpstr>
      <vt:lpstr>Display_Week</vt:lpstr>
      <vt:lpstr>ProjectSchedule!Drucktitel</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2022-11-09T21:49:42Z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0x01010020BC5D7F28A59144B0F9EAB0BC3F9A8D</vt:lpwstr>
  </property>
</Properties>
</file>