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G:\Projekte_JT\PVZero\docs\"/>
    </mc:Choice>
  </mc:AlternateContent>
  <xr:revisionPtr revIDLastSave="0" documentId="13_ncr:1_{5CCDA842-2EA2-4A76-B3EC-F312090D69EE}" xr6:coauthVersionLast="47" xr6:coauthVersionMax="47" xr10:uidLastSave="{00000000-0000-0000-0000-000000000000}"/>
  <bookViews>
    <workbookView xWindow="43935" yWindow="1650" windowWidth="28335" windowHeight="15630" xr2:uid="{D5C5EBA8-57DB-4B03-B64B-80C86E85973D}"/>
  </bookViews>
  <sheets>
    <sheet name="AI 0V - 60V" sheetId="1" r:id="rId1"/>
    <sheet name="Battery Guar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2" l="1"/>
  <c r="G7" i="2"/>
  <c r="K7" i="1"/>
  <c r="K9" i="1" s="1"/>
  <c r="D10" i="1"/>
  <c r="D11" i="1" s="1"/>
  <c r="D78" i="1" s="1"/>
  <c r="C110" i="2" l="1"/>
  <c r="C98" i="2"/>
  <c r="C86" i="2"/>
  <c r="C45" i="2"/>
  <c r="C165" i="2"/>
  <c r="C109" i="2"/>
  <c r="C97" i="2"/>
  <c r="C85" i="2"/>
  <c r="C188" i="2"/>
  <c r="C176" i="2"/>
  <c r="C164" i="2"/>
  <c r="C108" i="2"/>
  <c r="G8" i="2"/>
  <c r="C3" i="2" s="1"/>
  <c r="C46" i="2"/>
  <c r="C187" i="2"/>
  <c r="C175" i="2"/>
  <c r="C163" i="2"/>
  <c r="C41" i="2"/>
  <c r="C185" i="2"/>
  <c r="C105" i="2"/>
  <c r="C93" i="2"/>
  <c r="C17" i="2"/>
  <c r="C184" i="2"/>
  <c r="C172" i="2"/>
  <c r="C116" i="2"/>
  <c r="C104" i="2"/>
  <c r="C117" i="2"/>
  <c r="C183" i="2"/>
  <c r="C171" i="2"/>
  <c r="C115" i="2"/>
  <c r="C103" i="2"/>
  <c r="C94" i="2"/>
  <c r="C29" i="2"/>
  <c r="C173" i="2"/>
  <c r="C194" i="2"/>
  <c r="C182" i="2"/>
  <c r="C37" i="2"/>
  <c r="C25" i="2"/>
  <c r="C13" i="2"/>
  <c r="C4" i="2"/>
  <c r="C193" i="2"/>
  <c r="C48" i="2"/>
  <c r="C12" i="2"/>
  <c r="C168" i="2"/>
  <c r="C112" i="2"/>
  <c r="C100" i="2"/>
  <c r="C88" i="2"/>
  <c r="C47" i="2"/>
  <c r="C35" i="2"/>
  <c r="C23" i="2"/>
  <c r="E78" i="1"/>
  <c r="H78" i="1" s="1"/>
  <c r="F78" i="1"/>
  <c r="I78" i="1" s="1"/>
  <c r="D19" i="1"/>
  <c r="D54" i="1"/>
  <c r="E54" i="1" s="1"/>
  <c r="H54" i="1" s="1"/>
  <c r="D64" i="1"/>
  <c r="D20" i="1"/>
  <c r="D30" i="1"/>
  <c r="D39" i="1"/>
  <c r="D52" i="1"/>
  <c r="D44" i="1"/>
  <c r="D62" i="1"/>
  <c r="E62" i="1" s="1"/>
  <c r="H62" i="1" s="1"/>
  <c r="D46" i="1"/>
  <c r="D29" i="1"/>
  <c r="D55" i="1"/>
  <c r="D69" i="1"/>
  <c r="D35" i="1"/>
  <c r="D48" i="1"/>
  <c r="D26" i="1"/>
  <c r="D31" i="1"/>
  <c r="D60" i="1"/>
  <c r="D74" i="1"/>
  <c r="E74" i="1" s="1"/>
  <c r="H74" i="1" s="1"/>
  <c r="D65" i="1"/>
  <c r="D75" i="1"/>
  <c r="D21" i="1"/>
  <c r="D40" i="1"/>
  <c r="D53" i="1"/>
  <c r="D56" i="1"/>
  <c r="D70" i="1"/>
  <c r="E70" i="1" s="1"/>
  <c r="H70" i="1" s="1"/>
  <c r="D16" i="1"/>
  <c r="D27" i="1"/>
  <c r="D36" i="1"/>
  <c r="D49" i="1"/>
  <c r="D72" i="1"/>
  <c r="D77" i="1"/>
  <c r="D61" i="1"/>
  <c r="D71" i="1"/>
  <c r="D32" i="1"/>
  <c r="D45" i="1"/>
  <c r="D67" i="1"/>
  <c r="D17" i="1"/>
  <c r="D50" i="1"/>
  <c r="D33" i="1"/>
  <c r="D42" i="1"/>
  <c r="D66" i="1"/>
  <c r="E66" i="1" s="1"/>
  <c r="H66" i="1" s="1"/>
  <c r="D76" i="1"/>
  <c r="D22" i="1"/>
  <c r="D28" i="1"/>
  <c r="D41" i="1"/>
  <c r="D37" i="1"/>
  <c r="D24" i="1"/>
  <c r="D63" i="1"/>
  <c r="D57" i="1"/>
  <c r="D58" i="1"/>
  <c r="E58" i="1" s="1"/>
  <c r="H58" i="1" s="1"/>
  <c r="D68" i="1"/>
  <c r="D18" i="1"/>
  <c r="D38" i="1"/>
  <c r="D47" i="1"/>
  <c r="D59" i="1"/>
  <c r="D73" i="1"/>
  <c r="D25" i="1"/>
  <c r="D34" i="1"/>
  <c r="D43" i="1"/>
  <c r="D51" i="1"/>
  <c r="F58" i="1"/>
  <c r="I58" i="1" s="1"/>
  <c r="E19" i="1"/>
  <c r="H19" i="1" s="1"/>
  <c r="F19" i="1"/>
  <c r="I19" i="1" s="1"/>
  <c r="D23" i="1"/>
  <c r="C118" i="2" l="1"/>
  <c r="C99" i="2"/>
  <c r="C87" i="2"/>
  <c r="C177" i="2"/>
  <c r="C166" i="2"/>
  <c r="C186" i="2"/>
  <c r="C106" i="2"/>
  <c r="C82" i="2"/>
  <c r="C8" i="2"/>
  <c r="C101" i="2"/>
  <c r="C111" i="2"/>
  <c r="C189" i="2"/>
  <c r="C178" i="2"/>
  <c r="C191" i="2"/>
  <c r="C22" i="2"/>
  <c r="C190" i="2"/>
  <c r="C49" i="2"/>
  <c r="C14" i="2"/>
  <c r="C15" i="2"/>
  <c r="C7" i="2"/>
  <c r="C30" i="2"/>
  <c r="C19" i="2"/>
  <c r="C169" i="2"/>
  <c r="C179" i="2"/>
  <c r="C34" i="2"/>
  <c r="C174" i="2"/>
  <c r="C192" i="2"/>
  <c r="C90" i="2"/>
  <c r="C26" i="2"/>
  <c r="C27" i="2"/>
  <c r="C16" i="2"/>
  <c r="C42" i="2"/>
  <c r="C31" i="2"/>
  <c r="C9" i="2"/>
  <c r="C181" i="2"/>
  <c r="C167" i="2"/>
  <c r="C6" i="2"/>
  <c r="C180" i="2"/>
  <c r="C24" i="2"/>
  <c r="C102" i="2"/>
  <c r="C38" i="2"/>
  <c r="C39" i="2"/>
  <c r="C28" i="2"/>
  <c r="C83" i="2"/>
  <c r="C43" i="2"/>
  <c r="C20" i="2"/>
  <c r="C10" i="2"/>
  <c r="C113" i="2"/>
  <c r="C18" i="2"/>
  <c r="C36" i="2"/>
  <c r="C114" i="2"/>
  <c r="C79" i="2"/>
  <c r="C80" i="2"/>
  <c r="C40" i="2"/>
  <c r="C95" i="2"/>
  <c r="C84" i="2"/>
  <c r="C32" i="2"/>
  <c r="C21" i="2"/>
  <c r="G10" i="2"/>
  <c r="C5" i="2"/>
  <c r="C11" i="2"/>
  <c r="C89" i="2"/>
  <c r="C170" i="2"/>
  <c r="C91" i="2"/>
  <c r="C92" i="2"/>
  <c r="C81" i="2"/>
  <c r="C107" i="2"/>
  <c r="C96" i="2"/>
  <c r="C44" i="2"/>
  <c r="C33" i="2"/>
  <c r="F70" i="1"/>
  <c r="I70" i="1" s="1"/>
  <c r="F54" i="1"/>
  <c r="I54" i="1" s="1"/>
  <c r="F74" i="1"/>
  <c r="I74" i="1" s="1"/>
  <c r="F66" i="1"/>
  <c r="I66" i="1" s="1"/>
  <c r="E57" i="1"/>
  <c r="H57" i="1" s="1"/>
  <c r="F57" i="1"/>
  <c r="I57" i="1" s="1"/>
  <c r="F17" i="1"/>
  <c r="I17" i="1" s="1"/>
  <c r="E17" i="1"/>
  <c r="H17" i="1" s="1"/>
  <c r="E43" i="1"/>
  <c r="H43" i="1" s="1"/>
  <c r="F43" i="1"/>
  <c r="I43" i="1" s="1"/>
  <c r="F24" i="1"/>
  <c r="I24" i="1" s="1"/>
  <c r="E24" i="1"/>
  <c r="H24" i="1" s="1"/>
  <c r="F45" i="1"/>
  <c r="I45" i="1" s="1"/>
  <c r="E45" i="1"/>
  <c r="H45" i="1" s="1"/>
  <c r="E53" i="1"/>
  <c r="H53" i="1" s="1"/>
  <c r="F53" i="1"/>
  <c r="I53" i="1" s="1"/>
  <c r="E55" i="1"/>
  <c r="H55" i="1" s="1"/>
  <c r="F55" i="1"/>
  <c r="I55" i="1" s="1"/>
  <c r="F34" i="1"/>
  <c r="I34" i="1" s="1"/>
  <c r="E34" i="1"/>
  <c r="H34" i="1" s="1"/>
  <c r="E37" i="1"/>
  <c r="H37" i="1" s="1"/>
  <c r="F37" i="1"/>
  <c r="I37" i="1" s="1"/>
  <c r="F32" i="1"/>
  <c r="I32" i="1" s="1"/>
  <c r="E32" i="1"/>
  <c r="H32" i="1" s="1"/>
  <c r="E40" i="1"/>
  <c r="H40" i="1" s="1"/>
  <c r="F40" i="1"/>
  <c r="I40" i="1" s="1"/>
  <c r="E29" i="1"/>
  <c r="H29" i="1" s="1"/>
  <c r="F29" i="1"/>
  <c r="I29" i="1" s="1"/>
  <c r="E25" i="1"/>
  <c r="H25" i="1" s="1"/>
  <c r="F25" i="1"/>
  <c r="I25" i="1" s="1"/>
  <c r="F41" i="1"/>
  <c r="I41" i="1" s="1"/>
  <c r="E41" i="1"/>
  <c r="H41" i="1" s="1"/>
  <c r="F71" i="1"/>
  <c r="I71" i="1" s="1"/>
  <c r="E71" i="1"/>
  <c r="H71" i="1" s="1"/>
  <c r="E21" i="1"/>
  <c r="H21" i="1" s="1"/>
  <c r="F21" i="1"/>
  <c r="I21" i="1" s="1"/>
  <c r="F46" i="1"/>
  <c r="I46" i="1" s="1"/>
  <c r="E46" i="1"/>
  <c r="H46" i="1" s="1"/>
  <c r="E73" i="1"/>
  <c r="H73" i="1" s="1"/>
  <c r="F73" i="1"/>
  <c r="I73" i="1" s="1"/>
  <c r="F76" i="1"/>
  <c r="I76" i="1" s="1"/>
  <c r="E76" i="1"/>
  <c r="H76" i="1" s="1"/>
  <c r="F52" i="1"/>
  <c r="I52" i="1" s="1"/>
  <c r="E52" i="1"/>
  <c r="H52" i="1" s="1"/>
  <c r="E75" i="1"/>
  <c r="H75" i="1" s="1"/>
  <c r="F75" i="1"/>
  <c r="I75" i="1" s="1"/>
  <c r="E59" i="1"/>
  <c r="H59" i="1" s="1"/>
  <c r="F59" i="1"/>
  <c r="I59" i="1" s="1"/>
  <c r="E72" i="1"/>
  <c r="H72" i="1" s="1"/>
  <c r="F72" i="1"/>
  <c r="I72" i="1" s="1"/>
  <c r="F38" i="1"/>
  <c r="I38" i="1" s="1"/>
  <c r="E38" i="1"/>
  <c r="H38" i="1" s="1"/>
  <c r="E39" i="1"/>
  <c r="H39" i="1" s="1"/>
  <c r="F39" i="1"/>
  <c r="I39" i="1" s="1"/>
  <c r="E61" i="1"/>
  <c r="H61" i="1" s="1"/>
  <c r="F61" i="1"/>
  <c r="I61" i="1" s="1"/>
  <c r="E65" i="1"/>
  <c r="H65" i="1" s="1"/>
  <c r="F65" i="1"/>
  <c r="I65" i="1" s="1"/>
  <c r="E49" i="1"/>
  <c r="H49" i="1" s="1"/>
  <c r="F49" i="1"/>
  <c r="I49" i="1" s="1"/>
  <c r="E60" i="1"/>
  <c r="H60" i="1" s="1"/>
  <c r="F60" i="1"/>
  <c r="I60" i="1" s="1"/>
  <c r="F62" i="1"/>
  <c r="I62" i="1" s="1"/>
  <c r="F18" i="1"/>
  <c r="I18" i="1" s="1"/>
  <c r="E18" i="1"/>
  <c r="H18" i="1" s="1"/>
  <c r="F42" i="1"/>
  <c r="I42" i="1" s="1"/>
  <c r="E42" i="1"/>
  <c r="H42" i="1" s="1"/>
  <c r="E36" i="1"/>
  <c r="H36" i="1" s="1"/>
  <c r="F36" i="1"/>
  <c r="I36" i="1" s="1"/>
  <c r="E31" i="1"/>
  <c r="H31" i="1" s="1"/>
  <c r="F31" i="1"/>
  <c r="I31" i="1" s="1"/>
  <c r="F30" i="1"/>
  <c r="I30" i="1" s="1"/>
  <c r="E30" i="1"/>
  <c r="H30" i="1" s="1"/>
  <c r="F28" i="1"/>
  <c r="I28" i="1" s="1"/>
  <c r="E28" i="1"/>
  <c r="H28" i="1" s="1"/>
  <c r="F22" i="1"/>
  <c r="I22" i="1" s="1"/>
  <c r="E22" i="1"/>
  <c r="H22" i="1" s="1"/>
  <c r="F47" i="1"/>
  <c r="I47" i="1" s="1"/>
  <c r="E47" i="1"/>
  <c r="H47" i="1" s="1"/>
  <c r="F68" i="1"/>
  <c r="I68" i="1" s="1"/>
  <c r="E68" i="1"/>
  <c r="H68" i="1" s="1"/>
  <c r="E33" i="1"/>
  <c r="H33" i="1" s="1"/>
  <c r="F33" i="1"/>
  <c r="I33" i="1" s="1"/>
  <c r="E27" i="1"/>
  <c r="H27" i="1" s="1"/>
  <c r="F27" i="1"/>
  <c r="I27" i="1" s="1"/>
  <c r="F26" i="1"/>
  <c r="I26" i="1" s="1"/>
  <c r="E26" i="1"/>
  <c r="H26" i="1" s="1"/>
  <c r="E20" i="1"/>
  <c r="H20" i="1" s="1"/>
  <c r="F20" i="1"/>
  <c r="I20" i="1" s="1"/>
  <c r="F50" i="1"/>
  <c r="I50" i="1" s="1"/>
  <c r="E50" i="1"/>
  <c r="H50" i="1" s="1"/>
  <c r="E16" i="1"/>
  <c r="H16" i="1" s="1"/>
  <c r="F16" i="1"/>
  <c r="I16" i="1" s="1"/>
  <c r="E48" i="1"/>
  <c r="H48" i="1" s="1"/>
  <c r="F48" i="1"/>
  <c r="I48" i="1" s="1"/>
  <c r="E64" i="1"/>
  <c r="H64" i="1" s="1"/>
  <c r="F64" i="1"/>
  <c r="I64" i="1" s="1"/>
  <c r="E44" i="1"/>
  <c r="H44" i="1" s="1"/>
  <c r="F44" i="1"/>
  <c r="I44" i="1" s="1"/>
  <c r="E77" i="1"/>
  <c r="H77" i="1" s="1"/>
  <c r="F77" i="1"/>
  <c r="I77" i="1" s="1"/>
  <c r="E35" i="1"/>
  <c r="H35" i="1" s="1"/>
  <c r="F35" i="1"/>
  <c r="I35" i="1" s="1"/>
  <c r="E51" i="1"/>
  <c r="H51" i="1" s="1"/>
  <c r="F51" i="1"/>
  <c r="I51" i="1" s="1"/>
  <c r="E63" i="1"/>
  <c r="H63" i="1" s="1"/>
  <c r="F63" i="1"/>
  <c r="I63" i="1" s="1"/>
  <c r="E67" i="1"/>
  <c r="H67" i="1" s="1"/>
  <c r="F67" i="1"/>
  <c r="I67" i="1" s="1"/>
  <c r="E56" i="1"/>
  <c r="H56" i="1" s="1"/>
  <c r="F56" i="1"/>
  <c r="I56" i="1" s="1"/>
  <c r="E69" i="1"/>
  <c r="H69" i="1" s="1"/>
  <c r="F69" i="1"/>
  <c r="I69" i="1" s="1"/>
  <c r="E23" i="1"/>
  <c r="H23" i="1" s="1"/>
  <c r="F23" i="1"/>
  <c r="I23" i="1" s="1"/>
</calcChain>
</file>

<file path=xl/sharedStrings.xml><?xml version="1.0" encoding="utf-8"?>
<sst xmlns="http://schemas.openxmlformats.org/spreadsheetml/2006/main" count="39" uniqueCount="33">
  <si>
    <t>[bit]</t>
  </si>
  <si>
    <t>[V]</t>
  </si>
  <si>
    <t>ADC RAW</t>
  </si>
  <si>
    <t>Spannung
nach Teiler</t>
  </si>
  <si>
    <t>Spannung</t>
  </si>
  <si>
    <t>https://www.digikey.de/de/resources/conversion-calculators/conversion-calculator-low-pass-and-high-pass-filter</t>
  </si>
  <si>
    <t>Faktor</t>
  </si>
  <si>
    <t>V</t>
  </si>
  <si>
    <t>Uout</t>
  </si>
  <si>
    <t>Hz</t>
  </si>
  <si>
    <t>f</t>
  </si>
  <si>
    <t>Ω</t>
  </si>
  <si>
    <t>R2</t>
  </si>
  <si>
    <t>F</t>
  </si>
  <si>
    <t>C1</t>
  </si>
  <si>
    <t>R1</t>
  </si>
  <si>
    <t>Rres</t>
  </si>
  <si>
    <t>Uin</t>
  </si>
  <si>
    <t>100nF</t>
  </si>
  <si>
    <t>Spannungsteiler für 0V..60V Eingang und 0V..3,3V Ausgang</t>
  </si>
  <si>
    <t>ADC DEZ</t>
  </si>
  <si>
    <t>OVS DEZ</t>
  </si>
  <si>
    <t>OVS RAW</t>
  </si>
  <si>
    <t>Laden Sie mit dem maximalen Strom des Ladegeräts/der Batterie, bis die Spannung auf die Absorptionsspannung ansteigt. Zu diesem Zeitpunkt ist die Batterie zu etwa 80-90 % geladen.
Absorption, Spannung konstant halten, bis die Batterie voll ist. Während dieser Phase sinkt der Strom langsam, da es schwieriger wird, Strom durch die Batterie zu leiten, je weiter sie geladen wird. Wenn der Strom auf einen niedrigen Wert, den so genannten Schwanzstrom, fällt, ist die Batterie voll. An diesem Punkt geht das Ladegerät in den Erhaltungsmodus über.
Bei der Erhaltungsladung wird eine niedrigere Spannung verwendet, um die Ladung aufrechtzuerhalten, jedoch nicht auf einem so hohen Niveau, dass die Batterie vorzeitig abgenutzt wird.
Übersetzt mit www.DeepL.com/Translator (kostenlose Version)</t>
  </si>
  <si>
    <t>b</t>
  </si>
  <si>
    <t>m</t>
  </si>
  <si>
    <t>Absorbtion</t>
  </si>
  <si>
    <t>Bulk, charge at charger/ battery max current until voltage rises to the absorption Voltage. At this point the battery is somewhere around 80-90% charged.
Absorption, keep voltage constant until battery full. During this phase the current drops slowly as it gets more difficult to push current through it as it charges further. When the current drops to a low value, known as tail current the battery is full. At this point the charger goes into float mode.
Float, use a lower voltage to maintain the charge, but not at such a high level as to wear the battery out prematurely.</t>
  </si>
  <si>
    <t>Float</t>
  </si>
  <si>
    <t>I</t>
  </si>
  <si>
    <t>max. Strom</t>
  </si>
  <si>
    <t xml:space="preserve">Spannung </t>
  </si>
  <si>
    <t xml:space="preserve">Zeit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</si>
</sst>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1"/>
      <color theme="1"/>
      <name val="Calibri"/>
      <family val="2"/>
      <scheme val="minor"/>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right"/>
    </xf>
    <xf numFmtId="164" fontId="0" fillId="0" borderId="0" xfId="0" applyNumberFormat="1"/>
    <xf numFmtId="0" fontId="0" fillId="0" borderId="0" xfId="0" applyAlignment="1">
      <alignment horizontal="center"/>
    </xf>
    <xf numFmtId="0" fontId="1" fillId="0" borderId="0" xfId="0" applyFont="1" applyAlignment="1">
      <alignment horizontal="center" wrapText="1"/>
    </xf>
    <xf numFmtId="0" fontId="1" fillId="0" borderId="0" xfId="0" applyFont="1" applyAlignment="1">
      <alignment horizontal="center"/>
    </xf>
    <xf numFmtId="0" fontId="0" fillId="0" borderId="0" xfId="0" applyAlignment="1">
      <alignment vertical="center" wrapText="1"/>
    </xf>
    <xf numFmtId="0" fontId="0" fillId="0" borderId="0" xfId="0" applyAlignment="1">
      <alignment horizontal="left"/>
    </xf>
    <xf numFmtId="0" fontId="0" fillId="0" borderId="0" xfId="0" applyAlignment="1">
      <alignment horizontal="lef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lineChart>
        <c:grouping val="stacked"/>
        <c:varyColors val="0"/>
        <c:ser>
          <c:idx val="0"/>
          <c:order val="0"/>
          <c:tx>
            <c:strRef>
              <c:f>'Battery Guard'!$B$2</c:f>
              <c:strCache>
                <c:ptCount val="1"/>
                <c:pt idx="0">
                  <c:v>Spannung </c:v>
                </c:pt>
              </c:strCache>
            </c:strRef>
          </c:tx>
          <c:spPr>
            <a:ln w="28575" cap="rnd">
              <a:solidFill>
                <a:schemeClr val="accent1"/>
              </a:solidFill>
              <a:round/>
            </a:ln>
            <a:effectLst/>
          </c:spPr>
          <c:marker>
            <c:symbol val="none"/>
          </c:marker>
          <c:val>
            <c:numRef>
              <c:f>'Battery Guard'!$B$3:$B$194</c:f>
              <c:numCache>
                <c:formatCode>General</c:formatCode>
                <c:ptCount val="192"/>
                <c:pt idx="0">
                  <c:v>40</c:v>
                </c:pt>
                <c:pt idx="1">
                  <c:v>40</c:v>
                </c:pt>
                <c:pt idx="2">
                  <c:v>40</c:v>
                </c:pt>
                <c:pt idx="3">
                  <c:v>40</c:v>
                </c:pt>
                <c:pt idx="4">
                  <c:v>40</c:v>
                </c:pt>
                <c:pt idx="5">
                  <c:v>40</c:v>
                </c:pt>
                <c:pt idx="6">
                  <c:v>44</c:v>
                </c:pt>
                <c:pt idx="7">
                  <c:v>51</c:v>
                </c:pt>
                <c:pt idx="8">
                  <c:v>44</c:v>
                </c:pt>
                <c:pt idx="9">
                  <c:v>49</c:v>
                </c:pt>
                <c:pt idx="10">
                  <c:v>41</c:v>
                </c:pt>
                <c:pt idx="11">
                  <c:v>41</c:v>
                </c:pt>
                <c:pt idx="12">
                  <c:v>42</c:v>
                </c:pt>
                <c:pt idx="13">
                  <c:v>42</c:v>
                </c:pt>
                <c:pt idx="14">
                  <c:v>42</c:v>
                </c:pt>
                <c:pt idx="15">
                  <c:v>45</c:v>
                </c:pt>
                <c:pt idx="16">
                  <c:v>45</c:v>
                </c:pt>
                <c:pt idx="17">
                  <c:v>45</c:v>
                </c:pt>
                <c:pt idx="18">
                  <c:v>45</c:v>
                </c:pt>
                <c:pt idx="19">
                  <c:v>45</c:v>
                </c:pt>
                <c:pt idx="20">
                  <c:v>45</c:v>
                </c:pt>
                <c:pt idx="21">
                  <c:v>45</c:v>
                </c:pt>
                <c:pt idx="22">
                  <c:v>45</c:v>
                </c:pt>
                <c:pt idx="23">
                  <c:v>51</c:v>
                </c:pt>
                <c:pt idx="24">
                  <c:v>51</c:v>
                </c:pt>
                <c:pt idx="25">
                  <c:v>51</c:v>
                </c:pt>
                <c:pt idx="26">
                  <c:v>51</c:v>
                </c:pt>
                <c:pt idx="27">
                  <c:v>51</c:v>
                </c:pt>
                <c:pt idx="28">
                  <c:v>51</c:v>
                </c:pt>
                <c:pt idx="29">
                  <c:v>51</c:v>
                </c:pt>
                <c:pt idx="30">
                  <c:v>51</c:v>
                </c:pt>
                <c:pt idx="31">
                  <c:v>51</c:v>
                </c:pt>
                <c:pt idx="32">
                  <c:v>51</c:v>
                </c:pt>
                <c:pt idx="33">
                  <c:v>51</c:v>
                </c:pt>
                <c:pt idx="34">
                  <c:v>51</c:v>
                </c:pt>
                <c:pt idx="35">
                  <c:v>51</c:v>
                </c:pt>
                <c:pt idx="36">
                  <c:v>51</c:v>
                </c:pt>
                <c:pt idx="37">
                  <c:v>51</c:v>
                </c:pt>
                <c:pt idx="38">
                  <c:v>51</c:v>
                </c:pt>
                <c:pt idx="39">
                  <c:v>51</c:v>
                </c:pt>
                <c:pt idx="40">
                  <c:v>51</c:v>
                </c:pt>
                <c:pt idx="41">
                  <c:v>51</c:v>
                </c:pt>
                <c:pt idx="42">
                  <c:v>51</c:v>
                </c:pt>
                <c:pt idx="43">
                  <c:v>51</c:v>
                </c:pt>
                <c:pt idx="44">
                  <c:v>51</c:v>
                </c:pt>
                <c:pt idx="45">
                  <c:v>51</c:v>
                </c:pt>
                <c:pt idx="46">
                  <c:v>51</c:v>
                </c:pt>
                <c:pt idx="47">
                  <c:v>52</c:v>
                </c:pt>
                <c:pt idx="48">
                  <c:v>52</c:v>
                </c:pt>
                <c:pt idx="49">
                  <c:v>52</c:v>
                </c:pt>
                <c:pt idx="50">
                  <c:v>52</c:v>
                </c:pt>
                <c:pt idx="51">
                  <c:v>52</c:v>
                </c:pt>
                <c:pt idx="52">
                  <c:v>52</c:v>
                </c:pt>
                <c:pt idx="53">
                  <c:v>52</c:v>
                </c:pt>
                <c:pt idx="54">
                  <c:v>52</c:v>
                </c:pt>
                <c:pt idx="55">
                  <c:v>56</c:v>
                </c:pt>
                <c:pt idx="56">
                  <c:v>56</c:v>
                </c:pt>
                <c:pt idx="57">
                  <c:v>56</c:v>
                </c:pt>
                <c:pt idx="58">
                  <c:v>56</c:v>
                </c:pt>
                <c:pt idx="59">
                  <c:v>56</c:v>
                </c:pt>
                <c:pt idx="60">
                  <c:v>56</c:v>
                </c:pt>
                <c:pt idx="61">
                  <c:v>56</c:v>
                </c:pt>
                <c:pt idx="62">
                  <c:v>56</c:v>
                </c:pt>
                <c:pt idx="63">
                  <c:v>56</c:v>
                </c:pt>
                <c:pt idx="64">
                  <c:v>56</c:v>
                </c:pt>
                <c:pt idx="65">
                  <c:v>56</c:v>
                </c:pt>
                <c:pt idx="66">
                  <c:v>56</c:v>
                </c:pt>
                <c:pt idx="67">
                  <c:v>56</c:v>
                </c:pt>
                <c:pt idx="68">
                  <c:v>56</c:v>
                </c:pt>
                <c:pt idx="69">
                  <c:v>56</c:v>
                </c:pt>
                <c:pt idx="70">
                  <c:v>56</c:v>
                </c:pt>
                <c:pt idx="71">
                  <c:v>56</c:v>
                </c:pt>
                <c:pt idx="72">
                  <c:v>56</c:v>
                </c:pt>
                <c:pt idx="73">
                  <c:v>56</c:v>
                </c:pt>
                <c:pt idx="74">
                  <c:v>56</c:v>
                </c:pt>
                <c:pt idx="75">
                  <c:v>56</c:v>
                </c:pt>
                <c:pt idx="76">
                  <c:v>50</c:v>
                </c:pt>
                <c:pt idx="77">
                  <c:v>50</c:v>
                </c:pt>
                <c:pt idx="78">
                  <c:v>50</c:v>
                </c:pt>
                <c:pt idx="79">
                  <c:v>50</c:v>
                </c:pt>
                <c:pt idx="80">
                  <c:v>50</c:v>
                </c:pt>
                <c:pt idx="81">
                  <c:v>45</c:v>
                </c:pt>
                <c:pt idx="82">
                  <c:v>45</c:v>
                </c:pt>
                <c:pt idx="83">
                  <c:v>45</c:v>
                </c:pt>
                <c:pt idx="84">
                  <c:v>45</c:v>
                </c:pt>
                <c:pt idx="85">
                  <c:v>45</c:v>
                </c:pt>
                <c:pt idx="86">
                  <c:v>45</c:v>
                </c:pt>
                <c:pt idx="87">
                  <c:v>45</c:v>
                </c:pt>
                <c:pt idx="88">
                  <c:v>45</c:v>
                </c:pt>
                <c:pt idx="89">
                  <c:v>45</c:v>
                </c:pt>
                <c:pt idx="90">
                  <c:v>45</c:v>
                </c:pt>
                <c:pt idx="91">
                  <c:v>45</c:v>
                </c:pt>
                <c:pt idx="92">
                  <c:v>45</c:v>
                </c:pt>
                <c:pt idx="93">
                  <c:v>41</c:v>
                </c:pt>
                <c:pt idx="94">
                  <c:v>41</c:v>
                </c:pt>
                <c:pt idx="95">
                  <c:v>41</c:v>
                </c:pt>
                <c:pt idx="96">
                  <c:v>41</c:v>
                </c:pt>
                <c:pt idx="97">
                  <c:v>41</c:v>
                </c:pt>
                <c:pt idx="98">
                  <c:v>41</c:v>
                </c:pt>
                <c:pt idx="99">
                  <c:v>41</c:v>
                </c:pt>
                <c:pt idx="100">
                  <c:v>41</c:v>
                </c:pt>
                <c:pt idx="101">
                  <c:v>41</c:v>
                </c:pt>
                <c:pt idx="102">
                  <c:v>41</c:v>
                </c:pt>
                <c:pt idx="103">
                  <c:v>41</c:v>
                </c:pt>
                <c:pt idx="104">
                  <c:v>41</c:v>
                </c:pt>
                <c:pt idx="105">
                  <c:v>40</c:v>
                </c:pt>
                <c:pt idx="106">
                  <c:v>40</c:v>
                </c:pt>
                <c:pt idx="107">
                  <c:v>40</c:v>
                </c:pt>
                <c:pt idx="108">
                  <c:v>40</c:v>
                </c:pt>
                <c:pt idx="109">
                  <c:v>40</c:v>
                </c:pt>
                <c:pt idx="110">
                  <c:v>40</c:v>
                </c:pt>
                <c:pt idx="111">
                  <c:v>40</c:v>
                </c:pt>
                <c:pt idx="112">
                  <c:v>40</c:v>
                </c:pt>
                <c:pt idx="113">
                  <c:v>40</c:v>
                </c:pt>
                <c:pt idx="114">
                  <c:v>40</c:v>
                </c:pt>
                <c:pt idx="115">
                  <c:v>40</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35</c:v>
                </c:pt>
                <c:pt idx="131">
                  <c:v>35</c:v>
                </c:pt>
                <c:pt idx="132">
                  <c:v>35</c:v>
                </c:pt>
                <c:pt idx="133">
                  <c:v>35</c:v>
                </c:pt>
                <c:pt idx="134">
                  <c:v>35</c:v>
                </c:pt>
                <c:pt idx="135">
                  <c:v>35</c:v>
                </c:pt>
                <c:pt idx="136">
                  <c:v>35</c:v>
                </c:pt>
                <c:pt idx="137">
                  <c:v>35</c:v>
                </c:pt>
                <c:pt idx="138">
                  <c:v>35</c:v>
                </c:pt>
                <c:pt idx="139">
                  <c:v>30</c:v>
                </c:pt>
                <c:pt idx="140">
                  <c:v>30</c:v>
                </c:pt>
                <c:pt idx="141">
                  <c:v>30</c:v>
                </c:pt>
                <c:pt idx="142">
                  <c:v>30</c:v>
                </c:pt>
                <c:pt idx="143">
                  <c:v>30</c:v>
                </c:pt>
                <c:pt idx="144">
                  <c:v>30</c:v>
                </c:pt>
                <c:pt idx="145">
                  <c:v>30</c:v>
                </c:pt>
                <c:pt idx="146">
                  <c:v>30</c:v>
                </c:pt>
                <c:pt idx="147">
                  <c:v>30</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40</c:v>
                </c:pt>
                <c:pt idx="161">
                  <c:v>40</c:v>
                </c:pt>
                <c:pt idx="162">
                  <c:v>40</c:v>
                </c:pt>
                <c:pt idx="163">
                  <c:v>40</c:v>
                </c:pt>
                <c:pt idx="164">
                  <c:v>40</c:v>
                </c:pt>
                <c:pt idx="165">
                  <c:v>40</c:v>
                </c:pt>
                <c:pt idx="166">
                  <c:v>40</c:v>
                </c:pt>
                <c:pt idx="167">
                  <c:v>40</c:v>
                </c:pt>
                <c:pt idx="168">
                  <c:v>40</c:v>
                </c:pt>
                <c:pt idx="169">
                  <c:v>40</c:v>
                </c:pt>
                <c:pt idx="170">
                  <c:v>40</c:v>
                </c:pt>
                <c:pt idx="171">
                  <c:v>40</c:v>
                </c:pt>
                <c:pt idx="172">
                  <c:v>40</c:v>
                </c:pt>
                <c:pt idx="173">
                  <c:v>40</c:v>
                </c:pt>
                <c:pt idx="174">
                  <c:v>40</c:v>
                </c:pt>
                <c:pt idx="175">
                  <c:v>40</c:v>
                </c:pt>
                <c:pt idx="176">
                  <c:v>42</c:v>
                </c:pt>
                <c:pt idx="177">
                  <c:v>42</c:v>
                </c:pt>
                <c:pt idx="178">
                  <c:v>42</c:v>
                </c:pt>
                <c:pt idx="179">
                  <c:v>42</c:v>
                </c:pt>
                <c:pt idx="180">
                  <c:v>42</c:v>
                </c:pt>
                <c:pt idx="181">
                  <c:v>42</c:v>
                </c:pt>
                <c:pt idx="182">
                  <c:v>42</c:v>
                </c:pt>
                <c:pt idx="183">
                  <c:v>42</c:v>
                </c:pt>
                <c:pt idx="184">
                  <c:v>42</c:v>
                </c:pt>
                <c:pt idx="185">
                  <c:v>42</c:v>
                </c:pt>
                <c:pt idx="186">
                  <c:v>42</c:v>
                </c:pt>
                <c:pt idx="187">
                  <c:v>42</c:v>
                </c:pt>
                <c:pt idx="188">
                  <c:v>42</c:v>
                </c:pt>
                <c:pt idx="189">
                  <c:v>42</c:v>
                </c:pt>
                <c:pt idx="190">
                  <c:v>42</c:v>
                </c:pt>
                <c:pt idx="191">
                  <c:v>42</c:v>
                </c:pt>
              </c:numCache>
            </c:numRef>
          </c:val>
          <c:smooth val="0"/>
          <c:extLst>
            <c:ext xmlns:c16="http://schemas.microsoft.com/office/drawing/2014/chart" uri="{C3380CC4-5D6E-409C-BE32-E72D297353CC}">
              <c16:uniqueId val="{00000000-A783-4B67-932A-F023DB259BC6}"/>
            </c:ext>
          </c:extLst>
        </c:ser>
        <c:dLbls>
          <c:showLegendKey val="0"/>
          <c:showVal val="0"/>
          <c:showCatName val="0"/>
          <c:showSerName val="0"/>
          <c:showPercent val="0"/>
          <c:showBubbleSize val="0"/>
        </c:dLbls>
        <c:marker val="1"/>
        <c:smooth val="0"/>
        <c:axId val="1264471503"/>
        <c:axId val="1264473903"/>
      </c:lineChart>
      <c:lineChart>
        <c:grouping val="stacked"/>
        <c:varyColors val="0"/>
        <c:ser>
          <c:idx val="1"/>
          <c:order val="1"/>
          <c:tx>
            <c:strRef>
              <c:f>'Battery Guard'!$C$2</c:f>
              <c:strCache>
                <c:ptCount val="1"/>
                <c:pt idx="0">
                  <c:v>max. Strom</c:v>
                </c:pt>
              </c:strCache>
            </c:strRef>
          </c:tx>
          <c:spPr>
            <a:ln w="28575" cap="rnd">
              <a:solidFill>
                <a:schemeClr val="accent2"/>
              </a:solidFill>
              <a:round/>
            </a:ln>
            <a:effectLst/>
          </c:spPr>
          <c:marker>
            <c:symbol val="none"/>
          </c:marker>
          <c:val>
            <c:numRef>
              <c:f>'Battery Guard'!$C$3:$C$194</c:f>
              <c:numCache>
                <c:formatCode>General</c:formatCode>
                <c:ptCount val="192"/>
                <c:pt idx="0">
                  <c:v>-0.67908045977011255</c:v>
                </c:pt>
                <c:pt idx="1">
                  <c:v>-0.67908045977011255</c:v>
                </c:pt>
                <c:pt idx="2">
                  <c:v>-0.67908045977011255</c:v>
                </c:pt>
                <c:pt idx="3">
                  <c:v>-0.67908045977011255</c:v>
                </c:pt>
                <c:pt idx="4">
                  <c:v>-0.67908045977011255</c:v>
                </c:pt>
                <c:pt idx="5">
                  <c:v>-0.67908045977011255</c:v>
                </c:pt>
                <c:pt idx="6">
                  <c:v>2.0772413793103475</c:v>
                </c:pt>
                <c:pt idx="7">
                  <c:v>6.9008045977011534</c:v>
                </c:pt>
                <c:pt idx="8">
                  <c:v>2.0772413793103475</c:v>
                </c:pt>
                <c:pt idx="9">
                  <c:v>5.5226436781609252</c:v>
                </c:pt>
                <c:pt idx="10">
                  <c:v>1.0000000000001563E-2</c:v>
                </c:pt>
                <c:pt idx="11">
                  <c:v>1.0000000000001563E-2</c:v>
                </c:pt>
                <c:pt idx="12">
                  <c:v>0.69908045977011568</c:v>
                </c:pt>
                <c:pt idx="13">
                  <c:v>0.69908045977011568</c:v>
                </c:pt>
                <c:pt idx="14">
                  <c:v>0.69908045977011568</c:v>
                </c:pt>
                <c:pt idx="15">
                  <c:v>2.7663218390804616</c:v>
                </c:pt>
                <c:pt idx="16">
                  <c:v>2.7663218390804616</c:v>
                </c:pt>
                <c:pt idx="17">
                  <c:v>2.7663218390804616</c:v>
                </c:pt>
                <c:pt idx="18">
                  <c:v>2.7663218390804616</c:v>
                </c:pt>
                <c:pt idx="19">
                  <c:v>2.7663218390804616</c:v>
                </c:pt>
                <c:pt idx="20">
                  <c:v>2.7663218390804616</c:v>
                </c:pt>
                <c:pt idx="21">
                  <c:v>2.7663218390804616</c:v>
                </c:pt>
                <c:pt idx="22">
                  <c:v>2.7663218390804616</c:v>
                </c:pt>
                <c:pt idx="23">
                  <c:v>6.9008045977011534</c:v>
                </c:pt>
                <c:pt idx="24">
                  <c:v>6.9008045977011534</c:v>
                </c:pt>
                <c:pt idx="25">
                  <c:v>6.9008045977011534</c:v>
                </c:pt>
                <c:pt idx="26">
                  <c:v>6.9008045977011534</c:v>
                </c:pt>
                <c:pt idx="27">
                  <c:v>6.9008045977011534</c:v>
                </c:pt>
                <c:pt idx="28">
                  <c:v>6.9008045977011534</c:v>
                </c:pt>
                <c:pt idx="29">
                  <c:v>6.9008045977011534</c:v>
                </c:pt>
                <c:pt idx="30">
                  <c:v>6.9008045977011534</c:v>
                </c:pt>
                <c:pt idx="31">
                  <c:v>6.9008045977011534</c:v>
                </c:pt>
                <c:pt idx="32">
                  <c:v>6.9008045977011534</c:v>
                </c:pt>
                <c:pt idx="33">
                  <c:v>6.9008045977011534</c:v>
                </c:pt>
                <c:pt idx="34">
                  <c:v>6.9008045977011534</c:v>
                </c:pt>
                <c:pt idx="35">
                  <c:v>6.9008045977011534</c:v>
                </c:pt>
                <c:pt idx="36">
                  <c:v>6.9008045977011534</c:v>
                </c:pt>
                <c:pt idx="37">
                  <c:v>6.9008045977011534</c:v>
                </c:pt>
                <c:pt idx="38">
                  <c:v>6.9008045977011534</c:v>
                </c:pt>
                <c:pt idx="39">
                  <c:v>6.9008045977011534</c:v>
                </c:pt>
                <c:pt idx="40">
                  <c:v>6.9008045977011534</c:v>
                </c:pt>
                <c:pt idx="41">
                  <c:v>6.9008045977011534</c:v>
                </c:pt>
                <c:pt idx="42">
                  <c:v>6.9008045977011534</c:v>
                </c:pt>
                <c:pt idx="43">
                  <c:v>6.9008045977011534</c:v>
                </c:pt>
                <c:pt idx="44">
                  <c:v>6.9008045977011534</c:v>
                </c:pt>
                <c:pt idx="45">
                  <c:v>6.9008045977011534</c:v>
                </c:pt>
                <c:pt idx="46">
                  <c:v>6.9008045977011534</c:v>
                </c:pt>
                <c:pt idx="47">
                  <c:v>6</c:v>
                </c:pt>
                <c:pt idx="48">
                  <c:v>6</c:v>
                </c:pt>
                <c:pt idx="49">
                  <c:v>6</c:v>
                </c:pt>
                <c:pt idx="50">
                  <c:v>6</c:v>
                </c:pt>
                <c:pt idx="51">
                  <c:v>6</c:v>
                </c:pt>
                <c:pt idx="52">
                  <c:v>6</c:v>
                </c:pt>
                <c:pt idx="53">
                  <c:v>6</c:v>
                </c:pt>
                <c:pt idx="54">
                  <c:v>6</c:v>
                </c:pt>
                <c:pt idx="55">
                  <c:v>6</c:v>
                </c:pt>
                <c:pt idx="56">
                  <c:v>6</c:v>
                </c:pt>
                <c:pt idx="57">
                  <c:v>6</c:v>
                </c:pt>
                <c:pt idx="58">
                  <c:v>6</c:v>
                </c:pt>
                <c:pt idx="59">
                  <c:v>6</c:v>
                </c:pt>
                <c:pt idx="60">
                  <c:v>6</c:v>
                </c:pt>
                <c:pt idx="61">
                  <c:v>6</c:v>
                </c:pt>
                <c:pt idx="62">
                  <c:v>6</c:v>
                </c:pt>
                <c:pt idx="63">
                  <c:v>6</c:v>
                </c:pt>
                <c:pt idx="64">
                  <c:v>6</c:v>
                </c:pt>
                <c:pt idx="65">
                  <c:v>6</c:v>
                </c:pt>
                <c:pt idx="66">
                  <c:v>6</c:v>
                </c:pt>
                <c:pt idx="67">
                  <c:v>6</c:v>
                </c:pt>
                <c:pt idx="68">
                  <c:v>6</c:v>
                </c:pt>
                <c:pt idx="69">
                  <c:v>6</c:v>
                </c:pt>
                <c:pt idx="70">
                  <c:v>6</c:v>
                </c:pt>
                <c:pt idx="71">
                  <c:v>6</c:v>
                </c:pt>
                <c:pt idx="72">
                  <c:v>6</c:v>
                </c:pt>
                <c:pt idx="73">
                  <c:v>6</c:v>
                </c:pt>
                <c:pt idx="74">
                  <c:v>6</c:v>
                </c:pt>
                <c:pt idx="75">
                  <c:v>6</c:v>
                </c:pt>
                <c:pt idx="76">
                  <c:v>6.2117241379310357</c:v>
                </c:pt>
                <c:pt idx="77">
                  <c:v>6.2117241379310357</c:v>
                </c:pt>
                <c:pt idx="78">
                  <c:v>6.2117241379310357</c:v>
                </c:pt>
                <c:pt idx="79">
                  <c:v>6.2117241379310357</c:v>
                </c:pt>
                <c:pt idx="80">
                  <c:v>6.2117241379310357</c:v>
                </c:pt>
                <c:pt idx="81">
                  <c:v>2.7663218390804616</c:v>
                </c:pt>
                <c:pt idx="82">
                  <c:v>2.7663218390804616</c:v>
                </c:pt>
                <c:pt idx="83">
                  <c:v>2.7663218390804616</c:v>
                </c:pt>
                <c:pt idx="84">
                  <c:v>2.7663218390804616</c:v>
                </c:pt>
                <c:pt idx="85">
                  <c:v>2.7663218390804616</c:v>
                </c:pt>
                <c:pt idx="86">
                  <c:v>2.7663218390804616</c:v>
                </c:pt>
                <c:pt idx="87">
                  <c:v>2.7663218390804616</c:v>
                </c:pt>
                <c:pt idx="88">
                  <c:v>2.7663218390804616</c:v>
                </c:pt>
                <c:pt idx="89">
                  <c:v>2.7663218390804616</c:v>
                </c:pt>
                <c:pt idx="90">
                  <c:v>2.7663218390804616</c:v>
                </c:pt>
                <c:pt idx="91">
                  <c:v>2.7663218390804616</c:v>
                </c:pt>
                <c:pt idx="92">
                  <c:v>2.7663218390804616</c:v>
                </c:pt>
                <c:pt idx="93">
                  <c:v>1.0000000000001563E-2</c:v>
                </c:pt>
                <c:pt idx="94">
                  <c:v>1.0000000000001563E-2</c:v>
                </c:pt>
                <c:pt idx="95">
                  <c:v>1.0000000000001563E-2</c:v>
                </c:pt>
                <c:pt idx="96">
                  <c:v>1.0000000000001563E-2</c:v>
                </c:pt>
                <c:pt idx="97">
                  <c:v>1.0000000000001563E-2</c:v>
                </c:pt>
                <c:pt idx="98">
                  <c:v>1.0000000000001563E-2</c:v>
                </c:pt>
                <c:pt idx="99">
                  <c:v>1.0000000000001563E-2</c:v>
                </c:pt>
                <c:pt idx="100">
                  <c:v>1.0000000000001563E-2</c:v>
                </c:pt>
                <c:pt idx="101">
                  <c:v>1.0000000000001563E-2</c:v>
                </c:pt>
                <c:pt idx="102">
                  <c:v>1.0000000000001563E-2</c:v>
                </c:pt>
                <c:pt idx="103">
                  <c:v>1.0000000000001563E-2</c:v>
                </c:pt>
                <c:pt idx="104">
                  <c:v>1.0000000000001563E-2</c:v>
                </c:pt>
                <c:pt idx="105">
                  <c:v>-0.67908045977011255</c:v>
                </c:pt>
                <c:pt idx="106">
                  <c:v>-0.67908045977011255</c:v>
                </c:pt>
                <c:pt idx="107">
                  <c:v>-0.67908045977011255</c:v>
                </c:pt>
                <c:pt idx="108">
                  <c:v>-0.67908045977011255</c:v>
                </c:pt>
                <c:pt idx="109">
                  <c:v>-0.67908045977011255</c:v>
                </c:pt>
                <c:pt idx="110">
                  <c:v>-0.67908045977011255</c:v>
                </c:pt>
                <c:pt idx="111">
                  <c:v>-0.67908045977011255</c:v>
                </c:pt>
                <c:pt idx="112">
                  <c:v>-0.67908045977011255</c:v>
                </c:pt>
                <c:pt idx="113">
                  <c:v>-0.67908045977011255</c:v>
                </c:pt>
                <c:pt idx="114">
                  <c:v>-0.67908045977011255</c:v>
                </c:pt>
                <c:pt idx="115">
                  <c:v>-0.67908045977011255</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-0.67908045977011255</c:v>
                </c:pt>
                <c:pt idx="161">
                  <c:v>-0.67908045977011255</c:v>
                </c:pt>
                <c:pt idx="162">
                  <c:v>-0.67908045977011255</c:v>
                </c:pt>
                <c:pt idx="163">
                  <c:v>-0.67908045977011255</c:v>
                </c:pt>
                <c:pt idx="164">
                  <c:v>-0.67908045977011255</c:v>
                </c:pt>
                <c:pt idx="165">
                  <c:v>-0.67908045977011255</c:v>
                </c:pt>
                <c:pt idx="166">
                  <c:v>-0.67908045977011255</c:v>
                </c:pt>
                <c:pt idx="167">
                  <c:v>-0.67908045977011255</c:v>
                </c:pt>
                <c:pt idx="168">
                  <c:v>-0.67908045977011255</c:v>
                </c:pt>
                <c:pt idx="169">
                  <c:v>-0.67908045977011255</c:v>
                </c:pt>
                <c:pt idx="170">
                  <c:v>-0.67908045977011255</c:v>
                </c:pt>
                <c:pt idx="171">
                  <c:v>-0.67908045977011255</c:v>
                </c:pt>
                <c:pt idx="172">
                  <c:v>-0.67908045977011255</c:v>
                </c:pt>
                <c:pt idx="173">
                  <c:v>-0.67908045977011255</c:v>
                </c:pt>
                <c:pt idx="174">
                  <c:v>-0.67908045977011255</c:v>
                </c:pt>
                <c:pt idx="175">
                  <c:v>-0.67908045977011255</c:v>
                </c:pt>
                <c:pt idx="176">
                  <c:v>0.69908045977011568</c:v>
                </c:pt>
                <c:pt idx="177">
                  <c:v>0.69908045977011568</c:v>
                </c:pt>
                <c:pt idx="178">
                  <c:v>0.69908045977011568</c:v>
                </c:pt>
                <c:pt idx="179">
                  <c:v>0.69908045977011568</c:v>
                </c:pt>
                <c:pt idx="180">
                  <c:v>0.69908045977011568</c:v>
                </c:pt>
                <c:pt idx="181">
                  <c:v>0.69908045977011568</c:v>
                </c:pt>
                <c:pt idx="182">
                  <c:v>0.69908045977011568</c:v>
                </c:pt>
                <c:pt idx="183">
                  <c:v>0.69908045977011568</c:v>
                </c:pt>
                <c:pt idx="184">
                  <c:v>0.69908045977011568</c:v>
                </c:pt>
                <c:pt idx="185">
                  <c:v>0.69908045977011568</c:v>
                </c:pt>
                <c:pt idx="186">
                  <c:v>0.69908045977011568</c:v>
                </c:pt>
                <c:pt idx="187">
                  <c:v>0.69908045977011568</c:v>
                </c:pt>
                <c:pt idx="188">
                  <c:v>0.69908045977011568</c:v>
                </c:pt>
                <c:pt idx="189">
                  <c:v>0.69908045977011568</c:v>
                </c:pt>
                <c:pt idx="190">
                  <c:v>0.69908045977011568</c:v>
                </c:pt>
                <c:pt idx="191">
                  <c:v>0.69908045977011568</c:v>
                </c:pt>
              </c:numCache>
            </c:numRef>
          </c:val>
          <c:smooth val="0"/>
          <c:extLst>
            <c:ext xmlns:c16="http://schemas.microsoft.com/office/drawing/2014/chart" uri="{C3380CC4-5D6E-409C-BE32-E72D297353CC}">
              <c16:uniqueId val="{00000001-A783-4B67-932A-F023DB259BC6}"/>
            </c:ext>
          </c:extLst>
        </c:ser>
        <c:dLbls>
          <c:showLegendKey val="0"/>
          <c:showVal val="0"/>
          <c:showCatName val="0"/>
          <c:showSerName val="0"/>
          <c:showPercent val="0"/>
          <c:showBubbleSize val="0"/>
        </c:dLbls>
        <c:marker val="1"/>
        <c:smooth val="0"/>
        <c:axId val="1533183103"/>
        <c:axId val="1533184543"/>
      </c:lineChart>
      <c:catAx>
        <c:axId val="126447150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264473903"/>
        <c:crosses val="autoZero"/>
        <c:auto val="1"/>
        <c:lblAlgn val="ctr"/>
        <c:lblOffset val="100"/>
        <c:noMultiLvlLbl val="0"/>
      </c:catAx>
      <c:valAx>
        <c:axId val="12644739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264471503"/>
        <c:crosses val="autoZero"/>
        <c:crossBetween val="between"/>
      </c:valAx>
      <c:valAx>
        <c:axId val="1533184543"/>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533183103"/>
        <c:crosses val="max"/>
        <c:crossBetween val="between"/>
      </c:valAx>
      <c:catAx>
        <c:axId val="1533183103"/>
        <c:scaling>
          <c:orientation val="minMax"/>
        </c:scaling>
        <c:delete val="1"/>
        <c:axPos val="b"/>
        <c:majorTickMark val="out"/>
        <c:minorTickMark val="none"/>
        <c:tickLblPos val="nextTo"/>
        <c:crossAx val="1533184543"/>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752475</xdr:colOff>
      <xdr:row>12</xdr:row>
      <xdr:rowOff>180976</xdr:rowOff>
    </xdr:from>
    <xdr:to>
      <xdr:col>15</xdr:col>
      <xdr:colOff>752475</xdr:colOff>
      <xdr:row>41</xdr:row>
      <xdr:rowOff>0</xdr:rowOff>
    </xdr:to>
    <xdr:graphicFrame macro="">
      <xdr:nvGraphicFramePr>
        <xdr:cNvPr id="2" name="Diagramm 1">
          <a:extLst>
            <a:ext uri="{FF2B5EF4-FFF2-40B4-BE49-F238E27FC236}">
              <a16:creationId xmlns:a16="http://schemas.microsoft.com/office/drawing/2014/main" id="{12D51C33-E469-4148-BE2B-5EF3D77D1E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BA2C6-2106-4124-9378-FBEBC546B213}">
  <dimension ref="C5:M78"/>
  <sheetViews>
    <sheetView tabSelected="1" zoomScaleNormal="100" workbookViewId="0">
      <selection activeCell="I38" sqref="I38"/>
    </sheetView>
  </sheetViews>
  <sheetFormatPr baseColWidth="10" defaultRowHeight="15" x14ac:dyDescent="0.25"/>
  <sheetData>
    <row r="5" spans="3:13" x14ac:dyDescent="0.25">
      <c r="C5" t="s">
        <v>19</v>
      </c>
    </row>
    <row r="7" spans="3:13" x14ac:dyDescent="0.25">
      <c r="C7" t="s">
        <v>17</v>
      </c>
      <c r="D7">
        <v>60</v>
      </c>
      <c r="E7" t="s">
        <v>7</v>
      </c>
      <c r="J7" t="s">
        <v>16</v>
      </c>
      <c r="K7">
        <f>(D8*D9)/(D8+D9)</f>
        <v>2082.5242718446602</v>
      </c>
      <c r="L7" t="s">
        <v>11</v>
      </c>
    </row>
    <row r="8" spans="3:13" x14ac:dyDescent="0.25">
      <c r="C8" t="s">
        <v>15</v>
      </c>
      <c r="D8">
        <v>39000</v>
      </c>
      <c r="E8" t="s">
        <v>11</v>
      </c>
      <c r="J8" t="s">
        <v>14</v>
      </c>
      <c r="K8">
        <v>1.9999999999999999E-7</v>
      </c>
      <c r="L8" t="s">
        <v>13</v>
      </c>
      <c r="M8" t="s">
        <v>18</v>
      </c>
    </row>
    <row r="9" spans="3:13" x14ac:dyDescent="0.25">
      <c r="C9" t="s">
        <v>12</v>
      </c>
      <c r="D9">
        <v>2200</v>
      </c>
      <c r="E9" t="s">
        <v>11</v>
      </c>
      <c r="J9" t="s">
        <v>10</v>
      </c>
      <c r="K9">
        <f>1/(2*3.14*K7*K8)</f>
        <v>382.31407658159253</v>
      </c>
      <c r="L9" t="s">
        <v>9</v>
      </c>
    </row>
    <row r="10" spans="3:13" x14ac:dyDescent="0.25">
      <c r="C10" t="s">
        <v>8</v>
      </c>
      <c r="D10">
        <f>D9/(D9+D8)*D7</f>
        <v>3.203883495145631</v>
      </c>
      <c r="E10" t="s">
        <v>7</v>
      </c>
      <c r="J10" t="s">
        <v>5</v>
      </c>
    </row>
    <row r="11" spans="3:13" x14ac:dyDescent="0.25">
      <c r="C11" t="s">
        <v>6</v>
      </c>
      <c r="D11">
        <f>D10/D7</f>
        <v>5.3398058252427182E-2</v>
      </c>
    </row>
    <row r="13" spans="3:13" ht="26.25" x14ac:dyDescent="0.25">
      <c r="C13" s="5" t="s">
        <v>4</v>
      </c>
      <c r="D13" s="4" t="s">
        <v>3</v>
      </c>
      <c r="E13" s="4" t="s">
        <v>2</v>
      </c>
      <c r="F13" s="4" t="s">
        <v>22</v>
      </c>
      <c r="H13" s="4" t="s">
        <v>20</v>
      </c>
      <c r="I13" s="4" t="s">
        <v>21</v>
      </c>
    </row>
    <row r="14" spans="3:13" x14ac:dyDescent="0.25">
      <c r="C14" s="3" t="s">
        <v>1</v>
      </c>
      <c r="D14" s="3" t="s">
        <v>1</v>
      </c>
      <c r="E14" s="3" t="s">
        <v>0</v>
      </c>
      <c r="F14" s="3" t="s">
        <v>0</v>
      </c>
    </row>
    <row r="15" spans="3:13" x14ac:dyDescent="0.25">
      <c r="C15" s="3"/>
      <c r="D15" s="3"/>
      <c r="E15" s="3">
        <v>12</v>
      </c>
      <c r="F15" s="3">
        <v>16</v>
      </c>
    </row>
    <row r="16" spans="3:13" x14ac:dyDescent="0.25">
      <c r="C16">
        <v>0</v>
      </c>
      <c r="D16" s="2">
        <f t="shared" ref="D16:D53" si="0">C16*$D$11</f>
        <v>0</v>
      </c>
      <c r="E16" s="1" t="str">
        <f t="shared" ref="E16:E53" si="1">DEC2HEX((((2^$E$15)-1)*D16/3.3),3)</f>
        <v>000</v>
      </c>
      <c r="F16" s="1" t="str">
        <f t="shared" ref="F16:F53" si="2">DEC2HEX((((2^$F$15)-1)*D16/3.3),4)</f>
        <v>0000</v>
      </c>
      <c r="H16">
        <f>HEX2DEC(E16)</f>
        <v>0</v>
      </c>
      <c r="I16">
        <f>HEX2DEC(F16)</f>
        <v>0</v>
      </c>
    </row>
    <row r="17" spans="3:9" x14ac:dyDescent="0.25">
      <c r="C17">
        <v>1</v>
      </c>
      <c r="D17" s="2">
        <f t="shared" si="0"/>
        <v>5.3398058252427182E-2</v>
      </c>
      <c r="E17" s="1" t="str">
        <f t="shared" si="1"/>
        <v>042</v>
      </c>
      <c r="F17" s="1" t="str">
        <f t="shared" si="2"/>
        <v>0424</v>
      </c>
      <c r="H17">
        <f t="shared" ref="H17:H76" si="3">HEX2DEC(E17)</f>
        <v>66</v>
      </c>
      <c r="I17">
        <f t="shared" ref="I17:I77" si="4">HEX2DEC(F17)</f>
        <v>1060</v>
      </c>
    </row>
    <row r="18" spans="3:9" x14ac:dyDescent="0.25">
      <c r="C18">
        <v>2</v>
      </c>
      <c r="D18" s="2">
        <f t="shared" si="0"/>
        <v>0.10679611650485436</v>
      </c>
      <c r="E18" s="1" t="str">
        <f t="shared" si="1"/>
        <v>084</v>
      </c>
      <c r="F18" s="1" t="str">
        <f t="shared" si="2"/>
        <v>0848</v>
      </c>
      <c r="H18">
        <f t="shared" si="3"/>
        <v>132</v>
      </c>
      <c r="I18">
        <f t="shared" si="4"/>
        <v>2120</v>
      </c>
    </row>
    <row r="19" spans="3:9" x14ac:dyDescent="0.25">
      <c r="C19">
        <v>3</v>
      </c>
      <c r="D19" s="2">
        <f t="shared" si="0"/>
        <v>0.16019417475728154</v>
      </c>
      <c r="E19" s="1" t="str">
        <f t="shared" si="1"/>
        <v>0C6</v>
      </c>
      <c r="F19" s="1" t="str">
        <f t="shared" si="2"/>
        <v>0C6D</v>
      </c>
      <c r="H19">
        <f t="shared" si="3"/>
        <v>198</v>
      </c>
      <c r="I19">
        <f t="shared" si="4"/>
        <v>3181</v>
      </c>
    </row>
    <row r="20" spans="3:9" x14ac:dyDescent="0.25">
      <c r="C20">
        <v>4</v>
      </c>
      <c r="D20" s="2">
        <f t="shared" si="0"/>
        <v>0.21359223300970873</v>
      </c>
      <c r="E20" s="1" t="str">
        <f t="shared" si="1"/>
        <v>109</v>
      </c>
      <c r="F20" s="1" t="str">
        <f t="shared" si="2"/>
        <v>1091</v>
      </c>
      <c r="H20">
        <f t="shared" si="3"/>
        <v>265</v>
      </c>
      <c r="I20">
        <f t="shared" si="4"/>
        <v>4241</v>
      </c>
    </row>
    <row r="21" spans="3:9" x14ac:dyDescent="0.25">
      <c r="C21">
        <v>5</v>
      </c>
      <c r="D21" s="2">
        <f t="shared" si="0"/>
        <v>0.26699029126213591</v>
      </c>
      <c r="E21" s="1" t="str">
        <f t="shared" si="1"/>
        <v>14B</v>
      </c>
      <c r="F21" s="1" t="str">
        <f t="shared" si="2"/>
        <v>14B6</v>
      </c>
      <c r="H21">
        <f t="shared" si="3"/>
        <v>331</v>
      </c>
      <c r="I21">
        <f t="shared" si="4"/>
        <v>5302</v>
      </c>
    </row>
    <row r="22" spans="3:9" x14ac:dyDescent="0.25">
      <c r="C22">
        <v>6</v>
      </c>
      <c r="D22" s="2">
        <f t="shared" si="0"/>
        <v>0.32038834951456308</v>
      </c>
      <c r="E22" s="1" t="str">
        <f t="shared" si="1"/>
        <v>18D</v>
      </c>
      <c r="F22" s="1" t="str">
        <f t="shared" si="2"/>
        <v>18DA</v>
      </c>
      <c r="H22">
        <f t="shared" si="3"/>
        <v>397</v>
      </c>
      <c r="I22">
        <f t="shared" si="4"/>
        <v>6362</v>
      </c>
    </row>
    <row r="23" spans="3:9" x14ac:dyDescent="0.25">
      <c r="C23">
        <v>7</v>
      </c>
      <c r="D23" s="2">
        <f t="shared" si="0"/>
        <v>0.37378640776699029</v>
      </c>
      <c r="E23" s="1" t="str">
        <f t="shared" si="1"/>
        <v>1CF</v>
      </c>
      <c r="F23" s="1" t="str">
        <f t="shared" si="2"/>
        <v>1CFF</v>
      </c>
      <c r="H23">
        <f t="shared" si="3"/>
        <v>463</v>
      </c>
      <c r="I23">
        <f t="shared" si="4"/>
        <v>7423</v>
      </c>
    </row>
    <row r="24" spans="3:9" x14ac:dyDescent="0.25">
      <c r="C24">
        <v>8</v>
      </c>
      <c r="D24" s="2">
        <f t="shared" si="0"/>
        <v>0.42718446601941745</v>
      </c>
      <c r="E24" s="1" t="str">
        <f t="shared" si="1"/>
        <v>212</v>
      </c>
      <c r="F24" s="1" t="str">
        <f t="shared" si="2"/>
        <v>2123</v>
      </c>
      <c r="H24">
        <f t="shared" si="3"/>
        <v>530</v>
      </c>
      <c r="I24">
        <f t="shared" si="4"/>
        <v>8483</v>
      </c>
    </row>
    <row r="25" spans="3:9" x14ac:dyDescent="0.25">
      <c r="C25">
        <v>9</v>
      </c>
      <c r="D25" s="2">
        <f t="shared" si="0"/>
        <v>0.48058252427184461</v>
      </c>
      <c r="E25" s="1" t="str">
        <f t="shared" si="1"/>
        <v>254</v>
      </c>
      <c r="F25" s="1" t="str">
        <f t="shared" si="2"/>
        <v>2547</v>
      </c>
      <c r="H25">
        <f t="shared" si="3"/>
        <v>596</v>
      </c>
      <c r="I25">
        <f t="shared" si="4"/>
        <v>9543</v>
      </c>
    </row>
    <row r="26" spans="3:9" x14ac:dyDescent="0.25">
      <c r="C26">
        <v>10</v>
      </c>
      <c r="D26" s="2">
        <f t="shared" si="0"/>
        <v>0.53398058252427183</v>
      </c>
      <c r="E26" s="1" t="str">
        <f t="shared" si="1"/>
        <v>296</v>
      </c>
      <c r="F26" s="1" t="str">
        <f t="shared" si="2"/>
        <v>296C</v>
      </c>
      <c r="H26">
        <f t="shared" si="3"/>
        <v>662</v>
      </c>
      <c r="I26">
        <f t="shared" si="4"/>
        <v>10604</v>
      </c>
    </row>
    <row r="27" spans="3:9" x14ac:dyDescent="0.25">
      <c r="C27">
        <v>11</v>
      </c>
      <c r="D27" s="2">
        <f t="shared" si="0"/>
        <v>0.58737864077669899</v>
      </c>
      <c r="E27" s="1" t="str">
        <f t="shared" si="1"/>
        <v>2D8</v>
      </c>
      <c r="F27" s="1" t="str">
        <f t="shared" si="2"/>
        <v>2D90</v>
      </c>
      <c r="H27">
        <f t="shared" si="3"/>
        <v>728</v>
      </c>
      <c r="I27">
        <f t="shared" si="4"/>
        <v>11664</v>
      </c>
    </row>
    <row r="28" spans="3:9" x14ac:dyDescent="0.25">
      <c r="C28">
        <v>12</v>
      </c>
      <c r="D28" s="2">
        <f t="shared" si="0"/>
        <v>0.64077669902912615</v>
      </c>
      <c r="E28" s="1" t="str">
        <f t="shared" si="1"/>
        <v>31B</v>
      </c>
      <c r="F28" s="1" t="str">
        <f t="shared" si="2"/>
        <v>31B5</v>
      </c>
      <c r="H28">
        <f t="shared" si="3"/>
        <v>795</v>
      </c>
      <c r="I28">
        <f t="shared" si="4"/>
        <v>12725</v>
      </c>
    </row>
    <row r="29" spans="3:9" x14ac:dyDescent="0.25">
      <c r="C29">
        <v>13</v>
      </c>
      <c r="D29" s="2">
        <f t="shared" si="0"/>
        <v>0.69417475728155331</v>
      </c>
      <c r="E29" s="1" t="str">
        <f t="shared" si="1"/>
        <v>35D</v>
      </c>
      <c r="F29" s="1" t="str">
        <f t="shared" si="2"/>
        <v>35D9</v>
      </c>
      <c r="H29">
        <f t="shared" si="3"/>
        <v>861</v>
      </c>
      <c r="I29">
        <f t="shared" si="4"/>
        <v>13785</v>
      </c>
    </row>
    <row r="30" spans="3:9" x14ac:dyDescent="0.25">
      <c r="C30">
        <v>14</v>
      </c>
      <c r="D30" s="2">
        <f t="shared" si="0"/>
        <v>0.74757281553398058</v>
      </c>
      <c r="E30" s="1" t="str">
        <f t="shared" si="1"/>
        <v>39F</v>
      </c>
      <c r="F30" s="1" t="str">
        <f t="shared" si="2"/>
        <v>39FE</v>
      </c>
      <c r="H30">
        <f t="shared" si="3"/>
        <v>927</v>
      </c>
      <c r="I30">
        <f t="shared" si="4"/>
        <v>14846</v>
      </c>
    </row>
    <row r="31" spans="3:9" x14ac:dyDescent="0.25">
      <c r="C31">
        <v>15</v>
      </c>
      <c r="D31" s="2">
        <f t="shared" si="0"/>
        <v>0.80097087378640774</v>
      </c>
      <c r="E31" s="1" t="str">
        <f t="shared" si="1"/>
        <v>3E1</v>
      </c>
      <c r="F31" s="1" t="str">
        <f t="shared" si="2"/>
        <v>3E22</v>
      </c>
      <c r="H31">
        <f t="shared" si="3"/>
        <v>993</v>
      </c>
      <c r="I31">
        <f t="shared" si="4"/>
        <v>15906</v>
      </c>
    </row>
    <row r="32" spans="3:9" x14ac:dyDescent="0.25">
      <c r="C32">
        <v>16</v>
      </c>
      <c r="D32" s="2">
        <f t="shared" si="0"/>
        <v>0.85436893203883491</v>
      </c>
      <c r="E32" s="1" t="str">
        <f t="shared" si="1"/>
        <v>424</v>
      </c>
      <c r="F32" s="1" t="str">
        <f t="shared" si="2"/>
        <v>4246</v>
      </c>
      <c r="H32">
        <f t="shared" si="3"/>
        <v>1060</v>
      </c>
      <c r="I32">
        <f t="shared" si="4"/>
        <v>16966</v>
      </c>
    </row>
    <row r="33" spans="3:9" x14ac:dyDescent="0.25">
      <c r="C33">
        <v>17</v>
      </c>
      <c r="D33" s="2">
        <f t="shared" si="0"/>
        <v>0.90776699029126207</v>
      </c>
      <c r="E33" s="1" t="str">
        <f t="shared" si="1"/>
        <v>466</v>
      </c>
      <c r="F33" s="1" t="str">
        <f t="shared" si="2"/>
        <v>466B</v>
      </c>
      <c r="H33">
        <f>HEX2DEC(E33)</f>
        <v>1126</v>
      </c>
      <c r="I33">
        <f t="shared" si="4"/>
        <v>18027</v>
      </c>
    </row>
    <row r="34" spans="3:9" x14ac:dyDescent="0.25">
      <c r="C34">
        <v>18</v>
      </c>
      <c r="D34" s="2">
        <f t="shared" si="0"/>
        <v>0.96116504854368923</v>
      </c>
      <c r="E34" s="1" t="str">
        <f t="shared" si="1"/>
        <v>4A8</v>
      </c>
      <c r="F34" s="1" t="str">
        <f t="shared" si="2"/>
        <v>4A8F</v>
      </c>
      <c r="H34">
        <f t="shared" si="3"/>
        <v>1192</v>
      </c>
      <c r="I34">
        <f t="shared" si="4"/>
        <v>19087</v>
      </c>
    </row>
    <row r="35" spans="3:9" x14ac:dyDescent="0.25">
      <c r="C35">
        <v>19</v>
      </c>
      <c r="D35" s="2">
        <f t="shared" si="0"/>
        <v>1.0145631067961165</v>
      </c>
      <c r="E35" s="1" t="str">
        <f t="shared" si="1"/>
        <v>4EA</v>
      </c>
      <c r="F35" s="1" t="str">
        <f t="shared" si="2"/>
        <v>4EB4</v>
      </c>
      <c r="H35">
        <f t="shared" si="3"/>
        <v>1258</v>
      </c>
      <c r="I35">
        <f t="shared" si="4"/>
        <v>20148</v>
      </c>
    </row>
    <row r="36" spans="3:9" x14ac:dyDescent="0.25">
      <c r="C36">
        <v>20</v>
      </c>
      <c r="D36" s="2">
        <f t="shared" si="0"/>
        <v>1.0679611650485437</v>
      </c>
      <c r="E36" s="1" t="str">
        <f t="shared" si="1"/>
        <v>52D</v>
      </c>
      <c r="F36" s="1" t="str">
        <f t="shared" si="2"/>
        <v>52D8</v>
      </c>
      <c r="H36">
        <f t="shared" si="3"/>
        <v>1325</v>
      </c>
      <c r="I36">
        <f t="shared" si="4"/>
        <v>21208</v>
      </c>
    </row>
    <row r="37" spans="3:9" x14ac:dyDescent="0.25">
      <c r="C37">
        <v>21</v>
      </c>
      <c r="D37" s="2">
        <f t="shared" si="0"/>
        <v>1.1213592233009708</v>
      </c>
      <c r="E37" s="1" t="str">
        <f t="shared" si="1"/>
        <v>56F</v>
      </c>
      <c r="F37" s="1" t="str">
        <f t="shared" si="2"/>
        <v>56FD</v>
      </c>
      <c r="H37">
        <f t="shared" si="3"/>
        <v>1391</v>
      </c>
      <c r="I37">
        <f t="shared" si="4"/>
        <v>22269</v>
      </c>
    </row>
    <row r="38" spans="3:9" x14ac:dyDescent="0.25">
      <c r="C38">
        <v>22</v>
      </c>
      <c r="D38" s="2">
        <f t="shared" si="0"/>
        <v>1.174757281553398</v>
      </c>
      <c r="E38" s="1" t="str">
        <f t="shared" si="1"/>
        <v>5B1</v>
      </c>
      <c r="F38" s="1" t="str">
        <f t="shared" si="2"/>
        <v>5B21</v>
      </c>
      <c r="H38">
        <f t="shared" si="3"/>
        <v>1457</v>
      </c>
      <c r="I38">
        <f t="shared" si="4"/>
        <v>23329</v>
      </c>
    </row>
    <row r="39" spans="3:9" x14ac:dyDescent="0.25">
      <c r="C39">
        <v>23</v>
      </c>
      <c r="D39" s="2">
        <f t="shared" si="0"/>
        <v>1.2281553398058251</v>
      </c>
      <c r="E39" s="1" t="str">
        <f t="shared" si="1"/>
        <v>5F4</v>
      </c>
      <c r="F39" s="1" t="str">
        <f t="shared" si="2"/>
        <v>5F46</v>
      </c>
      <c r="H39">
        <f t="shared" si="3"/>
        <v>1524</v>
      </c>
      <c r="I39">
        <f t="shared" si="4"/>
        <v>24390</v>
      </c>
    </row>
    <row r="40" spans="3:9" x14ac:dyDescent="0.25">
      <c r="C40">
        <v>24</v>
      </c>
      <c r="D40" s="2">
        <f t="shared" si="0"/>
        <v>1.2815533980582523</v>
      </c>
      <c r="E40" s="1" t="str">
        <f t="shared" si="1"/>
        <v>636</v>
      </c>
      <c r="F40" s="1" t="str">
        <f t="shared" si="2"/>
        <v>636A</v>
      </c>
      <c r="H40">
        <f t="shared" si="3"/>
        <v>1590</v>
      </c>
      <c r="I40">
        <f t="shared" si="4"/>
        <v>25450</v>
      </c>
    </row>
    <row r="41" spans="3:9" x14ac:dyDescent="0.25">
      <c r="C41">
        <v>25</v>
      </c>
      <c r="D41" s="2">
        <f t="shared" si="0"/>
        <v>1.3349514563106795</v>
      </c>
      <c r="E41" s="1" t="str">
        <f t="shared" si="1"/>
        <v>678</v>
      </c>
      <c r="F41" s="1" t="str">
        <f t="shared" si="2"/>
        <v>678E</v>
      </c>
      <c r="H41">
        <f t="shared" si="3"/>
        <v>1656</v>
      </c>
      <c r="I41">
        <f t="shared" si="4"/>
        <v>26510</v>
      </c>
    </row>
    <row r="42" spans="3:9" x14ac:dyDescent="0.25">
      <c r="C42">
        <v>26</v>
      </c>
      <c r="D42" s="2">
        <f t="shared" si="0"/>
        <v>1.3883495145631066</v>
      </c>
      <c r="E42" s="1" t="str">
        <f t="shared" si="1"/>
        <v>6BA</v>
      </c>
      <c r="F42" s="1" t="str">
        <f t="shared" si="2"/>
        <v>6BB3</v>
      </c>
      <c r="H42">
        <f t="shared" si="3"/>
        <v>1722</v>
      </c>
      <c r="I42">
        <f t="shared" si="4"/>
        <v>27571</v>
      </c>
    </row>
    <row r="43" spans="3:9" x14ac:dyDescent="0.25">
      <c r="C43">
        <v>27</v>
      </c>
      <c r="D43" s="2">
        <f t="shared" si="0"/>
        <v>1.441747572815534</v>
      </c>
      <c r="E43" s="1" t="str">
        <f t="shared" si="1"/>
        <v>6FD</v>
      </c>
      <c r="F43" s="1" t="str">
        <f t="shared" si="2"/>
        <v>6FD7</v>
      </c>
      <c r="H43">
        <f t="shared" si="3"/>
        <v>1789</v>
      </c>
      <c r="I43">
        <f t="shared" si="4"/>
        <v>28631</v>
      </c>
    </row>
    <row r="44" spans="3:9" x14ac:dyDescent="0.25">
      <c r="C44">
        <v>28</v>
      </c>
      <c r="D44" s="2">
        <f t="shared" si="0"/>
        <v>1.4951456310679612</v>
      </c>
      <c r="E44" s="1" t="str">
        <f t="shared" si="1"/>
        <v>73F</v>
      </c>
      <c r="F44" s="1" t="str">
        <f t="shared" si="2"/>
        <v>73FC</v>
      </c>
      <c r="H44">
        <f t="shared" si="3"/>
        <v>1855</v>
      </c>
      <c r="I44">
        <f t="shared" si="4"/>
        <v>29692</v>
      </c>
    </row>
    <row r="45" spans="3:9" x14ac:dyDescent="0.25">
      <c r="C45">
        <v>29</v>
      </c>
      <c r="D45" s="2">
        <f t="shared" si="0"/>
        <v>1.5485436893203883</v>
      </c>
      <c r="E45" s="1" t="str">
        <f t="shared" si="1"/>
        <v>781</v>
      </c>
      <c r="F45" s="1" t="str">
        <f t="shared" si="2"/>
        <v>7820</v>
      </c>
      <c r="H45">
        <f t="shared" si="3"/>
        <v>1921</v>
      </c>
      <c r="I45">
        <f t="shared" si="4"/>
        <v>30752</v>
      </c>
    </row>
    <row r="46" spans="3:9" x14ac:dyDescent="0.25">
      <c r="C46">
        <v>30</v>
      </c>
      <c r="D46" s="2">
        <f t="shared" si="0"/>
        <v>1.6019417475728155</v>
      </c>
      <c r="E46" s="1" t="str">
        <f t="shared" si="1"/>
        <v>7C3</v>
      </c>
      <c r="F46" s="1" t="str">
        <f t="shared" si="2"/>
        <v>7C45</v>
      </c>
      <c r="H46">
        <f t="shared" si="3"/>
        <v>1987</v>
      </c>
      <c r="I46">
        <f t="shared" si="4"/>
        <v>31813</v>
      </c>
    </row>
    <row r="47" spans="3:9" x14ac:dyDescent="0.25">
      <c r="C47">
        <v>31</v>
      </c>
      <c r="D47" s="2">
        <f t="shared" si="0"/>
        <v>1.6553398058252426</v>
      </c>
      <c r="E47" s="1" t="str">
        <f t="shared" si="1"/>
        <v>806</v>
      </c>
      <c r="F47" s="1" t="str">
        <f t="shared" si="2"/>
        <v>8069</v>
      </c>
      <c r="H47">
        <f t="shared" si="3"/>
        <v>2054</v>
      </c>
      <c r="I47">
        <f t="shared" si="4"/>
        <v>32873</v>
      </c>
    </row>
    <row r="48" spans="3:9" x14ac:dyDescent="0.25">
      <c r="C48">
        <v>32</v>
      </c>
      <c r="D48" s="2">
        <f t="shared" si="0"/>
        <v>1.7087378640776698</v>
      </c>
      <c r="E48" s="1" t="str">
        <f t="shared" si="1"/>
        <v>848</v>
      </c>
      <c r="F48" s="1" t="str">
        <f t="shared" si="2"/>
        <v>848D</v>
      </c>
      <c r="H48">
        <f t="shared" si="3"/>
        <v>2120</v>
      </c>
      <c r="I48">
        <f t="shared" si="4"/>
        <v>33933</v>
      </c>
    </row>
    <row r="49" spans="3:9" x14ac:dyDescent="0.25">
      <c r="C49">
        <v>33</v>
      </c>
      <c r="D49" s="2">
        <f t="shared" si="0"/>
        <v>1.762135922330097</v>
      </c>
      <c r="E49" s="1" t="str">
        <f t="shared" si="1"/>
        <v>88A</v>
      </c>
      <c r="F49" s="1" t="str">
        <f t="shared" si="2"/>
        <v>88B2</v>
      </c>
      <c r="H49">
        <f t="shared" si="3"/>
        <v>2186</v>
      </c>
      <c r="I49">
        <f t="shared" si="4"/>
        <v>34994</v>
      </c>
    </row>
    <row r="50" spans="3:9" x14ac:dyDescent="0.25">
      <c r="C50">
        <v>34</v>
      </c>
      <c r="D50" s="2">
        <f t="shared" si="0"/>
        <v>1.8155339805825241</v>
      </c>
      <c r="E50" s="1" t="str">
        <f t="shared" si="1"/>
        <v>8CC</v>
      </c>
      <c r="F50" s="1" t="str">
        <f t="shared" si="2"/>
        <v>8CD6</v>
      </c>
      <c r="H50">
        <f>HEX2DEC(E50)</f>
        <v>2252</v>
      </c>
      <c r="I50">
        <f t="shared" si="4"/>
        <v>36054</v>
      </c>
    </row>
    <row r="51" spans="3:9" x14ac:dyDescent="0.25">
      <c r="C51">
        <v>35</v>
      </c>
      <c r="D51" s="2">
        <f t="shared" si="0"/>
        <v>1.8689320388349513</v>
      </c>
      <c r="E51" s="1" t="str">
        <f t="shared" si="1"/>
        <v>90F</v>
      </c>
      <c r="F51" s="1" t="str">
        <f t="shared" si="2"/>
        <v>90FB</v>
      </c>
      <c r="H51">
        <f t="shared" si="3"/>
        <v>2319</v>
      </c>
      <c r="I51">
        <f t="shared" si="4"/>
        <v>37115</v>
      </c>
    </row>
    <row r="52" spans="3:9" x14ac:dyDescent="0.25">
      <c r="C52">
        <v>36</v>
      </c>
      <c r="D52" s="2">
        <f t="shared" si="0"/>
        <v>1.9223300970873785</v>
      </c>
      <c r="E52" s="1" t="str">
        <f t="shared" si="1"/>
        <v>951</v>
      </c>
      <c r="F52" s="1" t="str">
        <f t="shared" si="2"/>
        <v>951F</v>
      </c>
      <c r="H52">
        <f t="shared" si="3"/>
        <v>2385</v>
      </c>
      <c r="I52">
        <f t="shared" si="4"/>
        <v>38175</v>
      </c>
    </row>
    <row r="53" spans="3:9" x14ac:dyDescent="0.25">
      <c r="C53">
        <v>37</v>
      </c>
      <c r="D53" s="2">
        <f t="shared" si="0"/>
        <v>1.9757281553398056</v>
      </c>
      <c r="E53" s="1" t="str">
        <f t="shared" si="1"/>
        <v>993</v>
      </c>
      <c r="F53" s="1" t="str">
        <f t="shared" si="2"/>
        <v>9944</v>
      </c>
      <c r="H53">
        <f t="shared" si="3"/>
        <v>2451</v>
      </c>
      <c r="I53">
        <f t="shared" si="4"/>
        <v>39236</v>
      </c>
    </row>
    <row r="54" spans="3:9" x14ac:dyDescent="0.25">
      <c r="C54">
        <v>38</v>
      </c>
      <c r="D54" s="2">
        <f t="shared" ref="D54:D77" si="5">C54*$D$11</f>
        <v>2.029126213592233</v>
      </c>
      <c r="E54" s="1" t="str">
        <f t="shared" ref="E54:E77" si="6">DEC2HEX((((2^$E$15)-1)*D54/3.3),3)</f>
        <v>9D5</v>
      </c>
      <c r="F54" s="1" t="str">
        <f t="shared" ref="F54:F77" si="7">DEC2HEX((((2^$F$15)-1)*D54/3.3),4)</f>
        <v>9D68</v>
      </c>
      <c r="H54">
        <f t="shared" si="3"/>
        <v>2517</v>
      </c>
      <c r="I54">
        <f t="shared" si="4"/>
        <v>40296</v>
      </c>
    </row>
    <row r="55" spans="3:9" x14ac:dyDescent="0.25">
      <c r="C55">
        <v>39</v>
      </c>
      <c r="D55" s="2">
        <f t="shared" si="5"/>
        <v>2.0825242718446599</v>
      </c>
      <c r="E55" s="1" t="str">
        <f t="shared" si="6"/>
        <v>A18</v>
      </c>
      <c r="F55" s="1" t="str">
        <f t="shared" si="7"/>
        <v>A18D</v>
      </c>
      <c r="H55">
        <f t="shared" si="3"/>
        <v>2584</v>
      </c>
      <c r="I55">
        <f t="shared" si="4"/>
        <v>41357</v>
      </c>
    </row>
    <row r="56" spans="3:9" x14ac:dyDescent="0.25">
      <c r="C56">
        <v>40</v>
      </c>
      <c r="D56" s="2">
        <f t="shared" si="5"/>
        <v>2.1359223300970873</v>
      </c>
      <c r="E56" s="1" t="str">
        <f t="shared" si="6"/>
        <v>A5A</v>
      </c>
      <c r="F56" s="1" t="str">
        <f t="shared" si="7"/>
        <v>A5B1</v>
      </c>
      <c r="H56">
        <f t="shared" si="3"/>
        <v>2650</v>
      </c>
      <c r="I56">
        <f t="shared" si="4"/>
        <v>42417</v>
      </c>
    </row>
    <row r="57" spans="3:9" x14ac:dyDescent="0.25">
      <c r="C57">
        <v>41</v>
      </c>
      <c r="D57" s="2">
        <f t="shared" si="5"/>
        <v>2.1893203883495143</v>
      </c>
      <c r="E57" s="1" t="str">
        <f t="shared" si="6"/>
        <v>A9C</v>
      </c>
      <c r="F57" s="1" t="str">
        <f t="shared" si="7"/>
        <v>A9D5</v>
      </c>
      <c r="H57">
        <f t="shared" si="3"/>
        <v>2716</v>
      </c>
      <c r="I57">
        <f t="shared" si="4"/>
        <v>43477</v>
      </c>
    </row>
    <row r="58" spans="3:9" x14ac:dyDescent="0.25">
      <c r="C58">
        <v>42</v>
      </c>
      <c r="D58" s="2">
        <f t="shared" si="5"/>
        <v>2.2427184466019416</v>
      </c>
      <c r="E58" s="1" t="str">
        <f t="shared" si="6"/>
        <v>ADF</v>
      </c>
      <c r="F58" s="1" t="str">
        <f t="shared" si="7"/>
        <v>ADFA</v>
      </c>
      <c r="H58">
        <f t="shared" si="3"/>
        <v>2783</v>
      </c>
      <c r="I58">
        <f t="shared" si="4"/>
        <v>44538</v>
      </c>
    </row>
    <row r="59" spans="3:9" x14ac:dyDescent="0.25">
      <c r="C59">
        <v>43</v>
      </c>
      <c r="D59" s="2">
        <f t="shared" si="5"/>
        <v>2.296116504854369</v>
      </c>
      <c r="E59" s="1" t="str">
        <f t="shared" si="6"/>
        <v>B21</v>
      </c>
      <c r="F59" s="1" t="str">
        <f t="shared" si="7"/>
        <v>B21E</v>
      </c>
      <c r="H59">
        <f t="shared" si="3"/>
        <v>2849</v>
      </c>
      <c r="I59">
        <f t="shared" si="4"/>
        <v>45598</v>
      </c>
    </row>
    <row r="60" spans="3:9" x14ac:dyDescent="0.25">
      <c r="C60">
        <v>44</v>
      </c>
      <c r="D60" s="2">
        <f t="shared" si="5"/>
        <v>2.349514563106796</v>
      </c>
      <c r="E60" s="1" t="str">
        <f t="shared" si="6"/>
        <v>B63</v>
      </c>
      <c r="F60" s="1" t="str">
        <f t="shared" si="7"/>
        <v>B643</v>
      </c>
      <c r="H60">
        <f>HEX2DEC(E60)</f>
        <v>2915</v>
      </c>
      <c r="I60">
        <f t="shared" si="4"/>
        <v>46659</v>
      </c>
    </row>
    <row r="61" spans="3:9" x14ac:dyDescent="0.25">
      <c r="C61">
        <v>45</v>
      </c>
      <c r="D61" s="2">
        <f t="shared" si="5"/>
        <v>2.4029126213592233</v>
      </c>
      <c r="E61" s="1" t="str">
        <f t="shared" si="6"/>
        <v>BA5</v>
      </c>
      <c r="F61" s="1" t="str">
        <f t="shared" si="7"/>
        <v>BA67</v>
      </c>
      <c r="H61">
        <f t="shared" si="3"/>
        <v>2981</v>
      </c>
      <c r="I61">
        <f t="shared" si="4"/>
        <v>47719</v>
      </c>
    </row>
    <row r="62" spans="3:9" x14ac:dyDescent="0.25">
      <c r="C62">
        <v>46</v>
      </c>
      <c r="D62" s="2">
        <f t="shared" si="5"/>
        <v>2.4563106796116503</v>
      </c>
      <c r="E62" s="1" t="str">
        <f t="shared" si="6"/>
        <v>BE8</v>
      </c>
      <c r="F62" s="1" t="str">
        <f t="shared" si="7"/>
        <v>BE8C</v>
      </c>
      <c r="H62">
        <f t="shared" si="3"/>
        <v>3048</v>
      </c>
      <c r="I62">
        <f t="shared" si="4"/>
        <v>48780</v>
      </c>
    </row>
    <row r="63" spans="3:9" x14ac:dyDescent="0.25">
      <c r="C63">
        <v>47</v>
      </c>
      <c r="D63" s="2">
        <f t="shared" si="5"/>
        <v>2.5097087378640777</v>
      </c>
      <c r="E63" s="1" t="str">
        <f t="shared" si="6"/>
        <v>C2A</v>
      </c>
      <c r="F63" s="1" t="str">
        <f t="shared" si="7"/>
        <v>C2B0</v>
      </c>
      <c r="H63">
        <f t="shared" si="3"/>
        <v>3114</v>
      </c>
      <c r="I63">
        <f t="shared" si="4"/>
        <v>49840</v>
      </c>
    </row>
    <row r="64" spans="3:9" x14ac:dyDescent="0.25">
      <c r="C64">
        <v>48</v>
      </c>
      <c r="D64" s="2">
        <f t="shared" si="5"/>
        <v>2.5631067961165046</v>
      </c>
      <c r="E64" s="1" t="str">
        <f t="shared" si="6"/>
        <v>C6C</v>
      </c>
      <c r="F64" s="1" t="str">
        <f t="shared" si="7"/>
        <v>C6D4</v>
      </c>
      <c r="H64">
        <f t="shared" si="3"/>
        <v>3180</v>
      </c>
      <c r="I64">
        <f t="shared" si="4"/>
        <v>50900</v>
      </c>
    </row>
    <row r="65" spans="3:9" x14ac:dyDescent="0.25">
      <c r="C65">
        <v>49</v>
      </c>
      <c r="D65" s="2">
        <f t="shared" si="5"/>
        <v>2.616504854368932</v>
      </c>
      <c r="E65" s="1" t="str">
        <f t="shared" si="6"/>
        <v>CAE</v>
      </c>
      <c r="F65" s="1" t="str">
        <f t="shared" si="7"/>
        <v>CAF9</v>
      </c>
      <c r="H65">
        <f t="shared" si="3"/>
        <v>3246</v>
      </c>
      <c r="I65">
        <f t="shared" si="4"/>
        <v>51961</v>
      </c>
    </row>
    <row r="66" spans="3:9" x14ac:dyDescent="0.25">
      <c r="C66">
        <v>50</v>
      </c>
      <c r="D66" s="2">
        <f t="shared" si="5"/>
        <v>2.6699029126213589</v>
      </c>
      <c r="E66" s="1" t="str">
        <f t="shared" si="6"/>
        <v>CF1</v>
      </c>
      <c r="F66" s="1" t="str">
        <f t="shared" si="7"/>
        <v>CF1D</v>
      </c>
      <c r="H66">
        <f t="shared" si="3"/>
        <v>3313</v>
      </c>
      <c r="I66">
        <f t="shared" si="4"/>
        <v>53021</v>
      </c>
    </row>
    <row r="67" spans="3:9" x14ac:dyDescent="0.25">
      <c r="C67">
        <v>51</v>
      </c>
      <c r="D67" s="2">
        <f t="shared" si="5"/>
        <v>2.7233009708737863</v>
      </c>
      <c r="E67" s="1" t="str">
        <f t="shared" si="6"/>
        <v>D33</v>
      </c>
      <c r="F67" s="1" t="str">
        <f t="shared" si="7"/>
        <v>D342</v>
      </c>
      <c r="H67">
        <f t="shared" si="3"/>
        <v>3379</v>
      </c>
      <c r="I67">
        <f t="shared" si="4"/>
        <v>54082</v>
      </c>
    </row>
    <row r="68" spans="3:9" x14ac:dyDescent="0.25">
      <c r="C68">
        <v>52</v>
      </c>
      <c r="D68" s="2">
        <f t="shared" si="5"/>
        <v>2.7766990291262132</v>
      </c>
      <c r="E68" s="1" t="str">
        <f t="shared" si="6"/>
        <v>D75</v>
      </c>
      <c r="F68" s="1" t="str">
        <f t="shared" si="7"/>
        <v>D766</v>
      </c>
      <c r="H68">
        <f t="shared" si="3"/>
        <v>3445</v>
      </c>
      <c r="I68">
        <f t="shared" si="4"/>
        <v>55142</v>
      </c>
    </row>
    <row r="69" spans="3:9" x14ac:dyDescent="0.25">
      <c r="C69">
        <v>53</v>
      </c>
      <c r="D69" s="2">
        <f t="shared" si="5"/>
        <v>2.8300970873786406</v>
      </c>
      <c r="E69" s="1" t="str">
        <f t="shared" si="6"/>
        <v>DB7</v>
      </c>
      <c r="F69" s="1" t="str">
        <f t="shared" si="7"/>
        <v>DB8B</v>
      </c>
      <c r="H69">
        <f t="shared" si="3"/>
        <v>3511</v>
      </c>
      <c r="I69">
        <f t="shared" si="4"/>
        <v>56203</v>
      </c>
    </row>
    <row r="70" spans="3:9" x14ac:dyDescent="0.25">
      <c r="C70">
        <v>54</v>
      </c>
      <c r="D70" s="2">
        <f t="shared" si="5"/>
        <v>2.883495145631068</v>
      </c>
      <c r="E70" s="1" t="str">
        <f t="shared" si="6"/>
        <v>DFA</v>
      </c>
      <c r="F70" s="1" t="str">
        <f t="shared" si="7"/>
        <v>DFAF</v>
      </c>
      <c r="H70">
        <f t="shared" si="3"/>
        <v>3578</v>
      </c>
      <c r="I70">
        <f t="shared" si="4"/>
        <v>57263</v>
      </c>
    </row>
    <row r="71" spans="3:9" x14ac:dyDescent="0.25">
      <c r="C71">
        <v>55</v>
      </c>
      <c r="D71" s="2">
        <f t="shared" si="5"/>
        <v>2.936893203883495</v>
      </c>
      <c r="E71" s="1" t="str">
        <f t="shared" si="6"/>
        <v>E3C</v>
      </c>
      <c r="F71" s="1" t="str">
        <f t="shared" si="7"/>
        <v>E3D4</v>
      </c>
      <c r="H71">
        <f t="shared" si="3"/>
        <v>3644</v>
      </c>
      <c r="I71">
        <f t="shared" si="4"/>
        <v>58324</v>
      </c>
    </row>
    <row r="72" spans="3:9" x14ac:dyDescent="0.25">
      <c r="C72">
        <v>56</v>
      </c>
      <c r="D72" s="2">
        <f t="shared" si="5"/>
        <v>2.9902912621359223</v>
      </c>
      <c r="E72" s="1" t="str">
        <f t="shared" si="6"/>
        <v>E7E</v>
      </c>
      <c r="F72" s="1" t="str">
        <f t="shared" si="7"/>
        <v>E7F8</v>
      </c>
      <c r="H72">
        <f t="shared" si="3"/>
        <v>3710</v>
      </c>
      <c r="I72">
        <f t="shared" si="4"/>
        <v>59384</v>
      </c>
    </row>
    <row r="73" spans="3:9" x14ac:dyDescent="0.25">
      <c r="C73">
        <v>57</v>
      </c>
      <c r="D73" s="2">
        <f t="shared" si="5"/>
        <v>3.0436893203883493</v>
      </c>
      <c r="E73" s="1" t="str">
        <f t="shared" si="6"/>
        <v>EC0</v>
      </c>
      <c r="F73" s="1" t="str">
        <f t="shared" si="7"/>
        <v>EC1C</v>
      </c>
      <c r="H73">
        <f t="shared" si="3"/>
        <v>3776</v>
      </c>
      <c r="I73">
        <f t="shared" si="4"/>
        <v>60444</v>
      </c>
    </row>
    <row r="74" spans="3:9" x14ac:dyDescent="0.25">
      <c r="C74">
        <v>58</v>
      </c>
      <c r="D74" s="2">
        <f t="shared" si="5"/>
        <v>3.0970873786407767</v>
      </c>
      <c r="E74" s="1" t="str">
        <f t="shared" si="6"/>
        <v>F03</v>
      </c>
      <c r="F74" s="1" t="str">
        <f t="shared" si="7"/>
        <v>F041</v>
      </c>
      <c r="H74">
        <f t="shared" si="3"/>
        <v>3843</v>
      </c>
      <c r="I74">
        <f t="shared" si="4"/>
        <v>61505</v>
      </c>
    </row>
    <row r="75" spans="3:9" x14ac:dyDescent="0.25">
      <c r="C75">
        <v>59</v>
      </c>
      <c r="D75" s="2">
        <f t="shared" si="5"/>
        <v>3.1504854368932036</v>
      </c>
      <c r="E75" s="1" t="str">
        <f t="shared" si="6"/>
        <v>F45</v>
      </c>
      <c r="F75" s="1" t="str">
        <f t="shared" si="7"/>
        <v>F465</v>
      </c>
      <c r="H75">
        <f t="shared" si="3"/>
        <v>3909</v>
      </c>
      <c r="I75">
        <f t="shared" si="4"/>
        <v>62565</v>
      </c>
    </row>
    <row r="76" spans="3:9" x14ac:dyDescent="0.25">
      <c r="C76">
        <v>60</v>
      </c>
      <c r="D76" s="2">
        <f t="shared" si="5"/>
        <v>3.203883495145631</v>
      </c>
      <c r="E76" s="1" t="str">
        <f t="shared" si="6"/>
        <v>F87</v>
      </c>
      <c r="F76" s="1" t="str">
        <f t="shared" si="7"/>
        <v>F88A</v>
      </c>
      <c r="H76">
        <f t="shared" si="3"/>
        <v>3975</v>
      </c>
      <c r="I76">
        <f t="shared" si="4"/>
        <v>63626</v>
      </c>
    </row>
    <row r="77" spans="3:9" x14ac:dyDescent="0.25">
      <c r="C77">
        <v>61</v>
      </c>
      <c r="D77" s="2">
        <f t="shared" si="5"/>
        <v>3.2572815533980579</v>
      </c>
      <c r="E77" s="1" t="str">
        <f t="shared" si="6"/>
        <v>FC9</v>
      </c>
      <c r="F77" s="1" t="str">
        <f t="shared" si="7"/>
        <v>FCAE</v>
      </c>
      <c r="H77">
        <f>HEX2DEC(E77)</f>
        <v>4041</v>
      </c>
      <c r="I77">
        <f t="shared" si="4"/>
        <v>64686</v>
      </c>
    </row>
    <row r="78" spans="3:9" x14ac:dyDescent="0.25">
      <c r="C78">
        <v>62</v>
      </c>
      <c r="D78" s="2">
        <f t="shared" ref="D78" si="8">C78*$D$11</f>
        <v>3.3106796116504853</v>
      </c>
      <c r="E78" s="1" t="e">
        <f t="shared" ref="E78" si="9">DEC2HEX((((2^$E$15)-1)*D78/3.3),3)</f>
        <v>#NUM!</v>
      </c>
      <c r="F78" s="1" t="e">
        <f t="shared" ref="F78" si="10">DEC2HEX((((2^$F$15)-1)*D78/3.3),4)</f>
        <v>#NUM!</v>
      </c>
      <c r="H78" t="e">
        <f>HEX2DEC(E78)</f>
        <v>#NUM!</v>
      </c>
      <c r="I78" t="e">
        <f t="shared" ref="I78" si="11">HEX2DEC(F78)</f>
        <v>#NUM!</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F9269-9B3D-4E63-856A-A1285B61F326}">
  <dimension ref="A2:AD194"/>
  <sheetViews>
    <sheetView workbookViewId="0">
      <selection activeCell="F4" sqref="F4"/>
    </sheetView>
  </sheetViews>
  <sheetFormatPr baseColWidth="10" defaultRowHeight="15" x14ac:dyDescent="0.25"/>
  <sheetData>
    <row r="2" spans="1:30" x14ac:dyDescent="0.25">
      <c r="A2" t="s">
        <v>32</v>
      </c>
      <c r="B2" t="s">
        <v>31</v>
      </c>
      <c r="C2" t="s">
        <v>30</v>
      </c>
      <c r="F2" t="s">
        <v>7</v>
      </c>
      <c r="G2" t="s">
        <v>29</v>
      </c>
    </row>
    <row r="3" spans="1:30" x14ac:dyDescent="0.25">
      <c r="A3" s="6">
        <v>1</v>
      </c>
      <c r="B3" s="6">
        <v>40</v>
      </c>
      <c r="C3" s="6">
        <f>B3*$G$7+$G$8</f>
        <v>-0.67908045977011255</v>
      </c>
      <c r="E3" t="s">
        <v>28</v>
      </c>
      <c r="F3" s="6">
        <v>41</v>
      </c>
      <c r="G3">
        <v>0.01</v>
      </c>
      <c r="I3">
        <f>F3*G3</f>
        <v>0.41000000000000003</v>
      </c>
      <c r="S3" s="8" t="s">
        <v>27</v>
      </c>
      <c r="T3" s="7"/>
      <c r="U3" s="7"/>
      <c r="V3" s="7"/>
      <c r="W3" s="7"/>
      <c r="X3" s="7"/>
      <c r="Y3" s="7"/>
      <c r="Z3" s="7"/>
      <c r="AA3" s="7"/>
      <c r="AB3" s="7"/>
      <c r="AC3" s="7"/>
      <c r="AD3" s="7"/>
    </row>
    <row r="4" spans="1:30" x14ac:dyDescent="0.25">
      <c r="A4" s="6">
        <v>2</v>
      </c>
      <c r="B4" s="6">
        <v>40</v>
      </c>
      <c r="C4" s="6">
        <f>B4*$G$7+$G$8</f>
        <v>-0.67908045977011255</v>
      </c>
      <c r="E4" t="s">
        <v>26</v>
      </c>
      <c r="F4" s="6">
        <v>58.4</v>
      </c>
      <c r="G4">
        <v>12</v>
      </c>
      <c r="I4">
        <v>310</v>
      </c>
      <c r="S4" s="7"/>
      <c r="T4" s="7"/>
      <c r="U4" s="7"/>
      <c r="V4" s="7"/>
      <c r="W4" s="7"/>
      <c r="X4" s="7"/>
      <c r="Y4" s="7"/>
      <c r="Z4" s="7"/>
      <c r="AA4" s="7"/>
      <c r="AB4" s="7"/>
      <c r="AC4" s="7"/>
      <c r="AD4" s="7"/>
    </row>
    <row r="5" spans="1:30" x14ac:dyDescent="0.25">
      <c r="A5" s="6">
        <v>3</v>
      </c>
      <c r="B5" s="6">
        <v>40</v>
      </c>
      <c r="C5" s="6">
        <f>B5*$G$7+$G$8</f>
        <v>-0.67908045977011255</v>
      </c>
      <c r="S5" s="7"/>
      <c r="T5" s="7"/>
      <c r="U5" s="7"/>
      <c r="V5" s="7"/>
      <c r="W5" s="7"/>
      <c r="X5" s="7"/>
      <c r="Y5" s="7"/>
      <c r="Z5" s="7"/>
      <c r="AA5" s="7"/>
      <c r="AB5" s="7"/>
      <c r="AC5" s="7"/>
      <c r="AD5" s="7"/>
    </row>
    <row r="6" spans="1:30" x14ac:dyDescent="0.25">
      <c r="A6" s="6">
        <v>4</v>
      </c>
      <c r="B6" s="6">
        <v>40</v>
      </c>
      <c r="C6" s="6">
        <f>B6*$G$7+$G$8</f>
        <v>-0.67908045977011255</v>
      </c>
      <c r="S6" s="7"/>
      <c r="T6" s="7"/>
      <c r="U6" s="7"/>
      <c r="V6" s="7"/>
      <c r="W6" s="7"/>
      <c r="X6" s="7"/>
      <c r="Y6" s="7"/>
      <c r="Z6" s="7"/>
      <c r="AA6" s="7"/>
      <c r="AB6" s="7"/>
      <c r="AC6" s="7"/>
      <c r="AD6" s="7"/>
    </row>
    <row r="7" spans="1:30" x14ac:dyDescent="0.25">
      <c r="A7" s="6">
        <v>5</v>
      </c>
      <c r="B7" s="6">
        <v>40</v>
      </c>
      <c r="C7" s="6">
        <f>B7*$G$7+$G$8</f>
        <v>-0.67908045977011255</v>
      </c>
      <c r="F7" t="s">
        <v>25</v>
      </c>
      <c r="G7">
        <f>(G4-G3)/(F4-F3)</f>
        <v>0.68908045977011501</v>
      </c>
      <c r="S7" s="7"/>
      <c r="T7" s="7"/>
      <c r="U7" s="7"/>
      <c r="V7" s="7"/>
      <c r="W7" s="7"/>
      <c r="X7" s="7"/>
      <c r="Y7" s="7"/>
      <c r="Z7" s="7"/>
      <c r="AA7" s="7"/>
      <c r="AB7" s="7"/>
      <c r="AC7" s="7"/>
      <c r="AD7" s="7"/>
    </row>
    <row r="8" spans="1:30" x14ac:dyDescent="0.25">
      <c r="A8" s="6">
        <v>6</v>
      </c>
      <c r="B8" s="6">
        <v>40</v>
      </c>
      <c r="C8" s="6">
        <f>B8*$G$7+$G$8</f>
        <v>-0.67908045977011255</v>
      </c>
      <c r="F8" t="s">
        <v>24</v>
      </c>
      <c r="G8">
        <f>G3-(F3*G7)</f>
        <v>-28.242298850574713</v>
      </c>
      <c r="S8" s="7"/>
      <c r="T8" s="7"/>
      <c r="U8" s="7"/>
      <c r="V8" s="7"/>
      <c r="W8" s="7"/>
      <c r="X8" s="7"/>
      <c r="Y8" s="7"/>
      <c r="Z8" s="7"/>
      <c r="AA8" s="7"/>
      <c r="AB8" s="7"/>
      <c r="AC8" s="7"/>
      <c r="AD8" s="7"/>
    </row>
    <row r="9" spans="1:30" x14ac:dyDescent="0.25">
      <c r="A9" s="6">
        <v>7</v>
      </c>
      <c r="B9" s="6">
        <v>44</v>
      </c>
      <c r="C9" s="6">
        <f>B9*$G$7+$G$8</f>
        <v>2.0772413793103475</v>
      </c>
      <c r="S9" s="7"/>
      <c r="T9" s="7"/>
      <c r="U9" s="7"/>
      <c r="V9" s="7"/>
      <c r="W9" s="7"/>
      <c r="X9" s="7"/>
      <c r="Y9" s="7"/>
      <c r="Z9" s="7"/>
      <c r="AA9" s="7"/>
      <c r="AB9" s="7"/>
      <c r="AC9" s="7"/>
      <c r="AD9" s="7"/>
    </row>
    <row r="10" spans="1:30" x14ac:dyDescent="0.25">
      <c r="A10" s="6">
        <v>8</v>
      </c>
      <c r="B10" s="6">
        <v>51</v>
      </c>
      <c r="C10" s="6">
        <f>B10*$G$7+$G$8</f>
        <v>6.9008045977011534</v>
      </c>
      <c r="F10">
        <v>50.5</v>
      </c>
      <c r="G10">
        <f>F10*G7+G8</f>
        <v>6.5562643678160981</v>
      </c>
      <c r="S10" s="7"/>
      <c r="T10" s="7"/>
      <c r="U10" s="7"/>
      <c r="V10" s="7"/>
      <c r="W10" s="7"/>
      <c r="X10" s="7"/>
      <c r="Y10" s="7"/>
      <c r="Z10" s="7"/>
      <c r="AA10" s="7"/>
      <c r="AB10" s="7"/>
      <c r="AC10" s="7"/>
      <c r="AD10" s="7"/>
    </row>
    <row r="11" spans="1:30" x14ac:dyDescent="0.25">
      <c r="A11" s="6">
        <v>9</v>
      </c>
      <c r="B11" s="6">
        <v>44</v>
      </c>
      <c r="C11" s="6">
        <f>B11*$G$7+$G$8</f>
        <v>2.0772413793103475</v>
      </c>
      <c r="S11" s="7"/>
      <c r="T11" s="7"/>
      <c r="U11" s="7"/>
      <c r="V11" s="7"/>
      <c r="W11" s="7"/>
      <c r="X11" s="7"/>
      <c r="Y11" s="7"/>
      <c r="Z11" s="7"/>
      <c r="AA11" s="7"/>
      <c r="AB11" s="7"/>
      <c r="AC11" s="7"/>
      <c r="AD11" s="7"/>
    </row>
    <row r="12" spans="1:30" x14ac:dyDescent="0.25">
      <c r="A12" s="6">
        <v>10</v>
      </c>
      <c r="B12" s="6">
        <v>49</v>
      </c>
      <c r="C12" s="6">
        <f>B12*$G$7+$G$8</f>
        <v>5.5226436781609252</v>
      </c>
      <c r="S12" s="7"/>
      <c r="T12" s="7"/>
      <c r="U12" s="7"/>
      <c r="V12" s="7"/>
      <c r="W12" s="7"/>
      <c r="X12" s="7"/>
      <c r="Y12" s="7"/>
      <c r="Z12" s="7"/>
      <c r="AA12" s="7"/>
      <c r="AB12" s="7"/>
      <c r="AC12" s="7"/>
      <c r="AD12" s="7"/>
    </row>
    <row r="13" spans="1:30" x14ac:dyDescent="0.25">
      <c r="A13" s="6">
        <v>11</v>
      </c>
      <c r="B13" s="6">
        <v>41</v>
      </c>
      <c r="C13" s="6">
        <f>B13*$G$7+$G$8</f>
        <v>1.0000000000001563E-2</v>
      </c>
      <c r="S13" s="7"/>
      <c r="T13" s="7"/>
      <c r="U13" s="7"/>
      <c r="V13" s="7"/>
      <c r="W13" s="7"/>
      <c r="X13" s="7"/>
      <c r="Y13" s="7"/>
      <c r="Z13" s="7"/>
      <c r="AA13" s="7"/>
      <c r="AB13" s="7"/>
      <c r="AC13" s="7"/>
      <c r="AD13" s="7"/>
    </row>
    <row r="14" spans="1:30" x14ac:dyDescent="0.25">
      <c r="A14" s="6">
        <v>12</v>
      </c>
      <c r="B14" s="6">
        <v>41</v>
      </c>
      <c r="C14" s="6">
        <f>B14*$G$7+$G$8</f>
        <v>1.0000000000001563E-2</v>
      </c>
      <c r="S14" s="7"/>
      <c r="T14" s="7"/>
      <c r="U14" s="7"/>
      <c r="V14" s="7"/>
      <c r="W14" s="7"/>
      <c r="X14" s="7"/>
      <c r="Y14" s="7"/>
      <c r="Z14" s="7"/>
      <c r="AA14" s="7"/>
      <c r="AB14" s="7"/>
      <c r="AC14" s="7"/>
      <c r="AD14" s="7"/>
    </row>
    <row r="15" spans="1:30" x14ac:dyDescent="0.25">
      <c r="A15" s="6">
        <v>13</v>
      </c>
      <c r="B15" s="6">
        <v>42</v>
      </c>
      <c r="C15" s="6">
        <f>B15*$G$7+$G$8</f>
        <v>0.69908045977011568</v>
      </c>
      <c r="S15" s="7"/>
      <c r="T15" s="7"/>
      <c r="U15" s="7"/>
      <c r="V15" s="7"/>
      <c r="W15" s="7"/>
      <c r="X15" s="7"/>
      <c r="Y15" s="7"/>
      <c r="Z15" s="7"/>
      <c r="AA15" s="7"/>
      <c r="AB15" s="7"/>
      <c r="AC15" s="7"/>
      <c r="AD15" s="7"/>
    </row>
    <row r="16" spans="1:30" x14ac:dyDescent="0.25">
      <c r="A16" s="6">
        <v>14</v>
      </c>
      <c r="B16" s="6">
        <v>42</v>
      </c>
      <c r="C16" s="6">
        <f>B16*$G$7+$G$8</f>
        <v>0.69908045977011568</v>
      </c>
    </row>
    <row r="17" spans="1:30" x14ac:dyDescent="0.25">
      <c r="A17" s="6">
        <v>15</v>
      </c>
      <c r="B17" s="6">
        <v>42</v>
      </c>
      <c r="C17" s="6">
        <f>B17*$G$7+$G$8</f>
        <v>0.69908045977011568</v>
      </c>
      <c r="S17" s="8" t="s">
        <v>23</v>
      </c>
      <c r="T17" s="7"/>
      <c r="U17" s="7"/>
      <c r="V17" s="7"/>
      <c r="W17" s="7"/>
      <c r="X17" s="7"/>
      <c r="Y17" s="7"/>
      <c r="Z17" s="7"/>
      <c r="AA17" s="7"/>
      <c r="AB17" s="7"/>
      <c r="AC17" s="7"/>
      <c r="AD17" s="7"/>
    </row>
    <row r="18" spans="1:30" x14ac:dyDescent="0.25">
      <c r="A18" s="6">
        <v>16</v>
      </c>
      <c r="B18" s="6">
        <v>45</v>
      </c>
      <c r="C18" s="6">
        <f>B18*$G$7+$G$8</f>
        <v>2.7663218390804616</v>
      </c>
      <c r="S18" s="7"/>
      <c r="T18" s="7"/>
      <c r="U18" s="7"/>
      <c r="V18" s="7"/>
      <c r="W18" s="7"/>
      <c r="X18" s="7"/>
      <c r="Y18" s="7"/>
      <c r="Z18" s="7"/>
      <c r="AA18" s="7"/>
      <c r="AB18" s="7"/>
      <c r="AC18" s="7"/>
      <c r="AD18" s="7"/>
    </row>
    <row r="19" spans="1:30" x14ac:dyDescent="0.25">
      <c r="A19" s="6">
        <v>17</v>
      </c>
      <c r="B19" s="6">
        <v>45</v>
      </c>
      <c r="C19" s="6">
        <f>B19*$G$7+$G$8</f>
        <v>2.7663218390804616</v>
      </c>
      <c r="S19" s="7"/>
      <c r="T19" s="7"/>
      <c r="U19" s="7"/>
      <c r="V19" s="7"/>
      <c r="W19" s="7"/>
      <c r="X19" s="7"/>
      <c r="Y19" s="7"/>
      <c r="Z19" s="7"/>
      <c r="AA19" s="7"/>
      <c r="AB19" s="7"/>
      <c r="AC19" s="7"/>
      <c r="AD19" s="7"/>
    </row>
    <row r="20" spans="1:30" x14ac:dyDescent="0.25">
      <c r="A20" s="6">
        <v>18</v>
      </c>
      <c r="B20" s="6">
        <v>45</v>
      </c>
      <c r="C20" s="6">
        <f>B20*$G$7+$G$8</f>
        <v>2.7663218390804616</v>
      </c>
      <c r="S20" s="7"/>
      <c r="T20" s="7"/>
      <c r="U20" s="7"/>
      <c r="V20" s="7"/>
      <c r="W20" s="7"/>
      <c r="X20" s="7"/>
      <c r="Y20" s="7"/>
      <c r="Z20" s="7"/>
      <c r="AA20" s="7"/>
      <c r="AB20" s="7"/>
      <c r="AC20" s="7"/>
      <c r="AD20" s="7"/>
    </row>
    <row r="21" spans="1:30" x14ac:dyDescent="0.25">
      <c r="A21" s="6">
        <v>19</v>
      </c>
      <c r="B21" s="6">
        <v>45</v>
      </c>
      <c r="C21" s="6">
        <f>B21*$G$7+$G$8</f>
        <v>2.7663218390804616</v>
      </c>
      <c r="S21" s="7"/>
      <c r="T21" s="7"/>
      <c r="U21" s="7"/>
      <c r="V21" s="7"/>
      <c r="W21" s="7"/>
      <c r="X21" s="7"/>
      <c r="Y21" s="7"/>
      <c r="Z21" s="7"/>
      <c r="AA21" s="7"/>
      <c r="AB21" s="7"/>
      <c r="AC21" s="7"/>
      <c r="AD21" s="7"/>
    </row>
    <row r="22" spans="1:30" x14ac:dyDescent="0.25">
      <c r="A22" s="6">
        <v>20</v>
      </c>
      <c r="B22" s="6">
        <v>45</v>
      </c>
      <c r="C22" s="6">
        <f>B22*$G$7+$G$8</f>
        <v>2.7663218390804616</v>
      </c>
      <c r="S22" s="7"/>
      <c r="T22" s="7"/>
      <c r="U22" s="7"/>
      <c r="V22" s="7"/>
      <c r="W22" s="7"/>
      <c r="X22" s="7"/>
      <c r="Y22" s="7"/>
      <c r="Z22" s="7"/>
      <c r="AA22" s="7"/>
      <c r="AB22" s="7"/>
      <c r="AC22" s="7"/>
      <c r="AD22" s="7"/>
    </row>
    <row r="23" spans="1:30" x14ac:dyDescent="0.25">
      <c r="A23" s="6">
        <v>21</v>
      </c>
      <c r="B23" s="6">
        <v>45</v>
      </c>
      <c r="C23" s="6">
        <f>B23*$G$7+$G$8</f>
        <v>2.7663218390804616</v>
      </c>
      <c r="S23" s="7"/>
      <c r="T23" s="7"/>
      <c r="U23" s="7"/>
      <c r="V23" s="7"/>
      <c r="W23" s="7"/>
      <c r="X23" s="7"/>
      <c r="Y23" s="7"/>
      <c r="Z23" s="7"/>
      <c r="AA23" s="7"/>
      <c r="AB23" s="7"/>
      <c r="AC23" s="7"/>
      <c r="AD23" s="7"/>
    </row>
    <row r="24" spans="1:30" x14ac:dyDescent="0.25">
      <c r="A24" s="6">
        <v>22</v>
      </c>
      <c r="B24" s="6">
        <v>45</v>
      </c>
      <c r="C24" s="6">
        <f>B24*$G$7+$G$8</f>
        <v>2.7663218390804616</v>
      </c>
      <c r="S24" s="7"/>
      <c r="T24" s="7"/>
      <c r="U24" s="7"/>
      <c r="V24" s="7"/>
      <c r="W24" s="7"/>
      <c r="X24" s="7"/>
      <c r="Y24" s="7"/>
      <c r="Z24" s="7"/>
      <c r="AA24" s="7"/>
      <c r="AB24" s="7"/>
      <c r="AC24" s="7"/>
      <c r="AD24" s="7"/>
    </row>
    <row r="25" spans="1:30" x14ac:dyDescent="0.25">
      <c r="A25" s="6">
        <v>23</v>
      </c>
      <c r="B25" s="6">
        <v>45</v>
      </c>
      <c r="C25" s="6">
        <f>B25*$G$7+$G$8</f>
        <v>2.7663218390804616</v>
      </c>
      <c r="S25" s="7"/>
      <c r="T25" s="7"/>
      <c r="U25" s="7"/>
      <c r="V25" s="7"/>
      <c r="W25" s="7"/>
      <c r="X25" s="7"/>
      <c r="Y25" s="7"/>
      <c r="Z25" s="7"/>
      <c r="AA25" s="7"/>
      <c r="AB25" s="7"/>
      <c r="AC25" s="7"/>
      <c r="AD25" s="7"/>
    </row>
    <row r="26" spans="1:30" x14ac:dyDescent="0.25">
      <c r="A26" s="6">
        <v>24</v>
      </c>
      <c r="B26" s="6">
        <v>51</v>
      </c>
      <c r="C26" s="6">
        <f>B26*$G$7+$G$8</f>
        <v>6.9008045977011534</v>
      </c>
      <c r="S26" s="7"/>
      <c r="T26" s="7"/>
      <c r="U26" s="7"/>
      <c r="V26" s="7"/>
      <c r="W26" s="7"/>
      <c r="X26" s="7"/>
      <c r="Y26" s="7"/>
      <c r="Z26" s="7"/>
      <c r="AA26" s="7"/>
      <c r="AB26" s="7"/>
      <c r="AC26" s="7"/>
      <c r="AD26" s="7"/>
    </row>
    <row r="27" spans="1:30" x14ac:dyDescent="0.25">
      <c r="A27" s="6">
        <v>25</v>
      </c>
      <c r="B27" s="6">
        <v>51</v>
      </c>
      <c r="C27" s="6">
        <f>B27*$G$7+$G$8</f>
        <v>6.9008045977011534</v>
      </c>
      <c r="S27" s="7"/>
      <c r="T27" s="7"/>
      <c r="U27" s="7"/>
      <c r="V27" s="7"/>
      <c r="W27" s="7"/>
      <c r="X27" s="7"/>
      <c r="Y27" s="7"/>
      <c r="Z27" s="7"/>
      <c r="AA27" s="7"/>
      <c r="AB27" s="7"/>
      <c r="AC27" s="7"/>
      <c r="AD27" s="7"/>
    </row>
    <row r="28" spans="1:30" x14ac:dyDescent="0.25">
      <c r="A28" s="6">
        <v>26</v>
      </c>
      <c r="B28" s="6">
        <v>51</v>
      </c>
      <c r="C28" s="6">
        <f>B28*$G$7+$G$8</f>
        <v>6.9008045977011534</v>
      </c>
      <c r="S28" s="7"/>
      <c r="T28" s="7"/>
      <c r="U28" s="7"/>
      <c r="V28" s="7"/>
      <c r="W28" s="7"/>
      <c r="X28" s="7"/>
      <c r="Y28" s="7"/>
      <c r="Z28" s="7"/>
      <c r="AA28" s="7"/>
      <c r="AB28" s="7"/>
      <c r="AC28" s="7"/>
      <c r="AD28" s="7"/>
    </row>
    <row r="29" spans="1:30" x14ac:dyDescent="0.25">
      <c r="A29" s="6">
        <v>27</v>
      </c>
      <c r="B29" s="6">
        <v>51</v>
      </c>
      <c r="C29" s="6">
        <f>B29*$G$7+$G$8</f>
        <v>6.9008045977011534</v>
      </c>
      <c r="S29" s="7"/>
      <c r="T29" s="7"/>
      <c r="U29" s="7"/>
      <c r="V29" s="7"/>
      <c r="W29" s="7"/>
      <c r="X29" s="7"/>
      <c r="Y29" s="7"/>
      <c r="Z29" s="7"/>
      <c r="AA29" s="7"/>
      <c r="AB29" s="7"/>
      <c r="AC29" s="7"/>
      <c r="AD29" s="7"/>
    </row>
    <row r="30" spans="1:30" x14ac:dyDescent="0.25">
      <c r="A30" s="6">
        <v>28</v>
      </c>
      <c r="B30" s="6">
        <v>51</v>
      </c>
      <c r="C30" s="6">
        <f>B30*$G$7+$G$8</f>
        <v>6.9008045977011534</v>
      </c>
      <c r="S30" s="7"/>
      <c r="T30" s="7"/>
      <c r="U30" s="7"/>
      <c r="V30" s="7"/>
      <c r="W30" s="7"/>
      <c r="X30" s="7"/>
      <c r="Y30" s="7"/>
      <c r="Z30" s="7"/>
      <c r="AA30" s="7"/>
      <c r="AB30" s="7"/>
      <c r="AC30" s="7"/>
      <c r="AD30" s="7"/>
    </row>
    <row r="31" spans="1:30" x14ac:dyDescent="0.25">
      <c r="A31" s="6">
        <v>29</v>
      </c>
      <c r="B31" s="6">
        <v>51</v>
      </c>
      <c r="C31" s="6">
        <f>B31*$G$7+$G$8</f>
        <v>6.9008045977011534</v>
      </c>
      <c r="S31" s="7"/>
      <c r="T31" s="7"/>
      <c r="U31" s="7"/>
      <c r="V31" s="7"/>
      <c r="W31" s="7"/>
      <c r="X31" s="7"/>
      <c r="Y31" s="7"/>
      <c r="Z31" s="7"/>
      <c r="AA31" s="7"/>
      <c r="AB31" s="7"/>
      <c r="AC31" s="7"/>
      <c r="AD31" s="7"/>
    </row>
    <row r="32" spans="1:30" x14ac:dyDescent="0.25">
      <c r="A32" s="6">
        <v>30</v>
      </c>
      <c r="B32" s="6">
        <v>51</v>
      </c>
      <c r="C32" s="6">
        <f>B32*$G$7+$G$8</f>
        <v>6.9008045977011534</v>
      </c>
      <c r="S32" s="7"/>
      <c r="T32" s="7"/>
      <c r="U32" s="7"/>
      <c r="V32" s="7"/>
      <c r="W32" s="7"/>
      <c r="X32" s="7"/>
      <c r="Y32" s="7"/>
      <c r="Z32" s="7"/>
      <c r="AA32" s="7"/>
      <c r="AB32" s="7"/>
      <c r="AC32" s="7"/>
      <c r="AD32" s="7"/>
    </row>
    <row r="33" spans="1:3" x14ac:dyDescent="0.25">
      <c r="A33" s="6">
        <v>31</v>
      </c>
      <c r="B33" s="6">
        <v>51</v>
      </c>
      <c r="C33" s="6">
        <f>B33*$G$7+$G$8</f>
        <v>6.9008045977011534</v>
      </c>
    </row>
    <row r="34" spans="1:3" x14ac:dyDescent="0.25">
      <c r="A34" s="6">
        <v>32</v>
      </c>
      <c r="B34" s="6">
        <v>51</v>
      </c>
      <c r="C34" s="6">
        <f>B34*$G$7+$G$8</f>
        <v>6.9008045977011534</v>
      </c>
    </row>
    <row r="35" spans="1:3" x14ac:dyDescent="0.25">
      <c r="A35" s="6">
        <v>33</v>
      </c>
      <c r="B35" s="6">
        <v>51</v>
      </c>
      <c r="C35" s="6">
        <f>B35*$G$7+$G$8</f>
        <v>6.9008045977011534</v>
      </c>
    </row>
    <row r="36" spans="1:3" x14ac:dyDescent="0.25">
      <c r="A36" s="6">
        <v>34</v>
      </c>
      <c r="B36" s="6">
        <v>51</v>
      </c>
      <c r="C36" s="6">
        <f>B36*$G$7+$G$8</f>
        <v>6.9008045977011534</v>
      </c>
    </row>
    <row r="37" spans="1:3" x14ac:dyDescent="0.25">
      <c r="A37" s="6">
        <v>35</v>
      </c>
      <c r="B37" s="6">
        <v>51</v>
      </c>
      <c r="C37" s="6">
        <f>B37*$G$7+$G$8</f>
        <v>6.9008045977011534</v>
      </c>
    </row>
    <row r="38" spans="1:3" x14ac:dyDescent="0.25">
      <c r="A38" s="6">
        <v>36</v>
      </c>
      <c r="B38" s="6">
        <v>51</v>
      </c>
      <c r="C38" s="6">
        <f>B38*$G$7+$G$8</f>
        <v>6.9008045977011534</v>
      </c>
    </row>
    <row r="39" spans="1:3" x14ac:dyDescent="0.25">
      <c r="A39" s="6">
        <v>37</v>
      </c>
      <c r="B39" s="6">
        <v>51</v>
      </c>
      <c r="C39" s="6">
        <f>B39*$G$7+$G$8</f>
        <v>6.9008045977011534</v>
      </c>
    </row>
    <row r="40" spans="1:3" x14ac:dyDescent="0.25">
      <c r="A40" s="6">
        <v>38</v>
      </c>
      <c r="B40" s="6">
        <v>51</v>
      </c>
      <c r="C40" s="6">
        <f>B40*$G$7+$G$8</f>
        <v>6.9008045977011534</v>
      </c>
    </row>
    <row r="41" spans="1:3" x14ac:dyDescent="0.25">
      <c r="A41" s="6">
        <v>39</v>
      </c>
      <c r="B41" s="6">
        <v>51</v>
      </c>
      <c r="C41" s="6">
        <f>B41*$G$7+$G$8</f>
        <v>6.9008045977011534</v>
      </c>
    </row>
    <row r="42" spans="1:3" x14ac:dyDescent="0.25">
      <c r="A42" s="6">
        <v>40</v>
      </c>
      <c r="B42" s="6">
        <v>51</v>
      </c>
      <c r="C42" s="6">
        <f>B42*$G$7+$G$8</f>
        <v>6.9008045977011534</v>
      </c>
    </row>
    <row r="43" spans="1:3" x14ac:dyDescent="0.25">
      <c r="A43" s="6">
        <v>41</v>
      </c>
      <c r="B43" s="6">
        <v>51</v>
      </c>
      <c r="C43" s="6">
        <f>B43*$G$7+$G$8</f>
        <v>6.9008045977011534</v>
      </c>
    </row>
    <row r="44" spans="1:3" x14ac:dyDescent="0.25">
      <c r="A44" s="6">
        <v>42</v>
      </c>
      <c r="B44" s="6">
        <v>51</v>
      </c>
      <c r="C44" s="6">
        <f>B44*$G$7+$G$8</f>
        <v>6.9008045977011534</v>
      </c>
    </row>
    <row r="45" spans="1:3" x14ac:dyDescent="0.25">
      <c r="A45" s="6">
        <v>43</v>
      </c>
      <c r="B45" s="6">
        <v>51</v>
      </c>
      <c r="C45" s="6">
        <f>B45*$G$7+$G$8</f>
        <v>6.9008045977011534</v>
      </c>
    </row>
    <row r="46" spans="1:3" x14ac:dyDescent="0.25">
      <c r="A46" s="6">
        <v>44</v>
      </c>
      <c r="B46" s="6">
        <v>51</v>
      </c>
      <c r="C46" s="6">
        <f>B46*$G$7+$G$8</f>
        <v>6.9008045977011534</v>
      </c>
    </row>
    <row r="47" spans="1:3" x14ac:dyDescent="0.25">
      <c r="A47" s="6">
        <v>45</v>
      </c>
      <c r="B47" s="6">
        <v>51</v>
      </c>
      <c r="C47" s="6">
        <f>B47*$G$7+$G$8</f>
        <v>6.9008045977011534</v>
      </c>
    </row>
    <row r="48" spans="1:3" x14ac:dyDescent="0.25">
      <c r="A48" s="6">
        <v>46</v>
      </c>
      <c r="B48" s="6">
        <v>51</v>
      </c>
      <c r="C48" s="6">
        <f>B48*$G$7+$G$8</f>
        <v>6.9008045977011534</v>
      </c>
    </row>
    <row r="49" spans="1:3" x14ac:dyDescent="0.25">
      <c r="A49" s="6">
        <v>47</v>
      </c>
      <c r="B49" s="6">
        <v>51</v>
      </c>
      <c r="C49" s="6">
        <f>B49*$G$7+$G$8</f>
        <v>6.9008045977011534</v>
      </c>
    </row>
    <row r="50" spans="1:3" x14ac:dyDescent="0.25">
      <c r="A50" s="6">
        <v>48</v>
      </c>
      <c r="B50" s="6">
        <v>52</v>
      </c>
      <c r="C50" s="6">
        <v>6</v>
      </c>
    </row>
    <row r="51" spans="1:3" x14ac:dyDescent="0.25">
      <c r="A51" s="6">
        <v>49</v>
      </c>
      <c r="B51" s="6">
        <v>52</v>
      </c>
      <c r="C51" s="6">
        <v>6</v>
      </c>
    </row>
    <row r="52" spans="1:3" x14ac:dyDescent="0.25">
      <c r="A52" s="6">
        <v>50</v>
      </c>
      <c r="B52" s="6">
        <v>52</v>
      </c>
      <c r="C52" s="6">
        <v>6</v>
      </c>
    </row>
    <row r="53" spans="1:3" x14ac:dyDescent="0.25">
      <c r="A53" s="6">
        <v>51</v>
      </c>
      <c r="B53" s="6">
        <v>52</v>
      </c>
      <c r="C53" s="6">
        <v>6</v>
      </c>
    </row>
    <row r="54" spans="1:3" x14ac:dyDescent="0.25">
      <c r="A54" s="6">
        <v>52</v>
      </c>
      <c r="B54" s="6">
        <v>52</v>
      </c>
      <c r="C54" s="6">
        <v>6</v>
      </c>
    </row>
    <row r="55" spans="1:3" x14ac:dyDescent="0.25">
      <c r="A55" s="6">
        <v>53</v>
      </c>
      <c r="B55" s="6">
        <v>52</v>
      </c>
      <c r="C55" s="6">
        <v>6</v>
      </c>
    </row>
    <row r="56" spans="1:3" x14ac:dyDescent="0.25">
      <c r="A56" s="6">
        <v>54</v>
      </c>
      <c r="B56" s="6">
        <v>52</v>
      </c>
      <c r="C56" s="6">
        <v>6</v>
      </c>
    </row>
    <row r="57" spans="1:3" x14ac:dyDescent="0.25">
      <c r="A57" s="6">
        <v>55</v>
      </c>
      <c r="B57" s="6">
        <v>52</v>
      </c>
      <c r="C57" s="6">
        <v>6</v>
      </c>
    </row>
    <row r="58" spans="1:3" x14ac:dyDescent="0.25">
      <c r="A58" s="6">
        <v>56</v>
      </c>
      <c r="B58" s="6">
        <v>56</v>
      </c>
      <c r="C58" s="6">
        <v>6</v>
      </c>
    </row>
    <row r="59" spans="1:3" x14ac:dyDescent="0.25">
      <c r="A59" s="6">
        <v>57</v>
      </c>
      <c r="B59" s="6">
        <v>56</v>
      </c>
      <c r="C59" s="6">
        <v>6</v>
      </c>
    </row>
    <row r="60" spans="1:3" x14ac:dyDescent="0.25">
      <c r="A60" s="6">
        <v>58</v>
      </c>
      <c r="B60" s="6">
        <v>56</v>
      </c>
      <c r="C60" s="6">
        <v>6</v>
      </c>
    </row>
    <row r="61" spans="1:3" x14ac:dyDescent="0.25">
      <c r="A61" s="6">
        <v>59</v>
      </c>
      <c r="B61" s="6">
        <v>56</v>
      </c>
      <c r="C61" s="6">
        <v>6</v>
      </c>
    </row>
    <row r="62" spans="1:3" x14ac:dyDescent="0.25">
      <c r="A62" s="6">
        <v>60</v>
      </c>
      <c r="B62" s="6">
        <v>56</v>
      </c>
      <c r="C62" s="6">
        <v>6</v>
      </c>
    </row>
    <row r="63" spans="1:3" x14ac:dyDescent="0.25">
      <c r="A63" s="6">
        <v>61</v>
      </c>
      <c r="B63" s="6">
        <v>56</v>
      </c>
      <c r="C63" s="6">
        <v>6</v>
      </c>
    </row>
    <row r="64" spans="1:3" x14ac:dyDescent="0.25">
      <c r="A64" s="6">
        <v>62</v>
      </c>
      <c r="B64" s="6">
        <v>56</v>
      </c>
      <c r="C64" s="6">
        <v>6</v>
      </c>
    </row>
    <row r="65" spans="1:3" x14ac:dyDescent="0.25">
      <c r="A65" s="6">
        <v>63</v>
      </c>
      <c r="B65" s="6">
        <v>56</v>
      </c>
      <c r="C65" s="6">
        <v>6</v>
      </c>
    </row>
    <row r="66" spans="1:3" x14ac:dyDescent="0.25">
      <c r="A66" s="6">
        <v>64</v>
      </c>
      <c r="B66" s="6">
        <v>56</v>
      </c>
      <c r="C66" s="6">
        <v>6</v>
      </c>
    </row>
    <row r="67" spans="1:3" x14ac:dyDescent="0.25">
      <c r="A67" s="6">
        <v>65</v>
      </c>
      <c r="B67" s="6">
        <v>56</v>
      </c>
      <c r="C67" s="6">
        <v>6</v>
      </c>
    </row>
    <row r="68" spans="1:3" x14ac:dyDescent="0.25">
      <c r="A68" s="6">
        <v>66</v>
      </c>
      <c r="B68" s="6">
        <v>56</v>
      </c>
      <c r="C68" s="6">
        <v>6</v>
      </c>
    </row>
    <row r="69" spans="1:3" x14ac:dyDescent="0.25">
      <c r="A69" s="6">
        <v>67</v>
      </c>
      <c r="B69" s="6">
        <v>56</v>
      </c>
      <c r="C69" s="6">
        <v>6</v>
      </c>
    </row>
    <row r="70" spans="1:3" x14ac:dyDescent="0.25">
      <c r="A70" s="6">
        <v>68</v>
      </c>
      <c r="B70" s="6">
        <v>56</v>
      </c>
      <c r="C70" s="6">
        <v>6</v>
      </c>
    </row>
    <row r="71" spans="1:3" x14ac:dyDescent="0.25">
      <c r="A71" s="6">
        <v>69</v>
      </c>
      <c r="B71" s="6">
        <v>56</v>
      </c>
      <c r="C71" s="6">
        <v>6</v>
      </c>
    </row>
    <row r="72" spans="1:3" x14ac:dyDescent="0.25">
      <c r="A72" s="6">
        <v>70</v>
      </c>
      <c r="B72" s="6">
        <v>56</v>
      </c>
      <c r="C72" s="6">
        <v>6</v>
      </c>
    </row>
    <row r="73" spans="1:3" x14ac:dyDescent="0.25">
      <c r="A73" s="6">
        <v>71</v>
      </c>
      <c r="B73" s="6">
        <v>56</v>
      </c>
      <c r="C73" s="6">
        <v>6</v>
      </c>
    </row>
    <row r="74" spans="1:3" x14ac:dyDescent="0.25">
      <c r="A74" s="6">
        <v>72</v>
      </c>
      <c r="B74" s="6">
        <v>56</v>
      </c>
      <c r="C74" s="6">
        <v>6</v>
      </c>
    </row>
    <row r="75" spans="1:3" x14ac:dyDescent="0.25">
      <c r="A75" s="6">
        <v>73</v>
      </c>
      <c r="B75" s="6">
        <v>56</v>
      </c>
      <c r="C75" s="6">
        <v>6</v>
      </c>
    </row>
    <row r="76" spans="1:3" x14ac:dyDescent="0.25">
      <c r="A76" s="6">
        <v>74</v>
      </c>
      <c r="B76" s="6">
        <v>56</v>
      </c>
      <c r="C76" s="6">
        <v>6</v>
      </c>
    </row>
    <row r="77" spans="1:3" x14ac:dyDescent="0.25">
      <c r="A77" s="6">
        <v>75</v>
      </c>
      <c r="B77" s="6">
        <v>56</v>
      </c>
      <c r="C77" s="6">
        <v>6</v>
      </c>
    </row>
    <row r="78" spans="1:3" x14ac:dyDescent="0.25">
      <c r="A78" s="6">
        <v>76</v>
      </c>
      <c r="B78" s="6">
        <v>56</v>
      </c>
      <c r="C78" s="6">
        <v>6</v>
      </c>
    </row>
    <row r="79" spans="1:3" x14ac:dyDescent="0.25">
      <c r="A79" s="6">
        <v>77</v>
      </c>
      <c r="B79" s="6">
        <v>50</v>
      </c>
      <c r="C79" s="6">
        <f>B79*$G$7+$G$8</f>
        <v>6.2117241379310357</v>
      </c>
    </row>
    <row r="80" spans="1:3" x14ac:dyDescent="0.25">
      <c r="A80" s="6">
        <v>78</v>
      </c>
      <c r="B80" s="6">
        <v>50</v>
      </c>
      <c r="C80" s="6">
        <f>B80*$G$7+$G$8</f>
        <v>6.2117241379310357</v>
      </c>
    </row>
    <row r="81" spans="1:3" x14ac:dyDescent="0.25">
      <c r="A81" s="6">
        <v>79</v>
      </c>
      <c r="B81" s="6">
        <v>50</v>
      </c>
      <c r="C81" s="6">
        <f>B81*$G$7+$G$8</f>
        <v>6.2117241379310357</v>
      </c>
    </row>
    <row r="82" spans="1:3" x14ac:dyDescent="0.25">
      <c r="A82" s="6">
        <v>80</v>
      </c>
      <c r="B82" s="6">
        <v>50</v>
      </c>
      <c r="C82" s="6">
        <f>B82*$G$7+$G$8</f>
        <v>6.2117241379310357</v>
      </c>
    </row>
    <row r="83" spans="1:3" x14ac:dyDescent="0.25">
      <c r="A83" s="6">
        <v>81</v>
      </c>
      <c r="B83" s="6">
        <v>50</v>
      </c>
      <c r="C83" s="6">
        <f>B83*$G$7+$G$8</f>
        <v>6.2117241379310357</v>
      </c>
    </row>
    <row r="84" spans="1:3" x14ac:dyDescent="0.25">
      <c r="A84" s="6">
        <v>82</v>
      </c>
      <c r="B84" s="6">
        <v>45</v>
      </c>
      <c r="C84" s="6">
        <f>B84*$G$7+$G$8</f>
        <v>2.7663218390804616</v>
      </c>
    </row>
    <row r="85" spans="1:3" x14ac:dyDescent="0.25">
      <c r="A85" s="6">
        <v>83</v>
      </c>
      <c r="B85" s="6">
        <v>45</v>
      </c>
      <c r="C85" s="6">
        <f>B85*$G$7+$G$8</f>
        <v>2.7663218390804616</v>
      </c>
    </row>
    <row r="86" spans="1:3" x14ac:dyDescent="0.25">
      <c r="A86" s="6">
        <v>84</v>
      </c>
      <c r="B86" s="6">
        <v>45</v>
      </c>
      <c r="C86" s="6">
        <f>B86*$G$7+$G$8</f>
        <v>2.7663218390804616</v>
      </c>
    </row>
    <row r="87" spans="1:3" x14ac:dyDescent="0.25">
      <c r="A87" s="6">
        <v>85</v>
      </c>
      <c r="B87" s="6">
        <v>45</v>
      </c>
      <c r="C87" s="6">
        <f>B87*$G$7+$G$8</f>
        <v>2.7663218390804616</v>
      </c>
    </row>
    <row r="88" spans="1:3" x14ac:dyDescent="0.25">
      <c r="A88" s="6">
        <v>86</v>
      </c>
      <c r="B88" s="6">
        <v>45</v>
      </c>
      <c r="C88" s="6">
        <f>B88*$G$7+$G$8</f>
        <v>2.7663218390804616</v>
      </c>
    </row>
    <row r="89" spans="1:3" x14ac:dyDescent="0.25">
      <c r="A89" s="6">
        <v>87</v>
      </c>
      <c r="B89" s="6">
        <v>45</v>
      </c>
      <c r="C89" s="6">
        <f>B89*$G$7+$G$8</f>
        <v>2.7663218390804616</v>
      </c>
    </row>
    <row r="90" spans="1:3" x14ac:dyDescent="0.25">
      <c r="A90" s="6">
        <v>88</v>
      </c>
      <c r="B90" s="6">
        <v>45</v>
      </c>
      <c r="C90" s="6">
        <f>B90*$G$7+$G$8</f>
        <v>2.7663218390804616</v>
      </c>
    </row>
    <row r="91" spans="1:3" x14ac:dyDescent="0.25">
      <c r="A91" s="6">
        <v>89</v>
      </c>
      <c r="B91" s="6">
        <v>45</v>
      </c>
      <c r="C91" s="6">
        <f>B91*$G$7+$G$8</f>
        <v>2.7663218390804616</v>
      </c>
    </row>
    <row r="92" spans="1:3" x14ac:dyDescent="0.25">
      <c r="A92" s="6">
        <v>90</v>
      </c>
      <c r="B92" s="6">
        <v>45</v>
      </c>
      <c r="C92" s="6">
        <f>B92*$G$7+$G$8</f>
        <v>2.7663218390804616</v>
      </c>
    </row>
    <row r="93" spans="1:3" x14ac:dyDescent="0.25">
      <c r="A93" s="6">
        <v>91</v>
      </c>
      <c r="B93" s="6">
        <v>45</v>
      </c>
      <c r="C93" s="6">
        <f>B93*$G$7+$G$8</f>
        <v>2.7663218390804616</v>
      </c>
    </row>
    <row r="94" spans="1:3" x14ac:dyDescent="0.25">
      <c r="A94" s="6">
        <v>92</v>
      </c>
      <c r="B94" s="6">
        <v>45</v>
      </c>
      <c r="C94" s="6">
        <f>B94*$G$7+$G$8</f>
        <v>2.7663218390804616</v>
      </c>
    </row>
    <row r="95" spans="1:3" x14ac:dyDescent="0.25">
      <c r="A95" s="6">
        <v>93</v>
      </c>
      <c r="B95" s="6">
        <v>45</v>
      </c>
      <c r="C95" s="6">
        <f>B95*$G$7+$G$8</f>
        <v>2.7663218390804616</v>
      </c>
    </row>
    <row r="96" spans="1:3" x14ac:dyDescent="0.25">
      <c r="A96" s="6">
        <v>94</v>
      </c>
      <c r="B96" s="6">
        <v>41</v>
      </c>
      <c r="C96" s="6">
        <f>B96*$G$7+$G$8</f>
        <v>1.0000000000001563E-2</v>
      </c>
    </row>
    <row r="97" spans="1:3" x14ac:dyDescent="0.25">
      <c r="A97" s="6">
        <v>95</v>
      </c>
      <c r="B97" s="6">
        <v>41</v>
      </c>
      <c r="C97" s="6">
        <f>B97*$G$7+$G$8</f>
        <v>1.0000000000001563E-2</v>
      </c>
    </row>
    <row r="98" spans="1:3" x14ac:dyDescent="0.25">
      <c r="A98" s="6">
        <v>96</v>
      </c>
      <c r="B98" s="6">
        <v>41</v>
      </c>
      <c r="C98" s="6">
        <f>B98*$G$7+$G$8</f>
        <v>1.0000000000001563E-2</v>
      </c>
    </row>
    <row r="99" spans="1:3" x14ac:dyDescent="0.25">
      <c r="A99" s="6">
        <v>97</v>
      </c>
      <c r="B99" s="6">
        <v>41</v>
      </c>
      <c r="C99" s="6">
        <f>B99*$G$7+$G$8</f>
        <v>1.0000000000001563E-2</v>
      </c>
    </row>
    <row r="100" spans="1:3" x14ac:dyDescent="0.25">
      <c r="A100" s="6">
        <v>98</v>
      </c>
      <c r="B100" s="6">
        <v>41</v>
      </c>
      <c r="C100" s="6">
        <f>B100*$G$7+$G$8</f>
        <v>1.0000000000001563E-2</v>
      </c>
    </row>
    <row r="101" spans="1:3" x14ac:dyDescent="0.25">
      <c r="A101" s="6">
        <v>99</v>
      </c>
      <c r="B101" s="6">
        <v>41</v>
      </c>
      <c r="C101" s="6">
        <f>B101*$G$7+$G$8</f>
        <v>1.0000000000001563E-2</v>
      </c>
    </row>
    <row r="102" spans="1:3" x14ac:dyDescent="0.25">
      <c r="A102" s="6">
        <v>100</v>
      </c>
      <c r="B102" s="6">
        <v>41</v>
      </c>
      <c r="C102" s="6">
        <f>B102*$G$7+$G$8</f>
        <v>1.0000000000001563E-2</v>
      </c>
    </row>
    <row r="103" spans="1:3" x14ac:dyDescent="0.25">
      <c r="A103" s="6">
        <v>101</v>
      </c>
      <c r="B103" s="6">
        <v>41</v>
      </c>
      <c r="C103" s="6">
        <f>B103*$G$7+$G$8</f>
        <v>1.0000000000001563E-2</v>
      </c>
    </row>
    <row r="104" spans="1:3" x14ac:dyDescent="0.25">
      <c r="A104" s="6">
        <v>102</v>
      </c>
      <c r="B104" s="6">
        <v>41</v>
      </c>
      <c r="C104" s="6">
        <f>B104*$G$7+$G$8</f>
        <v>1.0000000000001563E-2</v>
      </c>
    </row>
    <row r="105" spans="1:3" x14ac:dyDescent="0.25">
      <c r="A105" s="6">
        <v>103</v>
      </c>
      <c r="B105" s="6">
        <v>41</v>
      </c>
      <c r="C105" s="6">
        <f>B105*$G$7+$G$8</f>
        <v>1.0000000000001563E-2</v>
      </c>
    </row>
    <row r="106" spans="1:3" x14ac:dyDescent="0.25">
      <c r="A106" s="6">
        <v>104</v>
      </c>
      <c r="B106" s="6">
        <v>41</v>
      </c>
      <c r="C106" s="6">
        <f>B106*$G$7+$G$8</f>
        <v>1.0000000000001563E-2</v>
      </c>
    </row>
    <row r="107" spans="1:3" x14ac:dyDescent="0.25">
      <c r="A107" s="6">
        <v>105</v>
      </c>
      <c r="B107" s="6">
        <v>41</v>
      </c>
      <c r="C107" s="6">
        <f>B107*$G$7+$G$8</f>
        <v>1.0000000000001563E-2</v>
      </c>
    </row>
    <row r="108" spans="1:3" x14ac:dyDescent="0.25">
      <c r="A108" s="6">
        <v>106</v>
      </c>
      <c r="B108" s="6">
        <v>40</v>
      </c>
      <c r="C108" s="6">
        <f>B108*$G$7+$G$8</f>
        <v>-0.67908045977011255</v>
      </c>
    </row>
    <row r="109" spans="1:3" x14ac:dyDescent="0.25">
      <c r="A109" s="6">
        <v>107</v>
      </c>
      <c r="B109" s="6">
        <v>40</v>
      </c>
      <c r="C109" s="6">
        <f>B109*$G$7+$G$8</f>
        <v>-0.67908045977011255</v>
      </c>
    </row>
    <row r="110" spans="1:3" x14ac:dyDescent="0.25">
      <c r="A110" s="6">
        <v>108</v>
      </c>
      <c r="B110" s="6">
        <v>40</v>
      </c>
      <c r="C110" s="6">
        <f>B110*$G$7+$G$8</f>
        <v>-0.67908045977011255</v>
      </c>
    </row>
    <row r="111" spans="1:3" x14ac:dyDescent="0.25">
      <c r="A111" s="6">
        <v>109</v>
      </c>
      <c r="B111" s="6">
        <v>40</v>
      </c>
      <c r="C111" s="6">
        <f>B111*$G$7+$G$8</f>
        <v>-0.67908045977011255</v>
      </c>
    </row>
    <row r="112" spans="1:3" x14ac:dyDescent="0.25">
      <c r="A112" s="6">
        <v>110</v>
      </c>
      <c r="B112" s="6">
        <v>40</v>
      </c>
      <c r="C112" s="6">
        <f>B112*$G$7+$G$8</f>
        <v>-0.67908045977011255</v>
      </c>
    </row>
    <row r="113" spans="1:3" x14ac:dyDescent="0.25">
      <c r="A113" s="6">
        <v>111</v>
      </c>
      <c r="B113" s="6">
        <v>40</v>
      </c>
      <c r="C113" s="6">
        <f>B113*$G$7+$G$8</f>
        <v>-0.67908045977011255</v>
      </c>
    </row>
    <row r="114" spans="1:3" x14ac:dyDescent="0.25">
      <c r="A114" s="6">
        <v>112</v>
      </c>
      <c r="B114" s="6">
        <v>40</v>
      </c>
      <c r="C114" s="6">
        <f>B114*$G$7+$G$8</f>
        <v>-0.67908045977011255</v>
      </c>
    </row>
    <row r="115" spans="1:3" x14ac:dyDescent="0.25">
      <c r="A115" s="6">
        <v>113</v>
      </c>
      <c r="B115" s="6">
        <v>40</v>
      </c>
      <c r="C115" s="6">
        <f>B115*$G$7+$G$8</f>
        <v>-0.67908045977011255</v>
      </c>
    </row>
    <row r="116" spans="1:3" x14ac:dyDescent="0.25">
      <c r="A116" s="6">
        <v>114</v>
      </c>
      <c r="B116" s="6">
        <v>40</v>
      </c>
      <c r="C116" s="6">
        <f>B116*$G$7+$G$8</f>
        <v>-0.67908045977011255</v>
      </c>
    </row>
    <row r="117" spans="1:3" x14ac:dyDescent="0.25">
      <c r="A117" s="6">
        <v>115</v>
      </c>
      <c r="B117" s="6">
        <v>40</v>
      </c>
      <c r="C117" s="6">
        <f>B117*$G$7+$G$8</f>
        <v>-0.67908045977011255</v>
      </c>
    </row>
    <row r="118" spans="1:3" x14ac:dyDescent="0.25">
      <c r="A118" s="6">
        <v>116</v>
      </c>
      <c r="B118" s="6">
        <v>40</v>
      </c>
      <c r="C118" s="6">
        <f>B118*$G$7+$G$8</f>
        <v>-0.67908045977011255</v>
      </c>
    </row>
    <row r="119" spans="1:3" x14ac:dyDescent="0.25">
      <c r="A119" s="6">
        <v>117</v>
      </c>
      <c r="B119" s="6">
        <v>39</v>
      </c>
      <c r="C119" s="6">
        <v>0</v>
      </c>
    </row>
    <row r="120" spans="1:3" x14ac:dyDescent="0.25">
      <c r="A120" s="6">
        <v>118</v>
      </c>
      <c r="B120" s="6">
        <v>39</v>
      </c>
      <c r="C120" s="6">
        <v>0</v>
      </c>
    </row>
    <row r="121" spans="1:3" x14ac:dyDescent="0.25">
      <c r="A121" s="6">
        <v>119</v>
      </c>
      <c r="B121" s="6">
        <v>39</v>
      </c>
      <c r="C121" s="6">
        <v>0</v>
      </c>
    </row>
    <row r="122" spans="1:3" x14ac:dyDescent="0.25">
      <c r="A122" s="6">
        <v>120</v>
      </c>
      <c r="B122" s="6">
        <v>39</v>
      </c>
      <c r="C122" s="6">
        <v>0</v>
      </c>
    </row>
    <row r="123" spans="1:3" x14ac:dyDescent="0.25">
      <c r="A123" s="6">
        <v>121</v>
      </c>
      <c r="B123" s="6">
        <v>39</v>
      </c>
      <c r="C123" s="6">
        <v>0</v>
      </c>
    </row>
    <row r="124" spans="1:3" x14ac:dyDescent="0.25">
      <c r="A124" s="6">
        <v>122</v>
      </c>
      <c r="B124" s="6">
        <v>39</v>
      </c>
      <c r="C124" s="6">
        <v>0</v>
      </c>
    </row>
    <row r="125" spans="1:3" x14ac:dyDescent="0.25">
      <c r="A125" s="6">
        <v>123</v>
      </c>
      <c r="B125" s="6">
        <v>39</v>
      </c>
      <c r="C125" s="6">
        <v>0</v>
      </c>
    </row>
    <row r="126" spans="1:3" x14ac:dyDescent="0.25">
      <c r="A126" s="6">
        <v>124</v>
      </c>
      <c r="B126" s="6">
        <v>39</v>
      </c>
      <c r="C126" s="6">
        <v>0</v>
      </c>
    </row>
    <row r="127" spans="1:3" x14ac:dyDescent="0.25">
      <c r="A127" s="6">
        <v>125</v>
      </c>
      <c r="B127" s="6">
        <v>39</v>
      </c>
      <c r="C127" s="6">
        <v>0</v>
      </c>
    </row>
    <row r="128" spans="1:3" x14ac:dyDescent="0.25">
      <c r="A128" s="6">
        <v>126</v>
      </c>
      <c r="B128" s="6">
        <v>39</v>
      </c>
      <c r="C128" s="6">
        <v>0</v>
      </c>
    </row>
    <row r="129" spans="1:3" x14ac:dyDescent="0.25">
      <c r="A129" s="6">
        <v>127</v>
      </c>
      <c r="B129" s="6">
        <v>39</v>
      </c>
      <c r="C129" s="6">
        <v>0</v>
      </c>
    </row>
    <row r="130" spans="1:3" x14ac:dyDescent="0.25">
      <c r="A130" s="6">
        <v>128</v>
      </c>
      <c r="B130" s="6">
        <v>39</v>
      </c>
      <c r="C130" s="6">
        <v>0</v>
      </c>
    </row>
    <row r="131" spans="1:3" x14ac:dyDescent="0.25">
      <c r="A131" s="6">
        <v>129</v>
      </c>
      <c r="B131" s="6">
        <v>39</v>
      </c>
      <c r="C131" s="6">
        <v>0</v>
      </c>
    </row>
    <row r="132" spans="1:3" x14ac:dyDescent="0.25">
      <c r="A132" s="6">
        <v>130</v>
      </c>
      <c r="B132" s="6">
        <v>39</v>
      </c>
      <c r="C132" s="6">
        <v>0</v>
      </c>
    </row>
    <row r="133" spans="1:3" x14ac:dyDescent="0.25">
      <c r="A133" s="6">
        <v>131</v>
      </c>
      <c r="B133" s="6">
        <v>35</v>
      </c>
      <c r="C133" s="6">
        <v>0</v>
      </c>
    </row>
    <row r="134" spans="1:3" x14ac:dyDescent="0.25">
      <c r="A134" s="6">
        <v>132</v>
      </c>
      <c r="B134" s="6">
        <v>35</v>
      </c>
      <c r="C134" s="6">
        <v>0</v>
      </c>
    </row>
    <row r="135" spans="1:3" x14ac:dyDescent="0.25">
      <c r="A135" s="6">
        <v>133</v>
      </c>
      <c r="B135" s="6">
        <v>35</v>
      </c>
      <c r="C135" s="6">
        <v>0</v>
      </c>
    </row>
    <row r="136" spans="1:3" x14ac:dyDescent="0.25">
      <c r="A136" s="6">
        <v>134</v>
      </c>
      <c r="B136" s="6">
        <v>35</v>
      </c>
      <c r="C136" s="6">
        <v>0</v>
      </c>
    </row>
    <row r="137" spans="1:3" x14ac:dyDescent="0.25">
      <c r="A137" s="6">
        <v>135</v>
      </c>
      <c r="B137" s="6">
        <v>35</v>
      </c>
      <c r="C137" s="6">
        <v>0</v>
      </c>
    </row>
    <row r="138" spans="1:3" x14ac:dyDescent="0.25">
      <c r="A138" s="6">
        <v>136</v>
      </c>
      <c r="B138" s="6">
        <v>35</v>
      </c>
      <c r="C138" s="6">
        <v>0</v>
      </c>
    </row>
    <row r="139" spans="1:3" x14ac:dyDescent="0.25">
      <c r="A139" s="6">
        <v>137</v>
      </c>
      <c r="B139" s="6">
        <v>35</v>
      </c>
      <c r="C139" s="6">
        <v>0</v>
      </c>
    </row>
    <row r="140" spans="1:3" x14ac:dyDescent="0.25">
      <c r="A140" s="6">
        <v>138</v>
      </c>
      <c r="B140" s="6">
        <v>35</v>
      </c>
      <c r="C140" s="6">
        <v>0</v>
      </c>
    </row>
    <row r="141" spans="1:3" x14ac:dyDescent="0.25">
      <c r="A141" s="6">
        <v>139</v>
      </c>
      <c r="B141" s="6">
        <v>35</v>
      </c>
      <c r="C141" s="6">
        <v>0</v>
      </c>
    </row>
    <row r="142" spans="1:3" x14ac:dyDescent="0.25">
      <c r="A142" s="6">
        <v>140</v>
      </c>
      <c r="B142" s="6">
        <v>30</v>
      </c>
      <c r="C142" s="6">
        <v>0</v>
      </c>
    </row>
    <row r="143" spans="1:3" x14ac:dyDescent="0.25">
      <c r="A143" s="6">
        <v>141</v>
      </c>
      <c r="B143" s="6">
        <v>30</v>
      </c>
      <c r="C143" s="6">
        <v>0</v>
      </c>
    </row>
    <row r="144" spans="1:3" x14ac:dyDescent="0.25">
      <c r="A144" s="6">
        <v>142</v>
      </c>
      <c r="B144" s="6">
        <v>30</v>
      </c>
      <c r="C144" s="6">
        <v>0</v>
      </c>
    </row>
    <row r="145" spans="1:3" x14ac:dyDescent="0.25">
      <c r="A145" s="6">
        <v>143</v>
      </c>
      <c r="B145" s="6">
        <v>30</v>
      </c>
      <c r="C145" s="6">
        <v>0</v>
      </c>
    </row>
    <row r="146" spans="1:3" x14ac:dyDescent="0.25">
      <c r="A146" s="6">
        <v>144</v>
      </c>
      <c r="B146" s="6">
        <v>30</v>
      </c>
      <c r="C146" s="6">
        <v>0</v>
      </c>
    </row>
    <row r="147" spans="1:3" x14ac:dyDescent="0.25">
      <c r="A147" s="6">
        <v>145</v>
      </c>
      <c r="B147" s="6">
        <v>30</v>
      </c>
      <c r="C147" s="6">
        <v>0</v>
      </c>
    </row>
    <row r="148" spans="1:3" x14ac:dyDescent="0.25">
      <c r="A148" s="6">
        <v>146</v>
      </c>
      <c r="B148" s="6">
        <v>30</v>
      </c>
      <c r="C148" s="6">
        <v>0</v>
      </c>
    </row>
    <row r="149" spans="1:3" x14ac:dyDescent="0.25">
      <c r="A149" s="6">
        <v>147</v>
      </c>
      <c r="B149" s="6">
        <v>30</v>
      </c>
      <c r="C149" s="6">
        <v>0</v>
      </c>
    </row>
    <row r="150" spans="1:3" x14ac:dyDescent="0.25">
      <c r="A150" s="6">
        <v>148</v>
      </c>
      <c r="B150" s="6">
        <v>30</v>
      </c>
      <c r="C150" s="6">
        <v>0</v>
      </c>
    </row>
    <row r="151" spans="1:3" x14ac:dyDescent="0.25">
      <c r="A151" s="6">
        <v>149</v>
      </c>
      <c r="B151" s="6">
        <v>21</v>
      </c>
      <c r="C151" s="6">
        <v>0</v>
      </c>
    </row>
    <row r="152" spans="1:3" x14ac:dyDescent="0.25">
      <c r="A152" s="6">
        <v>150</v>
      </c>
      <c r="B152" s="6">
        <v>21</v>
      </c>
      <c r="C152" s="6">
        <v>0</v>
      </c>
    </row>
    <row r="153" spans="1:3" x14ac:dyDescent="0.25">
      <c r="A153" s="6">
        <v>151</v>
      </c>
      <c r="B153" s="6">
        <v>21</v>
      </c>
      <c r="C153" s="6">
        <v>0</v>
      </c>
    </row>
    <row r="154" spans="1:3" x14ac:dyDescent="0.25">
      <c r="A154" s="6">
        <v>152</v>
      </c>
      <c r="B154" s="6">
        <v>21</v>
      </c>
      <c r="C154" s="6">
        <v>0</v>
      </c>
    </row>
    <row r="155" spans="1:3" x14ac:dyDescent="0.25">
      <c r="A155" s="6">
        <v>153</v>
      </c>
      <c r="B155" s="6">
        <v>21</v>
      </c>
      <c r="C155" s="6">
        <v>0</v>
      </c>
    </row>
    <row r="156" spans="1:3" x14ac:dyDescent="0.25">
      <c r="A156" s="6">
        <v>154</v>
      </c>
      <c r="B156" s="6">
        <v>21</v>
      </c>
      <c r="C156" s="6">
        <v>0</v>
      </c>
    </row>
    <row r="157" spans="1:3" x14ac:dyDescent="0.25">
      <c r="A157" s="6">
        <v>155</v>
      </c>
      <c r="B157" s="6">
        <v>21</v>
      </c>
      <c r="C157" s="6">
        <v>0</v>
      </c>
    </row>
    <row r="158" spans="1:3" x14ac:dyDescent="0.25">
      <c r="A158" s="6">
        <v>156</v>
      </c>
      <c r="B158" s="6">
        <v>21</v>
      </c>
      <c r="C158" s="6">
        <v>0</v>
      </c>
    </row>
    <row r="159" spans="1:3" x14ac:dyDescent="0.25">
      <c r="A159" s="6">
        <v>157</v>
      </c>
      <c r="B159" s="6">
        <v>21</v>
      </c>
      <c r="C159" s="6">
        <v>0</v>
      </c>
    </row>
    <row r="160" spans="1:3" x14ac:dyDescent="0.25">
      <c r="A160" s="6">
        <v>158</v>
      </c>
      <c r="B160" s="6">
        <v>21</v>
      </c>
      <c r="C160" s="6">
        <v>0</v>
      </c>
    </row>
    <row r="161" spans="1:3" x14ac:dyDescent="0.25">
      <c r="A161" s="6">
        <v>159</v>
      </c>
      <c r="B161" s="6">
        <v>21</v>
      </c>
      <c r="C161" s="6">
        <v>0</v>
      </c>
    </row>
    <row r="162" spans="1:3" x14ac:dyDescent="0.25">
      <c r="A162" s="6">
        <v>160</v>
      </c>
      <c r="B162" s="6">
        <v>21</v>
      </c>
      <c r="C162" s="6">
        <v>0</v>
      </c>
    </row>
    <row r="163" spans="1:3" x14ac:dyDescent="0.25">
      <c r="A163" s="6">
        <v>161</v>
      </c>
      <c r="B163" s="6">
        <v>40</v>
      </c>
      <c r="C163" s="6">
        <f>B163*$G$7+$G$8</f>
        <v>-0.67908045977011255</v>
      </c>
    </row>
    <row r="164" spans="1:3" x14ac:dyDescent="0.25">
      <c r="A164" s="6">
        <v>162</v>
      </c>
      <c r="B164" s="6">
        <v>40</v>
      </c>
      <c r="C164" s="6">
        <f>B164*$G$7+$G$8</f>
        <v>-0.67908045977011255</v>
      </c>
    </row>
    <row r="165" spans="1:3" x14ac:dyDescent="0.25">
      <c r="A165" s="6">
        <v>163</v>
      </c>
      <c r="B165" s="6">
        <v>40</v>
      </c>
      <c r="C165" s="6">
        <f>B165*$G$7+$G$8</f>
        <v>-0.67908045977011255</v>
      </c>
    </row>
    <row r="166" spans="1:3" x14ac:dyDescent="0.25">
      <c r="A166" s="6">
        <v>164</v>
      </c>
      <c r="B166" s="6">
        <v>40</v>
      </c>
      <c r="C166" s="6">
        <f>B166*$G$7+$G$8</f>
        <v>-0.67908045977011255</v>
      </c>
    </row>
    <row r="167" spans="1:3" x14ac:dyDescent="0.25">
      <c r="A167" s="6">
        <v>165</v>
      </c>
      <c r="B167" s="6">
        <v>40</v>
      </c>
      <c r="C167" s="6">
        <f>B167*$G$7+$G$8</f>
        <v>-0.67908045977011255</v>
      </c>
    </row>
    <row r="168" spans="1:3" x14ac:dyDescent="0.25">
      <c r="A168" s="6">
        <v>166</v>
      </c>
      <c r="B168" s="6">
        <v>40</v>
      </c>
      <c r="C168" s="6">
        <f>B168*$G$7+$G$8</f>
        <v>-0.67908045977011255</v>
      </c>
    </row>
    <row r="169" spans="1:3" x14ac:dyDescent="0.25">
      <c r="A169" s="6">
        <v>167</v>
      </c>
      <c r="B169" s="6">
        <v>40</v>
      </c>
      <c r="C169" s="6">
        <f>B169*$G$7+$G$8</f>
        <v>-0.67908045977011255</v>
      </c>
    </row>
    <row r="170" spans="1:3" x14ac:dyDescent="0.25">
      <c r="A170" s="6">
        <v>168</v>
      </c>
      <c r="B170" s="6">
        <v>40</v>
      </c>
      <c r="C170" s="6">
        <f>B170*$G$7+$G$8</f>
        <v>-0.67908045977011255</v>
      </c>
    </row>
    <row r="171" spans="1:3" x14ac:dyDescent="0.25">
      <c r="A171" s="6">
        <v>169</v>
      </c>
      <c r="B171" s="6">
        <v>40</v>
      </c>
      <c r="C171" s="6">
        <f>B171*$G$7+$G$8</f>
        <v>-0.67908045977011255</v>
      </c>
    </row>
    <row r="172" spans="1:3" x14ac:dyDescent="0.25">
      <c r="A172" s="6">
        <v>170</v>
      </c>
      <c r="B172" s="6">
        <v>40</v>
      </c>
      <c r="C172" s="6">
        <f>B172*$G$7+$G$8</f>
        <v>-0.67908045977011255</v>
      </c>
    </row>
    <row r="173" spans="1:3" x14ac:dyDescent="0.25">
      <c r="A173" s="6">
        <v>171</v>
      </c>
      <c r="B173" s="6">
        <v>40</v>
      </c>
      <c r="C173" s="6">
        <f>B173*$G$7+$G$8</f>
        <v>-0.67908045977011255</v>
      </c>
    </row>
    <row r="174" spans="1:3" x14ac:dyDescent="0.25">
      <c r="A174" s="6">
        <v>172</v>
      </c>
      <c r="B174" s="6">
        <v>40</v>
      </c>
      <c r="C174" s="6">
        <f>B174*$G$7+$G$8</f>
        <v>-0.67908045977011255</v>
      </c>
    </row>
    <row r="175" spans="1:3" x14ac:dyDescent="0.25">
      <c r="A175" s="6">
        <v>173</v>
      </c>
      <c r="B175" s="6">
        <v>40</v>
      </c>
      <c r="C175" s="6">
        <f>B175*$G$7+$G$8</f>
        <v>-0.67908045977011255</v>
      </c>
    </row>
    <row r="176" spans="1:3" x14ac:dyDescent="0.25">
      <c r="A176" s="6">
        <v>174</v>
      </c>
      <c r="B176" s="6">
        <v>40</v>
      </c>
      <c r="C176" s="6">
        <f>B176*$G$7+$G$8</f>
        <v>-0.67908045977011255</v>
      </c>
    </row>
    <row r="177" spans="1:3" x14ac:dyDescent="0.25">
      <c r="A177" s="6">
        <v>175</v>
      </c>
      <c r="B177" s="6">
        <v>40</v>
      </c>
      <c r="C177" s="6">
        <f>B177*$G$7+$G$8</f>
        <v>-0.67908045977011255</v>
      </c>
    </row>
    <row r="178" spans="1:3" x14ac:dyDescent="0.25">
      <c r="A178" s="6">
        <v>176</v>
      </c>
      <c r="B178" s="6">
        <v>40</v>
      </c>
      <c r="C178" s="6">
        <f>B178*$G$7+$G$8</f>
        <v>-0.67908045977011255</v>
      </c>
    </row>
    <row r="179" spans="1:3" x14ac:dyDescent="0.25">
      <c r="A179" s="6">
        <v>177</v>
      </c>
      <c r="B179" s="6">
        <v>42</v>
      </c>
      <c r="C179" s="6">
        <f>B179*$G$7+$G$8</f>
        <v>0.69908045977011568</v>
      </c>
    </row>
    <row r="180" spans="1:3" x14ac:dyDescent="0.25">
      <c r="A180" s="6">
        <v>178</v>
      </c>
      <c r="B180" s="6">
        <v>42</v>
      </c>
      <c r="C180" s="6">
        <f>B180*$G$7+$G$8</f>
        <v>0.69908045977011568</v>
      </c>
    </row>
    <row r="181" spans="1:3" x14ac:dyDescent="0.25">
      <c r="A181" s="6">
        <v>179</v>
      </c>
      <c r="B181" s="6">
        <v>42</v>
      </c>
      <c r="C181" s="6">
        <f>B181*$G$7+$G$8</f>
        <v>0.69908045977011568</v>
      </c>
    </row>
    <row r="182" spans="1:3" x14ac:dyDescent="0.25">
      <c r="A182" s="6">
        <v>180</v>
      </c>
      <c r="B182" s="6">
        <v>42</v>
      </c>
      <c r="C182" s="6">
        <f>B182*$G$7+$G$8</f>
        <v>0.69908045977011568</v>
      </c>
    </row>
    <row r="183" spans="1:3" x14ac:dyDescent="0.25">
      <c r="A183" s="6">
        <v>181</v>
      </c>
      <c r="B183" s="6">
        <v>42</v>
      </c>
      <c r="C183" s="6">
        <f>B183*$G$7+$G$8</f>
        <v>0.69908045977011568</v>
      </c>
    </row>
    <row r="184" spans="1:3" x14ac:dyDescent="0.25">
      <c r="A184" s="6">
        <v>182</v>
      </c>
      <c r="B184" s="6">
        <v>42</v>
      </c>
      <c r="C184" s="6">
        <f>B184*$G$7+$G$8</f>
        <v>0.69908045977011568</v>
      </c>
    </row>
    <row r="185" spans="1:3" x14ac:dyDescent="0.25">
      <c r="A185" s="6">
        <v>183</v>
      </c>
      <c r="B185" s="6">
        <v>42</v>
      </c>
      <c r="C185" s="6">
        <f>B185*$G$7+$G$8</f>
        <v>0.69908045977011568</v>
      </c>
    </row>
    <row r="186" spans="1:3" x14ac:dyDescent="0.25">
      <c r="A186" s="6">
        <v>184</v>
      </c>
      <c r="B186" s="6">
        <v>42</v>
      </c>
      <c r="C186" s="6">
        <f>B186*$G$7+$G$8</f>
        <v>0.69908045977011568</v>
      </c>
    </row>
    <row r="187" spans="1:3" x14ac:dyDescent="0.25">
      <c r="A187" s="6">
        <v>185</v>
      </c>
      <c r="B187" s="6">
        <v>42</v>
      </c>
      <c r="C187" s="6">
        <f>B187*$G$7+$G$8</f>
        <v>0.69908045977011568</v>
      </c>
    </row>
    <row r="188" spans="1:3" x14ac:dyDescent="0.25">
      <c r="A188" s="6">
        <v>186</v>
      </c>
      <c r="B188" s="6">
        <v>42</v>
      </c>
      <c r="C188" s="6">
        <f>B188*$G$7+$G$8</f>
        <v>0.69908045977011568</v>
      </c>
    </row>
    <row r="189" spans="1:3" x14ac:dyDescent="0.25">
      <c r="A189" s="6">
        <v>187</v>
      </c>
      <c r="B189" s="6">
        <v>42</v>
      </c>
      <c r="C189" s="6">
        <f>B189*$G$7+$G$8</f>
        <v>0.69908045977011568</v>
      </c>
    </row>
    <row r="190" spans="1:3" x14ac:dyDescent="0.25">
      <c r="A190" s="6">
        <v>188</v>
      </c>
      <c r="B190" s="6">
        <v>42</v>
      </c>
      <c r="C190" s="6">
        <f>B190*$G$7+$G$8</f>
        <v>0.69908045977011568</v>
      </c>
    </row>
    <row r="191" spans="1:3" x14ac:dyDescent="0.25">
      <c r="A191" s="6">
        <v>189</v>
      </c>
      <c r="B191" s="6">
        <v>42</v>
      </c>
      <c r="C191" s="6">
        <f>B191*$G$7+$G$8</f>
        <v>0.69908045977011568</v>
      </c>
    </row>
    <row r="192" spans="1:3" x14ac:dyDescent="0.25">
      <c r="A192" s="6">
        <v>190</v>
      </c>
      <c r="B192" s="6">
        <v>42</v>
      </c>
      <c r="C192" s="6">
        <f>B192*$G$7+$G$8</f>
        <v>0.69908045977011568</v>
      </c>
    </row>
    <row r="193" spans="1:3" x14ac:dyDescent="0.25">
      <c r="A193" s="6">
        <v>191</v>
      </c>
      <c r="B193" s="6">
        <v>42</v>
      </c>
      <c r="C193" s="6">
        <f>B193*$G$7+$G$8</f>
        <v>0.69908045977011568</v>
      </c>
    </row>
    <row r="194" spans="1:3" x14ac:dyDescent="0.25">
      <c r="A194" s="6">
        <v>192</v>
      </c>
      <c r="B194" s="6">
        <v>42</v>
      </c>
      <c r="C194" s="6">
        <f>B194*$G$7+$G$8</f>
        <v>0.69908045977011568</v>
      </c>
    </row>
  </sheetData>
  <mergeCells count="2">
    <mergeCell ref="S3:AD15"/>
    <mergeCell ref="S17:AD32"/>
  </mergeCells>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AI 0V - 60V</vt:lpstr>
      <vt:lpstr>Battery Guard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 Tid</dc:creator>
  <cp:lastModifiedBy>Johann Tid</cp:lastModifiedBy>
  <dcterms:created xsi:type="dcterms:W3CDTF">2024-02-24T22:46:21Z</dcterms:created>
  <dcterms:modified xsi:type="dcterms:W3CDTF">2024-03-12T19:57:35Z</dcterms:modified>
</cp:coreProperties>
</file>