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ropbox/Documenten/AW Jaar 3/Bachelorscriptie/Data/Practice data/"/>
    </mc:Choice>
  </mc:AlternateContent>
  <xr:revisionPtr revIDLastSave="0" documentId="13_ncr:1_{59F68C0D-C431-844D-80FE-C1DA72C41089}" xr6:coauthVersionLast="47" xr6:coauthVersionMax="47" xr10:uidLastSave="{00000000-0000-0000-0000-000000000000}"/>
  <bookViews>
    <workbookView xWindow="680" yWindow="500" windowWidth="28120" windowHeight="17500" tabRatio="500" xr2:uid="{00000000-000D-0000-FFFF-FFFF00000000}"/>
  </bookViews>
  <sheets>
    <sheet name="environ_variables" sheetId="1" r:id="rId1"/>
    <sheet name="Other_enviro" sheetId="5" r:id="rId2"/>
    <sheet name="DNA field" sheetId="2" r:id="rId3"/>
    <sheet name="BTEX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4" i="4" l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34" i="1"/>
  <c r="N34" i="1"/>
  <c r="B34" i="1"/>
  <c r="O33" i="1"/>
  <c r="N33" i="1"/>
  <c r="B33" i="1"/>
  <c r="O32" i="1"/>
  <c r="N32" i="1"/>
  <c r="B32" i="1"/>
  <c r="O31" i="1"/>
  <c r="N31" i="1"/>
  <c r="B31" i="1"/>
  <c r="O30" i="1"/>
  <c r="N30" i="1"/>
  <c r="B30" i="1"/>
  <c r="O29" i="1"/>
  <c r="N29" i="1"/>
  <c r="B29" i="1"/>
  <c r="O28" i="1"/>
  <c r="N28" i="1"/>
  <c r="B28" i="1"/>
  <c r="O27" i="1"/>
  <c r="N27" i="1"/>
  <c r="B27" i="1"/>
  <c r="N26" i="1"/>
  <c r="B26" i="1"/>
  <c r="O25" i="1"/>
  <c r="N25" i="1"/>
  <c r="B25" i="1"/>
  <c r="O24" i="1"/>
  <c r="N24" i="1"/>
  <c r="B24" i="1"/>
  <c r="O23" i="1"/>
  <c r="N23" i="1"/>
  <c r="B23" i="1"/>
  <c r="O22" i="1"/>
  <c r="N22" i="1"/>
  <c r="B22" i="1"/>
  <c r="O21" i="1"/>
  <c r="N21" i="1"/>
  <c r="B21" i="1"/>
  <c r="O20" i="1"/>
  <c r="N20" i="1"/>
  <c r="B20" i="1"/>
  <c r="O19" i="1"/>
  <c r="N19" i="1"/>
  <c r="B19" i="1"/>
  <c r="N18" i="1"/>
  <c r="B18" i="1"/>
  <c r="O17" i="1"/>
  <c r="N17" i="1"/>
  <c r="B17" i="1"/>
  <c r="N16" i="1"/>
  <c r="B16" i="1"/>
  <c r="O15" i="1"/>
  <c r="N15" i="1"/>
  <c r="B15" i="1"/>
  <c r="O14" i="1"/>
  <c r="N14" i="1"/>
  <c r="B14" i="1"/>
  <c r="N13" i="1"/>
  <c r="B13" i="1"/>
  <c r="O12" i="1"/>
  <c r="N12" i="1"/>
  <c r="B12" i="1"/>
  <c r="O11" i="1"/>
  <c r="N11" i="1"/>
  <c r="B11" i="1"/>
  <c r="O10" i="1"/>
  <c r="N10" i="1"/>
  <c r="B10" i="1"/>
  <c r="O9" i="1"/>
  <c r="N9" i="1"/>
  <c r="B9" i="1"/>
  <c r="O8" i="1"/>
  <c r="N8" i="1"/>
  <c r="B8" i="1"/>
  <c r="O7" i="1"/>
  <c r="N7" i="1"/>
  <c r="B7" i="1"/>
  <c r="O6" i="1"/>
  <c r="N6" i="1"/>
  <c r="B6" i="1"/>
  <c r="O5" i="1"/>
  <c r="N5" i="1"/>
  <c r="B5" i="1"/>
  <c r="O4" i="1"/>
  <c r="N4" i="1"/>
  <c r="B4" i="1"/>
  <c r="O3" i="1"/>
  <c r="N3" i="1"/>
  <c r="B3" i="1"/>
  <c r="O2" i="1"/>
  <c r="N2" i="1"/>
  <c r="B2" i="1"/>
</calcChain>
</file>

<file path=xl/sharedStrings.xml><?xml version="1.0" encoding="utf-8"?>
<sst xmlns="http://schemas.openxmlformats.org/spreadsheetml/2006/main" count="170" uniqueCount="68">
  <si>
    <t>well</t>
  </si>
  <si>
    <t>Sum GC</t>
  </si>
  <si>
    <t>B</t>
  </si>
  <si>
    <t>T</t>
  </si>
  <si>
    <t>E</t>
  </si>
  <si>
    <t>pm-X</t>
  </si>
  <si>
    <t>Indene</t>
  </si>
  <si>
    <t>Redox</t>
  </si>
  <si>
    <t>Mn(III)</t>
  </si>
  <si>
    <t>Fe(II)</t>
  </si>
  <si>
    <r>
      <rPr>
        <b/>
        <sz val="10"/>
        <rFont val="Arial"/>
        <family val="2"/>
        <charset val="1"/>
      </rPr>
      <t>NO</t>
    </r>
    <r>
      <rPr>
        <b/>
        <vertAlign val="subscript"/>
        <sz val="10"/>
        <rFont val="Arial"/>
        <family val="2"/>
        <charset val="1"/>
      </rPr>
      <t>3</t>
    </r>
    <r>
      <rPr>
        <b/>
        <vertAlign val="superscript"/>
        <sz val="10"/>
        <rFont val="Arial"/>
        <family val="2"/>
      </rPr>
      <t>-</t>
    </r>
  </si>
  <si>
    <r>
      <rPr>
        <b/>
        <sz val="10"/>
        <rFont val="Arial"/>
        <family val="2"/>
        <charset val="1"/>
      </rPr>
      <t>SO</t>
    </r>
    <r>
      <rPr>
        <b/>
        <vertAlign val="subscript"/>
        <sz val="10"/>
        <rFont val="Arial"/>
        <family val="2"/>
        <charset val="1"/>
      </rPr>
      <t>4</t>
    </r>
    <r>
      <rPr>
        <b/>
        <vertAlign val="superscript"/>
        <sz val="10"/>
        <rFont val="Arial"/>
        <family val="2"/>
      </rPr>
      <t>2-</t>
    </r>
  </si>
  <si>
    <t>B/T*100</t>
  </si>
  <si>
    <t>T/B*100</t>
  </si>
  <si>
    <t>A003(10.8)</t>
  </si>
  <si>
    <t>A026(10.7)</t>
  </si>
  <si>
    <t>4031(21)</t>
  </si>
  <si>
    <t>A005(22)</t>
  </si>
  <si>
    <t>A039(21)</t>
  </si>
  <si>
    <t>A005(12)</t>
  </si>
  <si>
    <t>4031(30)</t>
  </si>
  <si>
    <t>A044(18)</t>
  </si>
  <si>
    <t>A044(22)</t>
  </si>
  <si>
    <t>323(9)</t>
  </si>
  <si>
    <t>A003(21)</t>
  </si>
  <si>
    <t>323(21)</t>
  </si>
  <si>
    <t>352(9)</t>
  </si>
  <si>
    <t>4016(16)</t>
  </si>
  <si>
    <t>1033(22)</t>
  </si>
  <si>
    <t>241(21)</t>
  </si>
  <si>
    <t>1024(16)</t>
  </si>
  <si>
    <t>320(21)</t>
  </si>
  <si>
    <t>A036(7.8)</t>
  </si>
  <si>
    <t>A012(8.5)</t>
  </si>
  <si>
    <t>A005(8.5)</t>
  </si>
  <si>
    <t>A044(42)</t>
  </si>
  <si>
    <t>A044(54)</t>
  </si>
  <si>
    <t>241(16)</t>
  </si>
  <si>
    <t>241(36)</t>
  </si>
  <si>
    <t>A005(31)</t>
  </si>
  <si>
    <t>A005(39)</t>
  </si>
  <si>
    <t>A044(24)</t>
  </si>
  <si>
    <t>A044(30)</t>
  </si>
  <si>
    <t>A044(40)</t>
  </si>
  <si>
    <t>241(30)</t>
  </si>
  <si>
    <t>A010(12)</t>
  </si>
  <si>
    <t>4031(17)</t>
  </si>
  <si>
    <t>aquifer</t>
  </si>
  <si>
    <t>Total bacteria 16SRrna</t>
  </si>
  <si>
    <t>Benzene carboxylase</t>
  </si>
  <si>
    <t>NirS</t>
  </si>
  <si>
    <t>NarG</t>
  </si>
  <si>
    <t>BssA_SRB</t>
  </si>
  <si>
    <t>BssA nitraat</t>
  </si>
  <si>
    <t>Peptococcus</t>
  </si>
  <si>
    <t>benzene</t>
  </si>
  <si>
    <t>toluene</t>
  </si>
  <si>
    <t>ethylbenzene</t>
  </si>
  <si>
    <t>pm-xylene</t>
  </si>
  <si>
    <t>o-xylene</t>
  </si>
  <si>
    <t>naphtalene</t>
  </si>
  <si>
    <t>Sum TEXN</t>
  </si>
  <si>
    <t>pH</t>
  </si>
  <si>
    <t>EC</t>
  </si>
  <si>
    <t>DOC</t>
  </si>
  <si>
    <t>chloride</t>
  </si>
  <si>
    <t>oxygen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</si>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</sst>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b/>
      <vertAlign val="subscript"/>
      <sz val="10"/>
      <name val="Arial"/>
      <family val="2"/>
      <charset val="1"/>
    </font>
    <font>
      <b/>
      <vertAlign val="superscript"/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8">
    <xf numFmtId="0" fontId="0" fillId="0" borderId="0"/>
    <xf numFmtId="0" fontId="1" fillId="2" borderId="0" applyBorder="0" applyProtection="0"/>
    <xf numFmtId="0" fontId="2" fillId="0" borderId="0"/>
    <xf numFmtId="0" fontId="8" fillId="0" borderId="0"/>
    <xf numFmtId="0" fontId="8" fillId="0" borderId="0"/>
    <xf numFmtId="0" fontId="3" fillId="0" borderId="0"/>
    <xf numFmtId="0" fontId="2" fillId="0" borderId="0"/>
    <xf numFmtId="0" fontId="2" fillId="0" borderId="0"/>
  </cellStyleXfs>
  <cellXfs count="25">
    <xf numFmtId="0" fontId="0" fillId="0" borderId="0" xfId="0"/>
    <xf numFmtId="1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9" fillId="3" borderId="1" xfId="0" applyFont="1" applyFill="1" applyBorder="1"/>
    <xf numFmtId="0" fontId="9" fillId="3" borderId="2" xfId="0" applyFont="1" applyFill="1" applyBorder="1"/>
    <xf numFmtId="0" fontId="0" fillId="0" borderId="3" xfId="0" applyBorder="1"/>
    <xf numFmtId="1" fontId="10" fillId="0" borderId="1" xfId="0" applyNumberFormat="1" applyFont="1" applyBorder="1"/>
    <xf numFmtId="1" fontId="10" fillId="0" borderId="2" xfId="0" applyNumberFormat="1" applyFont="1" applyBorder="1"/>
    <xf numFmtId="1" fontId="0" fillId="0" borderId="1" xfId="0" applyNumberFormat="1" applyBorder="1"/>
    <xf numFmtId="1" fontId="10" fillId="0" borderId="1" xfId="7" applyNumberFormat="1" applyFont="1" applyBorder="1"/>
    <xf numFmtId="1" fontId="10" fillId="0" borderId="2" xfId="7" applyNumberFormat="1" applyFont="1" applyBorder="1"/>
    <xf numFmtId="1" fontId="9" fillId="0" borderId="1" xfId="0" applyNumberFormat="1" applyFont="1" applyBorder="1"/>
    <xf numFmtId="1" fontId="9" fillId="0" borderId="2" xfId="0" applyNumberFormat="1" applyFont="1" applyBorder="1"/>
    <xf numFmtId="1" fontId="10" fillId="0" borderId="1" xfId="1" applyNumberFormat="1" applyFont="1" applyFill="1" applyBorder="1"/>
    <xf numFmtId="1" fontId="10" fillId="0" borderId="2" xfId="1" applyNumberFormat="1" applyFont="1" applyFill="1" applyBorder="1"/>
    <xf numFmtId="1" fontId="9" fillId="4" borderId="1" xfId="0" applyNumberFormat="1" applyFont="1" applyFill="1" applyBorder="1"/>
    <xf numFmtId="1" fontId="9" fillId="5" borderId="1" xfId="0" applyNumberFormat="1" applyFont="1" applyFill="1" applyBorder="1"/>
    <xf numFmtId="1" fontId="9" fillId="6" borderId="1" xfId="0" applyNumberFormat="1" applyFont="1" applyFill="1" applyBorder="1"/>
    <xf numFmtId="1" fontId="10" fillId="6" borderId="1" xfId="0" applyNumberFormat="1" applyFont="1" applyFill="1" applyBorder="1"/>
    <xf numFmtId="0" fontId="0" fillId="0" borderId="4" xfId="0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</cellXfs>
  <cellStyles count="8">
    <cellStyle name="Neutral 2" xfId="1" xr:uid="{00000000-0005-0000-0000-000006000000}"/>
    <cellStyle name="Normal" xfId="0" builtinId="0"/>
    <cellStyle name="Normal 2" xfId="2" xr:uid="{00000000-0005-0000-0000-000007000000}"/>
    <cellStyle name="Normal 2 2" xfId="3" xr:uid="{00000000-0005-0000-0000-000008000000}"/>
    <cellStyle name="Normal 3" xfId="4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C7E7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B9C"/>
      <rgbColor rgb="FFE2EFD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110" zoomScaleNormal="110" workbookViewId="0">
      <selection activeCell="H2" sqref="H2"/>
    </sheetView>
  </sheetViews>
  <sheetFormatPr baseColWidth="10" defaultColWidth="8.5" defaultRowHeight="15" x14ac:dyDescent="0.2"/>
  <cols>
    <col min="1" max="1" width="13.5" customWidth="1"/>
  </cols>
  <sheetData>
    <row r="1" spans="1:15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>
        <f t="shared" ref="B2:B34" si="0">SUM(C2:H2)</f>
        <v>49573.403723913274</v>
      </c>
      <c r="C2">
        <v>22555.9360405238</v>
      </c>
      <c r="D2">
        <v>12689.610779816499</v>
      </c>
      <c r="E2">
        <v>1072.7874760702</v>
      </c>
      <c r="F2">
        <v>2830.3433282864398</v>
      </c>
      <c r="G2">
        <v>3772.86739332365</v>
      </c>
      <c r="H2">
        <v>6651.8587058926796</v>
      </c>
      <c r="I2">
        <v>8</v>
      </c>
      <c r="J2">
        <v>0.14000000000000001</v>
      </c>
      <c r="K2">
        <v>0.84</v>
      </c>
      <c r="L2">
        <v>0</v>
      </c>
      <c r="M2">
        <v>7.0752298850574702</v>
      </c>
      <c r="N2">
        <f t="shared" ref="N2:N34" si="1">C2/D2*100</f>
        <v>177.75120476035573</v>
      </c>
      <c r="O2">
        <f t="shared" ref="O2:O12" si="2">D2/C2*100</f>
        <v>56.258409125732825</v>
      </c>
    </row>
    <row r="3" spans="1:15" x14ac:dyDescent="0.2">
      <c r="A3" t="s">
        <v>15</v>
      </c>
      <c r="B3">
        <f t="shared" si="0"/>
        <v>51342.789199861298</v>
      </c>
      <c r="C3">
        <v>23063.856762405299</v>
      </c>
      <c r="D3">
        <v>13092.1680632648</v>
      </c>
      <c r="E3">
        <v>869.25448221124998</v>
      </c>
      <c r="F3">
        <v>3014.7911693043502</v>
      </c>
      <c r="G3">
        <v>3715.4627743144401</v>
      </c>
      <c r="H3">
        <v>7587.2559483611603</v>
      </c>
      <c r="I3">
        <v>33</v>
      </c>
      <c r="J3">
        <v>0.1</v>
      </c>
      <c r="K3">
        <v>1</v>
      </c>
      <c r="L3">
        <v>0</v>
      </c>
      <c r="M3">
        <v>0.228445945945946</v>
      </c>
      <c r="N3">
        <f t="shared" si="1"/>
        <v>176.16529707650159</v>
      </c>
      <c r="O3">
        <f t="shared" si="2"/>
        <v>56.764868938162081</v>
      </c>
    </row>
    <row r="4" spans="1:15" x14ac:dyDescent="0.2">
      <c r="A4" t="s">
        <v>16</v>
      </c>
      <c r="B4">
        <f t="shared" si="0"/>
        <v>46059.523417241842</v>
      </c>
      <c r="C4">
        <v>6944.7790130558196</v>
      </c>
      <c r="D4">
        <v>10798.464922503401</v>
      </c>
      <c r="E4">
        <v>1076.7492099205499</v>
      </c>
      <c r="F4">
        <v>3908.0330341625199</v>
      </c>
      <c r="G4">
        <v>4362.0153364326598</v>
      </c>
      <c r="H4">
        <v>18969.481901166899</v>
      </c>
      <c r="I4">
        <v>-90</v>
      </c>
      <c r="J4">
        <v>0.92</v>
      </c>
      <c r="K4">
        <v>2.9</v>
      </c>
      <c r="L4">
        <v>0</v>
      </c>
      <c r="M4">
        <v>0.27271493212669701</v>
      </c>
      <c r="N4">
        <f t="shared" si="1"/>
        <v>64.312650574835743</v>
      </c>
      <c r="O4">
        <f t="shared" si="2"/>
        <v>155.49040368603312</v>
      </c>
    </row>
    <row r="5" spans="1:15" x14ac:dyDescent="0.2">
      <c r="A5" t="s">
        <v>17</v>
      </c>
      <c r="B5">
        <f t="shared" si="0"/>
        <v>20050.627586670998</v>
      </c>
      <c r="C5">
        <v>847.14489788189098</v>
      </c>
      <c r="D5">
        <v>7654.4494906443097</v>
      </c>
      <c r="E5">
        <v>589.58356340062801</v>
      </c>
      <c r="F5">
        <v>2208.9300449021398</v>
      </c>
      <c r="G5">
        <v>3008.0929280178698</v>
      </c>
      <c r="H5">
        <v>5742.42666182416</v>
      </c>
      <c r="I5">
        <v>153</v>
      </c>
      <c r="J5">
        <v>0.41</v>
      </c>
      <c r="K5">
        <v>0.82</v>
      </c>
      <c r="L5">
        <v>0.91709401709401706</v>
      </c>
      <c r="M5">
        <v>2.93478632478632</v>
      </c>
      <c r="N5">
        <f t="shared" si="1"/>
        <v>11.067352380041415</v>
      </c>
      <c r="O5">
        <f t="shared" si="2"/>
        <v>903.55847149438819</v>
      </c>
    </row>
    <row r="6" spans="1:15" x14ac:dyDescent="0.2">
      <c r="A6" t="s">
        <v>18</v>
      </c>
      <c r="B6">
        <f t="shared" si="0"/>
        <v>16402.750661982463</v>
      </c>
      <c r="C6">
        <v>1736.75605911048</v>
      </c>
      <c r="D6">
        <v>5967.26360552394</v>
      </c>
      <c r="E6">
        <v>461.50480482105303</v>
      </c>
      <c r="F6">
        <v>1457.88355788487</v>
      </c>
      <c r="G6">
        <v>1700.7021913982901</v>
      </c>
      <c r="H6">
        <v>5078.6404432438303</v>
      </c>
      <c r="I6">
        <v>62</v>
      </c>
      <c r="J6">
        <v>0.67247999999999997</v>
      </c>
      <c r="K6">
        <v>0.73845000000000005</v>
      </c>
      <c r="L6">
        <v>0</v>
      </c>
      <c r="M6">
        <v>22.937035110533198</v>
      </c>
      <c r="N6">
        <f t="shared" si="1"/>
        <v>29.104731647898912</v>
      </c>
      <c r="O6">
        <f t="shared" si="2"/>
        <v>343.58674462205204</v>
      </c>
    </row>
    <row r="7" spans="1:15" x14ac:dyDescent="0.2">
      <c r="A7" t="s">
        <v>19</v>
      </c>
      <c r="B7">
        <f t="shared" si="0"/>
        <v>59658.164400012589</v>
      </c>
      <c r="C7">
        <v>1006.9677362394</v>
      </c>
      <c r="D7">
        <v>21280</v>
      </c>
      <c r="E7">
        <v>1372.8838548139099</v>
      </c>
      <c r="F7">
        <v>5862.31291529995</v>
      </c>
      <c r="G7">
        <v>6265.9998936593302</v>
      </c>
      <c r="H7">
        <v>23870</v>
      </c>
      <c r="I7">
        <v>93</v>
      </c>
      <c r="J7">
        <v>0.33556999999999998</v>
      </c>
      <c r="K7">
        <v>0.66035999999999995</v>
      </c>
      <c r="L7">
        <v>5.4</v>
      </c>
      <c r="M7">
        <v>7.52</v>
      </c>
      <c r="N7">
        <f t="shared" si="1"/>
        <v>4.7319912417265035</v>
      </c>
      <c r="O7">
        <f t="shared" si="2"/>
        <v>2113.2752554189901</v>
      </c>
    </row>
    <row r="8" spans="1:15" x14ac:dyDescent="0.2">
      <c r="A8" t="s">
        <v>20</v>
      </c>
      <c r="B8">
        <f t="shared" si="0"/>
        <v>36092.039196086727</v>
      </c>
      <c r="C8">
        <v>8150.2495372124304</v>
      </c>
      <c r="D8">
        <v>11667.1641457106</v>
      </c>
      <c r="E8">
        <v>1429.0979702781599</v>
      </c>
      <c r="F8">
        <v>3323.0309296759101</v>
      </c>
      <c r="G8">
        <v>3635.5003655298801</v>
      </c>
      <c r="H8">
        <v>7886.99624767975</v>
      </c>
      <c r="I8">
        <v>-62</v>
      </c>
      <c r="J8">
        <v>0.76</v>
      </c>
      <c r="K8">
        <v>7.7</v>
      </c>
      <c r="L8">
        <v>0</v>
      </c>
      <c r="M8">
        <v>0.117757009345794</v>
      </c>
      <c r="N8">
        <f t="shared" si="1"/>
        <v>69.856303000664028</v>
      </c>
      <c r="O8">
        <f t="shared" si="2"/>
        <v>143.15100528444719</v>
      </c>
    </row>
    <row r="9" spans="1:15" x14ac:dyDescent="0.2">
      <c r="A9" t="s">
        <v>21</v>
      </c>
      <c r="B9">
        <f t="shared" si="0"/>
        <v>25462.315564228455</v>
      </c>
      <c r="C9">
        <v>15103.0971295608</v>
      </c>
      <c r="D9">
        <v>356.29647431349701</v>
      </c>
      <c r="E9">
        <v>3213.7870601867198</v>
      </c>
      <c r="F9">
        <v>1174.25904477002</v>
      </c>
      <c r="G9">
        <v>1348.7075974971201</v>
      </c>
      <c r="H9">
        <v>4266.1682579003</v>
      </c>
      <c r="I9">
        <v>1</v>
      </c>
      <c r="J9">
        <v>0.25607999999999997</v>
      </c>
      <c r="K9">
        <v>8.5168800000000005</v>
      </c>
      <c r="L9">
        <v>0</v>
      </c>
      <c r="M9">
        <v>0</v>
      </c>
      <c r="N9">
        <f t="shared" si="1"/>
        <v>4238.9128768846404</v>
      </c>
      <c r="O9">
        <f t="shared" si="2"/>
        <v>2.3590954309373373</v>
      </c>
    </row>
    <row r="10" spans="1:15" x14ac:dyDescent="0.2">
      <c r="A10" t="s">
        <v>22</v>
      </c>
      <c r="B10">
        <f t="shared" si="0"/>
        <v>24328.586258853597</v>
      </c>
      <c r="C10">
        <v>13935.6308762359</v>
      </c>
      <c r="D10">
        <v>988.59843153141401</v>
      </c>
      <c r="E10">
        <v>2257.2276051558601</v>
      </c>
      <c r="F10">
        <v>1028.71894272332</v>
      </c>
      <c r="G10">
        <v>1474.5249845293499</v>
      </c>
      <c r="H10">
        <v>4643.8854186777498</v>
      </c>
      <c r="I10">
        <v>2.9</v>
      </c>
      <c r="J10">
        <v>0.29227999999999998</v>
      </c>
      <c r="K10">
        <v>4.2224300000000001</v>
      </c>
      <c r="L10">
        <v>0.3</v>
      </c>
      <c r="M10">
        <v>0</v>
      </c>
      <c r="N10">
        <f t="shared" si="1"/>
        <v>1409.6351391786604</v>
      </c>
      <c r="O10">
        <f t="shared" si="2"/>
        <v>7.0940342802653262</v>
      </c>
    </row>
    <row r="11" spans="1:15" x14ac:dyDescent="0.2">
      <c r="A11" t="s">
        <v>23</v>
      </c>
      <c r="B11">
        <f t="shared" si="0"/>
        <v>9.2632573823398339</v>
      </c>
      <c r="C11">
        <v>0.46753661818858</v>
      </c>
      <c r="D11">
        <v>7.2992225344944801</v>
      </c>
      <c r="E11">
        <v>0.55433563564982802</v>
      </c>
      <c r="F11">
        <v>0.94216259400694402</v>
      </c>
      <c r="G11">
        <v>0</v>
      </c>
      <c r="H11">
        <v>0</v>
      </c>
      <c r="I11">
        <v>152</v>
      </c>
      <c r="J11">
        <v>0.13</v>
      </c>
      <c r="K11">
        <v>0.04</v>
      </c>
      <c r="L11">
        <v>24.101632653061198</v>
      </c>
      <c r="M11">
        <v>35.565867346938802</v>
      </c>
      <c r="N11">
        <f t="shared" si="1"/>
        <v>6.40529338541341</v>
      </c>
      <c r="O11">
        <f t="shared" si="2"/>
        <v>1561.2087375689475</v>
      </c>
    </row>
    <row r="12" spans="1:15" x14ac:dyDescent="0.2">
      <c r="A12" t="s">
        <v>24</v>
      </c>
      <c r="B12">
        <f t="shared" si="0"/>
        <v>17.15508522701381</v>
      </c>
      <c r="C12">
        <v>1.5046848061833</v>
      </c>
      <c r="D12">
        <v>7.2652848728310699</v>
      </c>
      <c r="E12">
        <v>1.18090459905339</v>
      </c>
      <c r="F12">
        <v>1.1919893605962899</v>
      </c>
      <c r="G12">
        <v>6.0122215883497603</v>
      </c>
      <c r="H12">
        <v>0</v>
      </c>
      <c r="I12">
        <v>-23</v>
      </c>
      <c r="J12">
        <v>1.2</v>
      </c>
      <c r="K12">
        <v>4</v>
      </c>
      <c r="L12">
        <v>0</v>
      </c>
      <c r="M12">
        <v>6.8793103448275899</v>
      </c>
      <c r="N12">
        <f t="shared" si="1"/>
        <v>20.710609873126256</v>
      </c>
      <c r="O12">
        <f t="shared" si="2"/>
        <v>482.84430353621957</v>
      </c>
    </row>
    <row r="13" spans="1:15" x14ac:dyDescent="0.2">
      <c r="A13" t="s">
        <v>25</v>
      </c>
      <c r="B13">
        <f t="shared" si="0"/>
        <v>8.320231161490657</v>
      </c>
      <c r="C13">
        <v>0</v>
      </c>
      <c r="D13">
        <v>6.9789043706626996</v>
      </c>
      <c r="E13">
        <v>0.62635693568731798</v>
      </c>
      <c r="F13">
        <v>0.71496985514063904</v>
      </c>
      <c r="G13">
        <v>0</v>
      </c>
      <c r="H13">
        <v>0</v>
      </c>
      <c r="I13">
        <v>-86</v>
      </c>
      <c r="J13">
        <v>0.28000000000000003</v>
      </c>
      <c r="K13">
        <v>1.3</v>
      </c>
      <c r="L13">
        <v>0.20217687074829899</v>
      </c>
      <c r="M13">
        <v>10.417675736961501</v>
      </c>
      <c r="N13">
        <f t="shared" si="1"/>
        <v>0</v>
      </c>
    </row>
    <row r="14" spans="1:15" x14ac:dyDescent="0.2">
      <c r="A14" t="s">
        <v>26</v>
      </c>
      <c r="B14">
        <f t="shared" si="0"/>
        <v>1968.1481401294941</v>
      </c>
      <c r="C14">
        <v>29.581486552336301</v>
      </c>
      <c r="D14">
        <v>206.545167367755</v>
      </c>
      <c r="E14">
        <v>13.861674926498599</v>
      </c>
      <c r="F14">
        <v>49.7375562846401</v>
      </c>
      <c r="G14">
        <v>158.42225499826401</v>
      </c>
      <c r="H14">
        <v>1510</v>
      </c>
      <c r="I14">
        <v>180</v>
      </c>
      <c r="J14">
        <v>0.16</v>
      </c>
      <c r="K14">
        <v>0.04</v>
      </c>
      <c r="L14">
        <v>6.7443295019157103</v>
      </c>
      <c r="M14">
        <v>23.3023754789272</v>
      </c>
      <c r="N14">
        <f t="shared" si="1"/>
        <v>14.322042451695941</v>
      </c>
      <c r="O14">
        <f>D14/C14*100</f>
        <v>698.22443507810249</v>
      </c>
    </row>
    <row r="15" spans="1:15" x14ac:dyDescent="0.2">
      <c r="A15" t="s">
        <v>27</v>
      </c>
      <c r="B15">
        <f t="shared" si="0"/>
        <v>594.76904377307324</v>
      </c>
      <c r="C15">
        <v>330.52781418715</v>
      </c>
      <c r="D15">
        <v>10.059655822442799</v>
      </c>
      <c r="E15">
        <v>17.460863273183801</v>
      </c>
      <c r="F15">
        <v>11.052307466075201</v>
      </c>
      <c r="G15">
        <v>39.445116653736399</v>
      </c>
      <c r="H15">
        <v>186.223286370485</v>
      </c>
      <c r="I15">
        <v>-11</v>
      </c>
      <c r="J15">
        <v>2.75</v>
      </c>
      <c r="K15">
        <v>3.3</v>
      </c>
      <c r="L15">
        <v>0</v>
      </c>
      <c r="M15">
        <v>16.322358490566</v>
      </c>
      <c r="N15">
        <f t="shared" si="1"/>
        <v>3285.6771645184131</v>
      </c>
      <c r="O15">
        <f>D15/C15*100</f>
        <v>3.0435126457305848</v>
      </c>
    </row>
    <row r="16" spans="1:15" x14ac:dyDescent="0.2">
      <c r="A16" t="s">
        <v>28</v>
      </c>
      <c r="B16">
        <f t="shared" si="0"/>
        <v>8.5854676472964737</v>
      </c>
      <c r="C16">
        <v>0</v>
      </c>
      <c r="D16">
        <v>7.2113660906756198</v>
      </c>
      <c r="E16">
        <v>0.51224789252082603</v>
      </c>
      <c r="F16">
        <v>0.86185366410002895</v>
      </c>
      <c r="G16">
        <v>0</v>
      </c>
      <c r="H16">
        <v>0</v>
      </c>
      <c r="I16">
        <v>-145</v>
      </c>
      <c r="J16">
        <v>0.34</v>
      </c>
      <c r="K16">
        <v>11</v>
      </c>
      <c r="L16">
        <v>6.6585365853658498</v>
      </c>
      <c r="M16">
        <v>7.7682926829268306E-2</v>
      </c>
      <c r="N16">
        <f t="shared" si="1"/>
        <v>0</v>
      </c>
    </row>
    <row r="17" spans="1:15" x14ac:dyDescent="0.2">
      <c r="A17" t="s">
        <v>29</v>
      </c>
      <c r="B17">
        <f t="shared" si="0"/>
        <v>13667.158962105175</v>
      </c>
      <c r="C17">
        <v>7549.7878417743004</v>
      </c>
      <c r="D17">
        <v>120.568770358314</v>
      </c>
      <c r="E17">
        <v>1895.5189548332501</v>
      </c>
      <c r="F17">
        <v>743.44001068369903</v>
      </c>
      <c r="G17">
        <v>932.01019223495302</v>
      </c>
      <c r="H17">
        <v>2425.8331922206598</v>
      </c>
      <c r="I17">
        <v>-32</v>
      </c>
      <c r="J17">
        <v>0.19</v>
      </c>
      <c r="K17">
        <v>14.5</v>
      </c>
      <c r="L17">
        <v>0</v>
      </c>
      <c r="M17">
        <v>0</v>
      </c>
      <c r="N17">
        <f t="shared" si="1"/>
        <v>6261.8104334458731</v>
      </c>
      <c r="O17">
        <f>D17/C17*100</f>
        <v>1.5969822316222695</v>
      </c>
    </row>
    <row r="18" spans="1:15" x14ac:dyDescent="0.2">
      <c r="A18" t="s">
        <v>30</v>
      </c>
      <c r="B18">
        <f t="shared" si="0"/>
        <v>8.8095565541307916</v>
      </c>
      <c r="C18">
        <v>0</v>
      </c>
      <c r="D18">
        <v>7.2430468660746303</v>
      </c>
      <c r="E18">
        <v>0.55621937856679105</v>
      </c>
      <c r="F18">
        <v>1.01029030948937</v>
      </c>
      <c r="G18">
        <v>0</v>
      </c>
      <c r="H18">
        <v>0</v>
      </c>
      <c r="I18">
        <v>78</v>
      </c>
      <c r="J18">
        <v>0.01</v>
      </c>
      <c r="K18">
        <v>0.03</v>
      </c>
      <c r="L18">
        <v>9.9095652173913003</v>
      </c>
      <c r="M18">
        <v>5.6651304347826104</v>
      </c>
      <c r="N18">
        <f t="shared" si="1"/>
        <v>0</v>
      </c>
    </row>
    <row r="19" spans="1:15" x14ac:dyDescent="0.2">
      <c r="A19" t="s">
        <v>31</v>
      </c>
      <c r="B19">
        <f t="shared" si="0"/>
        <v>13.123113639725881</v>
      </c>
      <c r="C19">
        <v>1.7331160690084799</v>
      </c>
      <c r="D19">
        <v>10.978100516627601</v>
      </c>
      <c r="E19">
        <v>0.29575611738517599</v>
      </c>
      <c r="F19">
        <v>0.116140936704625</v>
      </c>
      <c r="G19">
        <v>0</v>
      </c>
      <c r="H19">
        <v>0</v>
      </c>
      <c r="I19">
        <v>-131</v>
      </c>
      <c r="J19">
        <v>0.42</v>
      </c>
      <c r="K19">
        <v>4.3</v>
      </c>
      <c r="L19">
        <v>0</v>
      </c>
      <c r="M19">
        <v>38.625966981132102</v>
      </c>
      <c r="N19">
        <f t="shared" si="1"/>
        <v>15.787030428291995</v>
      </c>
      <c r="O19">
        <f t="shared" ref="O19:O25" si="3">D19/C19*100</f>
        <v>633.43135021004105</v>
      </c>
    </row>
    <row r="20" spans="1:15" x14ac:dyDescent="0.2">
      <c r="A20" t="s">
        <v>32</v>
      </c>
      <c r="B20">
        <f t="shared" si="0"/>
        <v>11573.073261976489</v>
      </c>
      <c r="C20">
        <v>34.746054956513703</v>
      </c>
      <c r="D20">
        <v>2081.2120185837398</v>
      </c>
      <c r="E20">
        <v>282.78562489385502</v>
      </c>
      <c r="F20">
        <v>1282.92731353061</v>
      </c>
      <c r="G20">
        <v>1282.7971260914901</v>
      </c>
      <c r="H20">
        <v>6608.6051239202798</v>
      </c>
      <c r="I20">
        <v>204</v>
      </c>
      <c r="J20">
        <v>0.77688999999999997</v>
      </c>
      <c r="K20">
        <v>1.66133</v>
      </c>
      <c r="L20">
        <v>5.13</v>
      </c>
      <c r="M20">
        <v>25.4</v>
      </c>
      <c r="N20">
        <f t="shared" si="1"/>
        <v>1.6695105854788554</v>
      </c>
      <c r="O20">
        <f t="shared" si="3"/>
        <v>5989.7793323255637</v>
      </c>
    </row>
    <row r="21" spans="1:15" x14ac:dyDescent="0.2">
      <c r="A21" t="s">
        <v>33</v>
      </c>
      <c r="B21">
        <f t="shared" si="0"/>
        <v>3433.2523447398917</v>
      </c>
      <c r="C21">
        <v>5.8851695406521403</v>
      </c>
      <c r="D21">
        <v>203.660854918941</v>
      </c>
      <c r="E21">
        <v>72.091254763143297</v>
      </c>
      <c r="F21">
        <v>259.35991735879298</v>
      </c>
      <c r="G21">
        <v>137.61513524663201</v>
      </c>
      <c r="H21">
        <v>2754.6400129117301</v>
      </c>
      <c r="I21">
        <v>87</v>
      </c>
      <c r="J21">
        <v>0.17402999999999999</v>
      </c>
      <c r="K21">
        <v>0.30736000000000002</v>
      </c>
      <c r="L21">
        <v>3.39</v>
      </c>
      <c r="M21">
        <v>16.899999999999999</v>
      </c>
      <c r="N21">
        <f t="shared" si="1"/>
        <v>2.8896910714601955</v>
      </c>
      <c r="O21">
        <f t="shared" si="3"/>
        <v>3460.5775332748217</v>
      </c>
    </row>
    <row r="22" spans="1:15" x14ac:dyDescent="0.2">
      <c r="A22" t="s">
        <v>34</v>
      </c>
      <c r="B22">
        <f t="shared" si="0"/>
        <v>3823.4207885436622</v>
      </c>
      <c r="C22">
        <v>11.8434059964178</v>
      </c>
      <c r="D22">
        <v>236.275604331864</v>
      </c>
      <c r="E22">
        <v>94.645409033477605</v>
      </c>
      <c r="F22">
        <v>357.90937846111598</v>
      </c>
      <c r="G22">
        <v>396.28238452159701</v>
      </c>
      <c r="H22">
        <v>2726.4646061991898</v>
      </c>
      <c r="I22">
        <v>210</v>
      </c>
      <c r="J22">
        <v>0.02</v>
      </c>
      <c r="K22">
        <v>0.08</v>
      </c>
      <c r="L22">
        <v>3.3573913043478298</v>
      </c>
      <c r="M22">
        <v>7.38</v>
      </c>
      <c r="N22">
        <f t="shared" si="1"/>
        <v>5.0125386537083996</v>
      </c>
      <c r="O22">
        <f t="shared" si="3"/>
        <v>1994.9970844816835</v>
      </c>
    </row>
    <row r="23" spans="1:15" x14ac:dyDescent="0.2">
      <c r="A23" t="s">
        <v>35</v>
      </c>
      <c r="B23">
        <f t="shared" si="0"/>
        <v>97.842461365149347</v>
      </c>
      <c r="C23">
        <v>39.108898860625999</v>
      </c>
      <c r="D23">
        <v>15.984946841470499</v>
      </c>
      <c r="E23">
        <v>5.6247252520850699</v>
      </c>
      <c r="F23">
        <v>4.6945424686497699</v>
      </c>
      <c r="G23">
        <v>13.074108499865201</v>
      </c>
      <c r="H23">
        <v>19.355239442452799</v>
      </c>
      <c r="I23">
        <v>78</v>
      </c>
      <c r="J23">
        <v>1.8063</v>
      </c>
      <c r="K23">
        <v>0.35648999999999997</v>
      </c>
      <c r="L23">
        <v>0</v>
      </c>
      <c r="M23">
        <v>1.03</v>
      </c>
      <c r="N23">
        <f t="shared" si="1"/>
        <v>244.66080024216245</v>
      </c>
      <c r="O23">
        <f t="shared" si="3"/>
        <v>40.872914623438298</v>
      </c>
    </row>
    <row r="24" spans="1:15" x14ac:dyDescent="0.2">
      <c r="A24" t="s">
        <v>36</v>
      </c>
      <c r="B24">
        <f t="shared" si="0"/>
        <v>80.997091479046475</v>
      </c>
      <c r="C24">
        <v>55.880310875030702</v>
      </c>
      <c r="D24">
        <v>13.3587993767777</v>
      </c>
      <c r="E24">
        <v>1.9316907274222599</v>
      </c>
      <c r="F24">
        <v>2.32394888819268</v>
      </c>
      <c r="G24">
        <v>7.5023416116231401</v>
      </c>
      <c r="H24">
        <v>0</v>
      </c>
      <c r="I24">
        <v>129</v>
      </c>
      <c r="J24">
        <v>0.16768</v>
      </c>
      <c r="K24">
        <v>2.99E-3</v>
      </c>
      <c r="L24">
        <v>3.7</v>
      </c>
      <c r="M24">
        <v>1.67</v>
      </c>
      <c r="N24">
        <f t="shared" si="1"/>
        <v>418.30339163690394</v>
      </c>
      <c r="O24">
        <f t="shared" si="3"/>
        <v>23.906093519509898</v>
      </c>
    </row>
    <row r="25" spans="1:15" x14ac:dyDescent="0.2">
      <c r="A25" t="s">
        <v>37</v>
      </c>
      <c r="B25">
        <f t="shared" si="0"/>
        <v>26.323064443402743</v>
      </c>
      <c r="C25">
        <v>2.8294363473453599</v>
      </c>
      <c r="D25">
        <v>6.6689455891634903</v>
      </c>
      <c r="E25">
        <v>0.48719758719747502</v>
      </c>
      <c r="F25">
        <v>0.74384536426607095</v>
      </c>
      <c r="G25">
        <v>2.9567455479806499</v>
      </c>
      <c r="H25">
        <v>12.636894007449699</v>
      </c>
      <c r="I25">
        <v>102</v>
      </c>
      <c r="J25">
        <v>0.13</v>
      </c>
      <c r="K25">
        <v>1.1000000000000001</v>
      </c>
      <c r="L25">
        <v>0.43965838509316801</v>
      </c>
      <c r="M25">
        <v>7.1553571428571399</v>
      </c>
      <c r="N25">
        <f t="shared" si="1"/>
        <v>42.427042019100746</v>
      </c>
      <c r="O25">
        <f t="shared" si="3"/>
        <v>235.69873184885193</v>
      </c>
    </row>
    <row r="26" spans="1:15" x14ac:dyDescent="0.2">
      <c r="A26" t="s">
        <v>38</v>
      </c>
      <c r="B26">
        <f t="shared" si="0"/>
        <v>7.9913076971173895</v>
      </c>
      <c r="C26">
        <v>0</v>
      </c>
      <c r="D26">
        <v>6.86312615882707</v>
      </c>
      <c r="E26">
        <v>0.52682558169015603</v>
      </c>
      <c r="F26">
        <v>0.60135595660016306</v>
      </c>
      <c r="G26">
        <v>0</v>
      </c>
      <c r="H26">
        <v>0</v>
      </c>
      <c r="I26">
        <v>150</v>
      </c>
      <c r="J26">
        <v>0.05</v>
      </c>
      <c r="K26">
        <v>0.11</v>
      </c>
      <c r="L26">
        <v>32.582896117523603</v>
      </c>
      <c r="M26">
        <v>31.005215110178401</v>
      </c>
      <c r="N26">
        <f t="shared" si="1"/>
        <v>0</v>
      </c>
    </row>
    <row r="27" spans="1:15" x14ac:dyDescent="0.2">
      <c r="A27" t="s">
        <v>39</v>
      </c>
      <c r="B27">
        <f t="shared" si="0"/>
        <v>6755.1099847508412</v>
      </c>
      <c r="C27">
        <v>2152.5640697781801</v>
      </c>
      <c r="D27">
        <v>829.37944518896097</v>
      </c>
      <c r="E27">
        <v>435.70808438016297</v>
      </c>
      <c r="F27">
        <v>249.15603115489699</v>
      </c>
      <c r="G27">
        <v>1284.16869104274</v>
      </c>
      <c r="H27">
        <v>1804.1336632058999</v>
      </c>
      <c r="I27">
        <v>-92</v>
      </c>
      <c r="J27">
        <v>1.2</v>
      </c>
      <c r="K27">
        <v>9.1</v>
      </c>
      <c r="L27">
        <v>0</v>
      </c>
      <c r="M27">
        <v>5.425E-2</v>
      </c>
      <c r="N27">
        <f t="shared" si="1"/>
        <v>259.53911472784961</v>
      </c>
      <c r="O27">
        <f t="shared" ref="O27:O34" si="4">D27/C27*100</f>
        <v>38.529837826124627</v>
      </c>
    </row>
    <row r="28" spans="1:15" x14ac:dyDescent="0.2">
      <c r="A28" t="s">
        <v>40</v>
      </c>
      <c r="B28">
        <f t="shared" si="0"/>
        <v>9312.6727085162038</v>
      </c>
      <c r="C28">
        <v>6200</v>
      </c>
      <c r="D28">
        <v>67.832707499458607</v>
      </c>
      <c r="E28">
        <v>287.02487917562303</v>
      </c>
      <c r="F28">
        <v>107.81512184112199</v>
      </c>
      <c r="G28">
        <v>1340</v>
      </c>
      <c r="H28">
        <v>1310</v>
      </c>
      <c r="I28">
        <v>-115</v>
      </c>
      <c r="L28">
        <v>0</v>
      </c>
      <c r="M28">
        <v>1.3420560747663599</v>
      </c>
      <c r="N28">
        <f t="shared" si="1"/>
        <v>9140.1334673976926</v>
      </c>
      <c r="O28">
        <f t="shared" si="4"/>
        <v>1.0940759274106227</v>
      </c>
    </row>
    <row r="29" spans="1:15" x14ac:dyDescent="0.2">
      <c r="A29" t="s">
        <v>41</v>
      </c>
      <c r="B29">
        <f t="shared" si="0"/>
        <v>8514.6211620278827</v>
      </c>
      <c r="C29">
        <v>2154</v>
      </c>
      <c r="D29">
        <v>282.160076065373</v>
      </c>
      <c r="E29">
        <v>687.93911421211897</v>
      </c>
      <c r="F29">
        <v>306.39005552355098</v>
      </c>
      <c r="G29">
        <v>1182.1319162268401</v>
      </c>
      <c r="H29">
        <v>3902</v>
      </c>
      <c r="I29">
        <v>-75</v>
      </c>
      <c r="J29">
        <v>1.3367</v>
      </c>
      <c r="K29">
        <v>11.49056</v>
      </c>
      <c r="L29">
        <v>0</v>
      </c>
      <c r="M29">
        <v>0.95</v>
      </c>
      <c r="N29">
        <f t="shared" si="1"/>
        <v>763.39644858223835</v>
      </c>
      <c r="O29">
        <f t="shared" si="4"/>
        <v>13.099353577779619</v>
      </c>
    </row>
    <row r="30" spans="1:15" x14ac:dyDescent="0.2">
      <c r="A30" t="s">
        <v>42</v>
      </c>
      <c r="B30">
        <f t="shared" si="0"/>
        <v>1797.3146199168718</v>
      </c>
      <c r="C30">
        <v>1050.77373605866</v>
      </c>
      <c r="D30">
        <v>22.899934604631898</v>
      </c>
      <c r="E30">
        <v>50.537711068176698</v>
      </c>
      <c r="F30">
        <v>7.1939815906481401</v>
      </c>
      <c r="G30">
        <v>299.320751697177</v>
      </c>
      <c r="H30">
        <v>366.58850489757799</v>
      </c>
      <c r="I30">
        <v>-78</v>
      </c>
      <c r="J30">
        <v>4.5676399999999999</v>
      </c>
      <c r="K30">
        <v>5.4182499999999996</v>
      </c>
      <c r="L30">
        <v>0</v>
      </c>
      <c r="M30">
        <v>1.89</v>
      </c>
      <c r="N30">
        <f t="shared" si="1"/>
        <v>4588.5447019840976</v>
      </c>
      <c r="O30">
        <f t="shared" si="4"/>
        <v>2.1793402155755346</v>
      </c>
    </row>
    <row r="31" spans="1:15" x14ac:dyDescent="0.2">
      <c r="A31" t="s">
        <v>43</v>
      </c>
      <c r="B31">
        <f t="shared" si="0"/>
        <v>1001.5752792172319</v>
      </c>
      <c r="C31">
        <v>524.75366262837895</v>
      </c>
      <c r="D31">
        <v>34.491164158792003</v>
      </c>
      <c r="E31">
        <v>5.0977141269883397</v>
      </c>
      <c r="F31">
        <v>15.9601019750167</v>
      </c>
      <c r="G31">
        <v>340.32283543450899</v>
      </c>
      <c r="H31">
        <v>80.949800893546893</v>
      </c>
      <c r="I31">
        <v>-92</v>
      </c>
      <c r="J31">
        <v>14.577120000000001</v>
      </c>
      <c r="K31">
        <v>3.9682499999999998</v>
      </c>
      <c r="L31">
        <v>0</v>
      </c>
      <c r="M31">
        <v>0.52</v>
      </c>
      <c r="N31">
        <f t="shared" si="1"/>
        <v>1521.4147606398378</v>
      </c>
      <c r="O31">
        <f t="shared" si="4"/>
        <v>6.5728296180026904</v>
      </c>
    </row>
    <row r="32" spans="1:15" x14ac:dyDescent="0.2">
      <c r="A32" t="s">
        <v>44</v>
      </c>
      <c r="B32">
        <f t="shared" si="0"/>
        <v>9532.9824738728094</v>
      </c>
      <c r="C32">
        <v>5800</v>
      </c>
      <c r="D32">
        <v>95.349666872479204</v>
      </c>
      <c r="E32">
        <v>1030</v>
      </c>
      <c r="F32">
        <v>165.79819618301701</v>
      </c>
      <c r="G32">
        <v>991.834610817314</v>
      </c>
      <c r="H32">
        <v>1450</v>
      </c>
      <c r="I32">
        <v>-20</v>
      </c>
      <c r="J32">
        <v>0.93</v>
      </c>
      <c r="K32">
        <v>6.4</v>
      </c>
      <c r="L32">
        <v>0</v>
      </c>
      <c r="M32">
        <v>0</v>
      </c>
      <c r="N32">
        <f t="shared" si="1"/>
        <v>6082.8739000807718</v>
      </c>
      <c r="O32">
        <f t="shared" si="4"/>
        <v>1.6439597736634344</v>
      </c>
    </row>
    <row r="33" spans="1:15" x14ac:dyDescent="0.2">
      <c r="A33" t="s">
        <v>45</v>
      </c>
      <c r="B33">
        <f t="shared" si="0"/>
        <v>110839.26961751717</v>
      </c>
      <c r="C33">
        <v>30370.061385637</v>
      </c>
      <c r="D33">
        <v>32003.9379472685</v>
      </c>
      <c r="E33">
        <v>2092.6907020099602</v>
      </c>
      <c r="F33">
        <v>7824.2469736605999</v>
      </c>
      <c r="G33">
        <v>7056.0185392404101</v>
      </c>
      <c r="H33">
        <v>31492.3140697007</v>
      </c>
      <c r="I33">
        <v>-30</v>
      </c>
      <c r="J33">
        <v>0.93006</v>
      </c>
      <c r="K33">
        <v>0.31346000000000002</v>
      </c>
      <c r="L33">
        <v>0</v>
      </c>
      <c r="M33">
        <v>2.44</v>
      </c>
      <c r="N33">
        <f t="shared" si="1"/>
        <v>94.894763999594161</v>
      </c>
      <c r="O33">
        <f t="shared" si="4"/>
        <v>105.37989219344881</v>
      </c>
    </row>
    <row r="34" spans="1:15" x14ac:dyDescent="0.2">
      <c r="A34" t="s">
        <v>46</v>
      </c>
      <c r="B34">
        <f t="shared" si="0"/>
        <v>72031.563951799093</v>
      </c>
      <c r="C34">
        <v>15115.8306654148</v>
      </c>
      <c r="D34">
        <v>14653.305637653601</v>
      </c>
      <c r="E34">
        <v>1667.5589933623301</v>
      </c>
      <c r="F34">
        <v>6060.6369478284296</v>
      </c>
      <c r="G34">
        <v>6795.3383111817302</v>
      </c>
      <c r="H34">
        <v>27738.893396358199</v>
      </c>
      <c r="I34">
        <v>-45</v>
      </c>
      <c r="J34">
        <v>0.33</v>
      </c>
      <c r="K34">
        <v>8.6</v>
      </c>
      <c r="L34">
        <v>0</v>
      </c>
      <c r="M34">
        <v>4.7726483050847497</v>
      </c>
      <c r="N34">
        <f t="shared" si="1"/>
        <v>103.15645519992896</v>
      </c>
      <c r="O34">
        <f t="shared" si="4"/>
        <v>96.940128280085446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929B-69B6-A44C-A799-484B93829858}">
  <dimension ref="A1:F34"/>
  <sheetViews>
    <sheetView workbookViewId="0">
      <selection activeCell="B2" sqref="B2"/>
    </sheetView>
  </sheetViews>
  <sheetFormatPr baseColWidth="10" defaultRowHeight="15" x14ac:dyDescent="0.2"/>
  <sheetData>
    <row r="1" spans="1:6" x14ac:dyDescent="0.2">
      <c r="A1" s="20" t="s">
        <v>0</v>
      </c>
      <c r="B1" s="21" t="s">
        <v>62</v>
      </c>
      <c r="C1" s="20" t="s">
        <v>63</v>
      </c>
      <c r="D1" s="20" t="s">
        <v>64</v>
      </c>
      <c r="E1" s="20" t="s">
        <v>65</v>
      </c>
      <c r="F1" s="21" t="s">
        <v>66</v>
      </c>
    </row>
    <row r="2" spans="1:6" x14ac:dyDescent="0.2">
      <c r="A2" s="20" t="s">
        <v>23</v>
      </c>
      <c r="B2" s="22">
        <v>5.56</v>
      </c>
      <c r="C2" s="1">
        <v>322</v>
      </c>
      <c r="D2" s="22">
        <v>6.0970000000000004</v>
      </c>
      <c r="E2" s="24">
        <v>7.2885</v>
      </c>
      <c r="F2" s="22">
        <v>0.25</v>
      </c>
    </row>
    <row r="3" spans="1:6" x14ac:dyDescent="0.2">
      <c r="A3" s="20" t="s">
        <v>32</v>
      </c>
      <c r="B3" s="22">
        <v>4.97</v>
      </c>
      <c r="C3" s="1">
        <v>405</v>
      </c>
      <c r="D3" s="23">
        <v>7.1710000000000003</v>
      </c>
      <c r="E3" s="24">
        <v>6.2373000000000003</v>
      </c>
      <c r="F3" s="22">
        <v>0.94</v>
      </c>
    </row>
    <row r="4" spans="1:6" x14ac:dyDescent="0.2">
      <c r="A4" s="20" t="s">
        <v>33</v>
      </c>
      <c r="B4" s="22">
        <v>5.07</v>
      </c>
      <c r="C4" s="1">
        <v>223</v>
      </c>
      <c r="D4" s="23">
        <v>4.577</v>
      </c>
      <c r="E4" s="24">
        <v>3.4066000000000001</v>
      </c>
      <c r="F4" s="22">
        <v>0.08</v>
      </c>
    </row>
    <row r="5" spans="1:6" x14ac:dyDescent="0.2">
      <c r="A5" s="20" t="s">
        <v>34</v>
      </c>
      <c r="B5" s="22">
        <v>5.3</v>
      </c>
      <c r="C5" s="1">
        <v>58</v>
      </c>
      <c r="D5" s="22">
        <v>2.9489999999999998</v>
      </c>
      <c r="E5" s="24">
        <v>3.9571999999999998</v>
      </c>
      <c r="F5" s="22">
        <v>0.54</v>
      </c>
    </row>
    <row r="6" spans="1:6" x14ac:dyDescent="0.2">
      <c r="A6" s="20" t="s">
        <v>19</v>
      </c>
      <c r="B6" s="22">
        <v>5.9</v>
      </c>
      <c r="C6" s="1">
        <v>363</v>
      </c>
      <c r="D6" s="23">
        <v>13.47</v>
      </c>
      <c r="E6" s="24">
        <v>14.7202</v>
      </c>
      <c r="F6" s="22">
        <v>0</v>
      </c>
    </row>
    <row r="7" spans="1:6" x14ac:dyDescent="0.2">
      <c r="A7" s="20" t="s">
        <v>45</v>
      </c>
      <c r="B7" s="22">
        <v>6.35</v>
      </c>
      <c r="C7" s="1">
        <v>400</v>
      </c>
      <c r="D7" s="23">
        <v>53.19</v>
      </c>
      <c r="E7" s="24">
        <v>2.4531000000000001</v>
      </c>
      <c r="F7" s="22">
        <v>0</v>
      </c>
    </row>
    <row r="8" spans="1:6" x14ac:dyDescent="0.2">
      <c r="A8" s="20" t="s">
        <v>14</v>
      </c>
      <c r="B8" s="22">
        <v>5.97</v>
      </c>
      <c r="C8" s="1">
        <v>144</v>
      </c>
      <c r="D8" s="22">
        <v>7.1529999999999996</v>
      </c>
      <c r="E8" s="24">
        <v>2.2907999999999999</v>
      </c>
      <c r="F8" s="22">
        <v>0.15</v>
      </c>
    </row>
    <row r="9" spans="1:6" x14ac:dyDescent="0.2">
      <c r="A9" s="20" t="s">
        <v>15</v>
      </c>
      <c r="B9" s="22">
        <v>6.25</v>
      </c>
      <c r="C9" s="1">
        <v>182</v>
      </c>
      <c r="D9" s="22">
        <v>14.3</v>
      </c>
      <c r="E9" s="24">
        <v>0.69020000000000004</v>
      </c>
      <c r="F9" s="22">
        <v>0.16</v>
      </c>
    </row>
    <row r="10" spans="1:6" x14ac:dyDescent="0.2">
      <c r="A10" s="20" t="s">
        <v>26</v>
      </c>
      <c r="B10" s="22">
        <v>5.27</v>
      </c>
      <c r="C10" s="1">
        <v>229</v>
      </c>
      <c r="D10" s="22">
        <v>3.48</v>
      </c>
      <c r="E10" s="24">
        <v>17.089600000000001</v>
      </c>
      <c r="F10" s="22">
        <v>0.14000000000000001</v>
      </c>
    </row>
    <row r="11" spans="1:6" x14ac:dyDescent="0.2">
      <c r="A11" s="20" t="s">
        <v>27</v>
      </c>
      <c r="B11" s="22">
        <v>6.04</v>
      </c>
      <c r="C11" s="1">
        <v>279</v>
      </c>
      <c r="D11" s="22">
        <v>3.5419999999999998</v>
      </c>
      <c r="E11" s="24">
        <v>17.846699999999998</v>
      </c>
      <c r="F11" s="22">
        <v>0.21</v>
      </c>
    </row>
    <row r="12" spans="1:6" x14ac:dyDescent="0.2">
      <c r="A12" s="20" t="s">
        <v>30</v>
      </c>
      <c r="B12" s="22">
        <v>6.37</v>
      </c>
      <c r="C12" s="1">
        <v>563</v>
      </c>
      <c r="D12" s="22">
        <v>1.4750000000000001</v>
      </c>
      <c r="E12" s="24">
        <v>51.801200000000001</v>
      </c>
      <c r="F12" s="22">
        <v>0.28000000000000003</v>
      </c>
    </row>
    <row r="13" spans="1:6" x14ac:dyDescent="0.2">
      <c r="A13" s="20" t="s">
        <v>24</v>
      </c>
      <c r="B13" s="22">
        <v>6.43</v>
      </c>
      <c r="C13" s="1">
        <v>253</v>
      </c>
      <c r="D13" s="22">
        <v>3</v>
      </c>
      <c r="E13" s="24">
        <v>5.7561999999999998</v>
      </c>
      <c r="F13" s="22">
        <v>0.18</v>
      </c>
    </row>
    <row r="14" spans="1:6" x14ac:dyDescent="0.2">
      <c r="A14" s="20" t="s">
        <v>46</v>
      </c>
      <c r="B14" s="23">
        <v>5.95</v>
      </c>
      <c r="C14" s="24">
        <v>194</v>
      </c>
      <c r="D14" s="22">
        <v>7.5209999999999999</v>
      </c>
      <c r="E14" s="24">
        <v>12.445399999999999</v>
      </c>
      <c r="F14" s="22">
        <v>0</v>
      </c>
    </row>
    <row r="15" spans="1:6" x14ac:dyDescent="0.2">
      <c r="A15" s="20" t="s">
        <v>16</v>
      </c>
      <c r="B15" s="23">
        <v>6.24</v>
      </c>
      <c r="C15" s="24">
        <v>2</v>
      </c>
      <c r="D15" s="22">
        <v>7.3739999999999997</v>
      </c>
      <c r="E15" s="24">
        <v>2.9359999999999999</v>
      </c>
      <c r="F15" s="22">
        <v>0</v>
      </c>
    </row>
    <row r="16" spans="1:6" x14ac:dyDescent="0.2">
      <c r="A16" s="20" t="s">
        <v>20</v>
      </c>
      <c r="B16" s="23">
        <v>6.34</v>
      </c>
      <c r="C16" s="24">
        <v>231</v>
      </c>
      <c r="D16" s="22">
        <v>14.61</v>
      </c>
      <c r="E16" s="24">
        <v>1.1232</v>
      </c>
      <c r="F16" s="22">
        <v>0</v>
      </c>
    </row>
    <row r="17" spans="1:6" x14ac:dyDescent="0.2">
      <c r="A17" s="20" t="s">
        <v>17</v>
      </c>
      <c r="B17" s="23">
        <v>5.8</v>
      </c>
      <c r="C17" s="24">
        <v>410</v>
      </c>
      <c r="D17" s="22">
        <v>5.9420000000000002</v>
      </c>
      <c r="E17" s="24">
        <v>10.731999999999999</v>
      </c>
      <c r="F17" s="22">
        <v>0</v>
      </c>
    </row>
    <row r="18" spans="1:6" x14ac:dyDescent="0.2">
      <c r="A18" s="20" t="s">
        <v>39</v>
      </c>
      <c r="B18" s="23">
        <v>6.7</v>
      </c>
      <c r="C18" s="24">
        <v>322</v>
      </c>
      <c r="D18" s="22">
        <v>11.66</v>
      </c>
      <c r="E18" s="24">
        <v>4.0259</v>
      </c>
      <c r="F18" s="22">
        <v>0.16</v>
      </c>
    </row>
    <row r="19" spans="1:6" x14ac:dyDescent="0.2">
      <c r="A19" s="20" t="s">
        <v>40</v>
      </c>
      <c r="B19" s="23">
        <v>6.73</v>
      </c>
      <c r="C19" s="24">
        <v>351</v>
      </c>
      <c r="D19" s="22">
        <v>8.9640000000000004</v>
      </c>
      <c r="E19" s="24">
        <v>11.601900000000001</v>
      </c>
      <c r="F19" s="23">
        <v>0.12</v>
      </c>
    </row>
    <row r="20" spans="1:6" x14ac:dyDescent="0.2">
      <c r="A20" s="20" t="s">
        <v>18</v>
      </c>
      <c r="B20" s="23">
        <v>6.1</v>
      </c>
      <c r="C20" s="24">
        <v>605</v>
      </c>
      <c r="D20" s="22">
        <v>5.7949999999999999</v>
      </c>
      <c r="E20" s="24">
        <v>12.6919</v>
      </c>
      <c r="F20" s="23">
        <v>0.12</v>
      </c>
    </row>
    <row r="21" spans="1:6" x14ac:dyDescent="0.2">
      <c r="A21" s="20" t="s">
        <v>21</v>
      </c>
      <c r="B21" s="23">
        <v>6.16</v>
      </c>
      <c r="C21" s="24">
        <v>296</v>
      </c>
      <c r="D21" s="23">
        <v>10.58</v>
      </c>
      <c r="E21" s="24">
        <v>31.079699999999999</v>
      </c>
      <c r="F21" s="23">
        <v>0.14000000000000001</v>
      </c>
    </row>
    <row r="22" spans="1:6" x14ac:dyDescent="0.2">
      <c r="A22" s="20" t="s">
        <v>22</v>
      </c>
      <c r="B22" s="23">
        <v>6.12</v>
      </c>
      <c r="C22" s="24">
        <v>256</v>
      </c>
      <c r="D22" s="23">
        <v>10.65</v>
      </c>
      <c r="E22" s="24">
        <v>30.534600000000001</v>
      </c>
      <c r="F22" s="23">
        <v>0.11</v>
      </c>
    </row>
    <row r="23" spans="1:6" x14ac:dyDescent="0.2">
      <c r="A23" s="20" t="s">
        <v>41</v>
      </c>
      <c r="B23" s="23">
        <v>6.06</v>
      </c>
      <c r="C23" s="24">
        <v>359</v>
      </c>
      <c r="D23" s="23">
        <v>8.1110000000000007</v>
      </c>
      <c r="E23" s="24">
        <v>5.5343999999999998</v>
      </c>
      <c r="F23" s="23">
        <v>0.11</v>
      </c>
    </row>
    <row r="24" spans="1:6" x14ac:dyDescent="0.2">
      <c r="A24" s="20" t="s">
        <v>42</v>
      </c>
      <c r="B24" s="23">
        <v>6.7</v>
      </c>
      <c r="C24" s="24">
        <v>434</v>
      </c>
      <c r="D24" s="23">
        <v>5.3040000000000003</v>
      </c>
      <c r="E24" s="24">
        <v>3.3515999999999999</v>
      </c>
      <c r="F24" s="23">
        <v>0.12</v>
      </c>
    </row>
    <row r="25" spans="1:6" x14ac:dyDescent="0.2">
      <c r="A25" s="20" t="s">
        <v>43</v>
      </c>
      <c r="B25" s="23">
        <v>6.78</v>
      </c>
      <c r="C25" s="24">
        <v>388</v>
      </c>
      <c r="D25" s="23">
        <v>3.3340000000000001</v>
      </c>
      <c r="E25" s="24">
        <v>0.97099999999999997</v>
      </c>
      <c r="F25" s="23">
        <v>0.15</v>
      </c>
    </row>
    <row r="26" spans="1:6" x14ac:dyDescent="0.2">
      <c r="A26" s="20" t="s">
        <v>35</v>
      </c>
      <c r="B26" s="23">
        <v>6.6</v>
      </c>
      <c r="C26" s="24">
        <v>434</v>
      </c>
      <c r="D26" s="23">
        <v>2.46</v>
      </c>
      <c r="E26" s="24">
        <v>1.9624999999999999</v>
      </c>
      <c r="F26" s="23">
        <v>0.15</v>
      </c>
    </row>
    <row r="27" spans="1:6" x14ac:dyDescent="0.2">
      <c r="A27" s="20" t="s">
        <v>36</v>
      </c>
      <c r="B27" s="23">
        <v>6.5</v>
      </c>
      <c r="C27" s="24">
        <v>292</v>
      </c>
      <c r="D27" s="23">
        <v>1.4410000000000001</v>
      </c>
      <c r="E27" s="24">
        <v>1.405</v>
      </c>
      <c r="F27" s="23">
        <v>0.12</v>
      </c>
    </row>
    <row r="28" spans="1:6" x14ac:dyDescent="0.2">
      <c r="A28" s="20" t="s">
        <v>37</v>
      </c>
      <c r="B28" s="23">
        <v>5.7</v>
      </c>
      <c r="C28" s="24">
        <v>401</v>
      </c>
      <c r="D28" s="22">
        <v>4.4850000000000003</v>
      </c>
      <c r="E28" s="24">
        <v>10.891299999999999</v>
      </c>
      <c r="F28" s="23">
        <v>0.14000000000000001</v>
      </c>
    </row>
    <row r="29" spans="1:6" x14ac:dyDescent="0.2">
      <c r="A29" s="20" t="s">
        <v>29</v>
      </c>
      <c r="B29" s="22">
        <v>6.32</v>
      </c>
      <c r="C29" s="1">
        <v>366</v>
      </c>
      <c r="D29" s="22">
        <v>4.8239999999999998</v>
      </c>
      <c r="E29" s="24">
        <v>43.128</v>
      </c>
      <c r="F29" s="22">
        <v>0.2</v>
      </c>
    </row>
    <row r="30" spans="1:6" x14ac:dyDescent="0.2">
      <c r="A30" s="20" t="s">
        <v>44</v>
      </c>
      <c r="B30" s="23">
        <v>6.17</v>
      </c>
      <c r="C30" s="24">
        <v>310</v>
      </c>
      <c r="D30" s="22">
        <v>6.4660000000000002</v>
      </c>
      <c r="E30" s="24">
        <v>10.4856</v>
      </c>
      <c r="F30" s="23">
        <v>0.15</v>
      </c>
    </row>
    <row r="31" spans="1:6" x14ac:dyDescent="0.2">
      <c r="A31" s="20" t="s">
        <v>38</v>
      </c>
      <c r="B31" s="23">
        <v>5.48</v>
      </c>
      <c r="C31" s="24">
        <v>351</v>
      </c>
      <c r="D31" s="22">
        <v>5.5369999999999999</v>
      </c>
      <c r="E31" s="24">
        <v>24.446200000000001</v>
      </c>
      <c r="F31" s="23">
        <v>0.18</v>
      </c>
    </row>
    <row r="32" spans="1:6" x14ac:dyDescent="0.2">
      <c r="A32" s="20" t="s">
        <v>25</v>
      </c>
      <c r="B32" s="22">
        <v>7</v>
      </c>
      <c r="C32" s="1">
        <v>539</v>
      </c>
      <c r="D32" s="22">
        <v>1.3560000000000001</v>
      </c>
      <c r="E32" s="24">
        <v>14.861499999999999</v>
      </c>
      <c r="F32" s="22">
        <v>0.19</v>
      </c>
    </row>
    <row r="33" spans="1:6" x14ac:dyDescent="0.2">
      <c r="A33" s="20" t="s">
        <v>28</v>
      </c>
      <c r="B33" s="22">
        <v>7.11</v>
      </c>
      <c r="C33" s="1">
        <v>500</v>
      </c>
      <c r="D33" s="22">
        <v>2.3610000000000002</v>
      </c>
      <c r="E33" s="24">
        <v>0.77059999999999995</v>
      </c>
      <c r="F33" s="22">
        <v>1.1100000000000001</v>
      </c>
    </row>
    <row r="34" spans="1:6" x14ac:dyDescent="0.2">
      <c r="A34" s="20" t="s">
        <v>31</v>
      </c>
      <c r="B34" s="23">
        <v>7.25</v>
      </c>
      <c r="C34" s="24">
        <v>834</v>
      </c>
      <c r="D34" s="22">
        <v>3.597</v>
      </c>
      <c r="E34" s="24">
        <v>83.5137</v>
      </c>
      <c r="F34" s="23">
        <v>0.15</v>
      </c>
    </row>
  </sheetData>
  <conditionalFormatting sqref="E3:E4 E6:E7 E31 E34">
    <cfRule type="cellIs" dxfId="13" priority="5" operator="lessThan">
      <formula>#REF!</formula>
    </cfRule>
  </conditionalFormatting>
  <conditionalFormatting sqref="E3:E4 E6:E7">
    <cfRule type="cellIs" dxfId="12" priority="2" operator="between">
      <formula>10</formula>
      <formula>100</formula>
    </cfRule>
    <cfRule type="cellIs" dxfId="11" priority="3" operator="greaterThan">
      <formula>100</formula>
    </cfRule>
    <cfRule type="cellIs" dxfId="10" priority="4" operator="lessThan">
      <formula>#REF!</formula>
    </cfRule>
    <cfRule type="cellIs" dxfId="9" priority="10" operator="lessThan">
      <formula>10</formula>
    </cfRule>
    <cfRule type="cellIs" dxfId="8" priority="9" operator="lessThan">
      <formula>#REF!</formula>
    </cfRule>
  </conditionalFormatting>
  <conditionalFormatting sqref="E5">
    <cfRule type="cellIs" dxfId="7" priority="8" operator="lessThan">
      <formula>#REF!</formula>
    </cfRule>
  </conditionalFormatting>
  <conditionalFormatting sqref="E10:E19 E28 E33">
    <cfRule type="cellIs" dxfId="6" priority="7" operator="lessThan">
      <formula>#REF!</formula>
    </cfRule>
  </conditionalFormatting>
  <conditionalFormatting sqref="E30">
    <cfRule type="cellIs" dxfId="5" priority="6" operator="lessThan">
      <formula>#REF!</formula>
    </cfRule>
  </conditionalFormatting>
  <conditionalFormatting sqref="E32">
    <cfRule type="cellIs" dxfId="4" priority="1" operator="less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zoomScale="110" zoomScaleNormal="110" workbookViewId="0">
      <selection activeCell="C15" sqref="C15"/>
    </sheetView>
  </sheetViews>
  <sheetFormatPr baseColWidth="10" defaultColWidth="8.6640625" defaultRowHeight="15" x14ac:dyDescent="0.2"/>
  <cols>
    <col min="3" max="3" width="20.6640625" customWidth="1"/>
    <col min="4" max="4" width="11" customWidth="1"/>
    <col min="1024" max="1024" width="9.1640625" customWidth="1"/>
  </cols>
  <sheetData>
    <row r="1" spans="1:13" x14ac:dyDescent="0.2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13" x14ac:dyDescent="0.2">
      <c r="A2" t="s">
        <v>23</v>
      </c>
      <c r="B2">
        <v>1</v>
      </c>
      <c r="C2">
        <v>799641.66666666698</v>
      </c>
      <c r="D2">
        <v>0</v>
      </c>
      <c r="F2">
        <v>336666.66666666698</v>
      </c>
      <c r="G2">
        <v>0</v>
      </c>
      <c r="H2">
        <v>23000</v>
      </c>
      <c r="I2">
        <v>0</v>
      </c>
      <c r="L2" s="2"/>
      <c r="M2" s="2"/>
    </row>
    <row r="3" spans="1:13" x14ac:dyDescent="0.2">
      <c r="A3" t="s">
        <v>32</v>
      </c>
      <c r="B3">
        <v>1</v>
      </c>
      <c r="C3">
        <v>8539.9459950897999</v>
      </c>
      <c r="D3">
        <v>0</v>
      </c>
      <c r="E3">
        <v>726.22309015948201</v>
      </c>
      <c r="F3">
        <v>8071.6052875105397</v>
      </c>
      <c r="G3">
        <v>466842.00336629001</v>
      </c>
      <c r="H3">
        <v>893.38104099109296</v>
      </c>
      <c r="I3">
        <v>0</v>
      </c>
      <c r="L3" s="2"/>
      <c r="M3" s="2"/>
    </row>
    <row r="4" spans="1:13" x14ac:dyDescent="0.2">
      <c r="A4" t="s">
        <v>33</v>
      </c>
      <c r="B4">
        <v>1</v>
      </c>
      <c r="C4">
        <v>34533.186152979899</v>
      </c>
      <c r="D4">
        <v>0</v>
      </c>
      <c r="E4">
        <v>7182.0006236365298</v>
      </c>
      <c r="F4">
        <v>15351.6323054694</v>
      </c>
      <c r="G4">
        <v>508222.43929253501</v>
      </c>
      <c r="H4">
        <v>25710.9141782482</v>
      </c>
      <c r="I4">
        <v>0</v>
      </c>
      <c r="L4" s="2"/>
      <c r="M4" s="2"/>
    </row>
    <row r="5" spans="1:13" x14ac:dyDescent="0.2">
      <c r="A5" t="s">
        <v>34</v>
      </c>
      <c r="B5">
        <v>1</v>
      </c>
      <c r="C5">
        <v>1527.6979003397</v>
      </c>
      <c r="D5">
        <v>0</v>
      </c>
      <c r="E5">
        <v>1367.03165065601</v>
      </c>
      <c r="F5">
        <v>2228.2648898837701</v>
      </c>
      <c r="G5">
        <v>34140.9144951505</v>
      </c>
      <c r="H5">
        <v>12270.2595609119</v>
      </c>
      <c r="I5">
        <v>0</v>
      </c>
      <c r="L5" s="2"/>
      <c r="M5" s="2"/>
    </row>
    <row r="6" spans="1:13" x14ac:dyDescent="0.2">
      <c r="A6" t="s">
        <v>19</v>
      </c>
      <c r="B6">
        <v>1</v>
      </c>
      <c r="C6">
        <v>86025.363482703295</v>
      </c>
      <c r="D6">
        <v>0</v>
      </c>
      <c r="E6">
        <v>11366.2241228162</v>
      </c>
      <c r="F6">
        <v>56926.938217548697</v>
      </c>
      <c r="G6">
        <v>8371218.0443518404</v>
      </c>
      <c r="H6">
        <v>0</v>
      </c>
      <c r="I6">
        <v>0</v>
      </c>
      <c r="L6" s="2"/>
      <c r="M6" s="2"/>
    </row>
    <row r="7" spans="1:13" x14ac:dyDescent="0.2">
      <c r="A7" t="s">
        <v>45</v>
      </c>
      <c r="B7">
        <v>1</v>
      </c>
      <c r="C7">
        <v>315356.45979675901</v>
      </c>
      <c r="D7">
        <v>0</v>
      </c>
      <c r="E7">
        <v>178014.672181414</v>
      </c>
      <c r="F7">
        <v>51568.452872040398</v>
      </c>
      <c r="G7">
        <v>4878382.8543225201</v>
      </c>
      <c r="H7">
        <v>11849.0826105995</v>
      </c>
      <c r="I7">
        <v>1992.5394704461301</v>
      </c>
      <c r="L7" s="2"/>
      <c r="M7" s="2"/>
    </row>
    <row r="8" spans="1:13" x14ac:dyDescent="0.2">
      <c r="A8" t="s">
        <v>14</v>
      </c>
      <c r="B8">
        <v>1</v>
      </c>
      <c r="C8">
        <v>32393.936957199199</v>
      </c>
      <c r="D8">
        <v>1.28723526569743</v>
      </c>
      <c r="E8">
        <v>24436.230927004701</v>
      </c>
      <c r="F8">
        <v>18433.559793538599</v>
      </c>
      <c r="G8">
        <v>350807.91111874202</v>
      </c>
      <c r="H8">
        <v>83773.182999072305</v>
      </c>
      <c r="I8">
        <v>0</v>
      </c>
      <c r="M8" s="2"/>
    </row>
    <row r="9" spans="1:13" x14ac:dyDescent="0.2">
      <c r="A9" t="s">
        <v>15</v>
      </c>
      <c r="B9">
        <v>1</v>
      </c>
      <c r="C9">
        <v>17185.253929626499</v>
      </c>
      <c r="D9">
        <v>0</v>
      </c>
      <c r="E9">
        <v>6098.5602779090596</v>
      </c>
      <c r="F9">
        <v>3877.5921301429998</v>
      </c>
      <c r="G9">
        <v>289747.84465116798</v>
      </c>
      <c r="H9">
        <v>183.864203895326</v>
      </c>
      <c r="I9">
        <v>745.79142778372704</v>
      </c>
      <c r="M9" s="2"/>
    </row>
    <row r="10" spans="1:13" x14ac:dyDescent="0.2">
      <c r="A10" t="s">
        <v>26</v>
      </c>
      <c r="B10">
        <v>1</v>
      </c>
      <c r="C10">
        <v>32950</v>
      </c>
      <c r="D10">
        <v>0</v>
      </c>
      <c r="F10">
        <v>79333.333333333299</v>
      </c>
      <c r="G10">
        <v>9783.3333333333303</v>
      </c>
      <c r="H10">
        <v>18833.333333333299</v>
      </c>
      <c r="I10">
        <v>0</v>
      </c>
      <c r="L10" s="2"/>
      <c r="M10" s="2"/>
    </row>
    <row r="11" spans="1:13" x14ac:dyDescent="0.2">
      <c r="A11" t="s">
        <v>27</v>
      </c>
      <c r="B11">
        <v>2</v>
      </c>
      <c r="C11">
        <v>104391.66666666701</v>
      </c>
      <c r="D11">
        <v>57.297423424709699</v>
      </c>
      <c r="F11">
        <v>60833.333333333299</v>
      </c>
      <c r="G11">
        <v>4408.8888888888896</v>
      </c>
      <c r="H11">
        <v>8590</v>
      </c>
      <c r="I11">
        <v>0</v>
      </c>
      <c r="L11" s="2"/>
      <c r="M11" s="2"/>
    </row>
    <row r="12" spans="1:13" x14ac:dyDescent="0.2">
      <c r="A12" t="s">
        <v>30</v>
      </c>
      <c r="B12">
        <v>2</v>
      </c>
      <c r="C12">
        <v>4095</v>
      </c>
      <c r="D12">
        <v>4.1070666206347104</v>
      </c>
      <c r="F12">
        <v>0</v>
      </c>
      <c r="G12">
        <v>0</v>
      </c>
      <c r="H12">
        <v>0</v>
      </c>
      <c r="I12">
        <v>0</v>
      </c>
      <c r="L12" s="2"/>
      <c r="M12" s="2"/>
    </row>
    <row r="13" spans="1:13" x14ac:dyDescent="0.2">
      <c r="A13" t="s">
        <v>24</v>
      </c>
      <c r="B13">
        <v>2</v>
      </c>
      <c r="C13">
        <v>87750</v>
      </c>
      <c r="D13">
        <v>9.7858742455594001</v>
      </c>
      <c r="F13">
        <v>54333.333333333299</v>
      </c>
      <c r="G13">
        <v>0</v>
      </c>
      <c r="H13">
        <v>4304.1666666666697</v>
      </c>
      <c r="I13">
        <v>0</v>
      </c>
      <c r="L13" s="2"/>
      <c r="M13" s="2"/>
    </row>
    <row r="14" spans="1:13" x14ac:dyDescent="0.2">
      <c r="A14" t="s">
        <v>46</v>
      </c>
      <c r="B14">
        <v>2</v>
      </c>
      <c r="C14">
        <v>640500</v>
      </c>
      <c r="D14">
        <v>0</v>
      </c>
      <c r="F14">
        <v>11816.666666666701</v>
      </c>
      <c r="G14">
        <v>0</v>
      </c>
      <c r="H14">
        <v>5860</v>
      </c>
      <c r="I14">
        <v>0</v>
      </c>
      <c r="L14" s="2"/>
      <c r="M14" s="2"/>
    </row>
    <row r="15" spans="1:13" x14ac:dyDescent="0.2">
      <c r="A15" t="s">
        <v>16</v>
      </c>
      <c r="B15">
        <v>2</v>
      </c>
      <c r="C15">
        <v>45068750</v>
      </c>
      <c r="D15">
        <v>2.6410670840292898</v>
      </c>
      <c r="F15">
        <v>304166.66666666698</v>
      </c>
      <c r="G15">
        <v>711078.125</v>
      </c>
      <c r="H15">
        <v>0</v>
      </c>
      <c r="I15">
        <v>260.0625</v>
      </c>
      <c r="L15" s="2"/>
      <c r="M15" s="2"/>
    </row>
    <row r="16" spans="1:13" x14ac:dyDescent="0.2">
      <c r="A16" t="s">
        <v>20</v>
      </c>
      <c r="B16">
        <v>2</v>
      </c>
      <c r="C16">
        <v>31001.863845506901</v>
      </c>
      <c r="D16">
        <v>20.120238129197698</v>
      </c>
      <c r="E16">
        <v>78.999226483674207</v>
      </c>
      <c r="F16">
        <v>654.65566959933199</v>
      </c>
      <c r="G16">
        <v>106838.668934382</v>
      </c>
      <c r="H16">
        <v>90.604358715894193</v>
      </c>
      <c r="I16">
        <v>1057.94728429677</v>
      </c>
      <c r="L16" s="2"/>
      <c r="M16" s="2"/>
    </row>
    <row r="17" spans="1:13" x14ac:dyDescent="0.2">
      <c r="A17" t="s">
        <v>17</v>
      </c>
      <c r="B17">
        <v>2</v>
      </c>
      <c r="C17">
        <v>133352.25310674601</v>
      </c>
      <c r="D17">
        <v>0</v>
      </c>
      <c r="E17">
        <v>63287.315537396702</v>
      </c>
      <c r="F17">
        <v>165728.71583779599</v>
      </c>
      <c r="G17">
        <v>2332803.4462520098</v>
      </c>
      <c r="H17">
        <v>75455.945609102098</v>
      </c>
      <c r="I17">
        <v>0</v>
      </c>
      <c r="L17" s="2"/>
      <c r="M17" s="2"/>
    </row>
    <row r="18" spans="1:13" x14ac:dyDescent="0.2">
      <c r="A18" t="s">
        <v>39</v>
      </c>
      <c r="B18">
        <v>2</v>
      </c>
      <c r="C18">
        <v>15706.945747650199</v>
      </c>
      <c r="D18">
        <v>32.865227209231399</v>
      </c>
      <c r="E18">
        <v>428.81169412542602</v>
      </c>
      <c r="F18">
        <v>627.782788747258</v>
      </c>
      <c r="G18">
        <v>89358.478850587999</v>
      </c>
      <c r="H18">
        <v>220.18636274082101</v>
      </c>
      <c r="I18">
        <v>601.68288339934895</v>
      </c>
      <c r="L18" s="2"/>
      <c r="M18" s="2"/>
    </row>
    <row r="19" spans="1:13" x14ac:dyDescent="0.2">
      <c r="A19" t="s">
        <v>40</v>
      </c>
      <c r="B19">
        <v>2</v>
      </c>
      <c r="C19">
        <v>164672.97609313799</v>
      </c>
      <c r="D19">
        <v>319.46976111706698</v>
      </c>
      <c r="E19">
        <v>3827.11706825075</v>
      </c>
      <c r="F19">
        <v>8182.8643477389196</v>
      </c>
      <c r="G19">
        <v>1295277.8312389001</v>
      </c>
      <c r="H19">
        <v>14480.6129174977</v>
      </c>
      <c r="I19">
        <v>3331.7764456530499</v>
      </c>
      <c r="L19" s="2"/>
      <c r="M19" s="2"/>
    </row>
    <row r="20" spans="1:13" x14ac:dyDescent="0.2">
      <c r="A20" t="s">
        <v>18</v>
      </c>
      <c r="B20">
        <v>2</v>
      </c>
      <c r="C20">
        <v>135500.09459591299</v>
      </c>
      <c r="D20">
        <v>2.51239259867797</v>
      </c>
      <c r="E20">
        <v>365955.72743072599</v>
      </c>
      <c r="F20">
        <v>49148.125974310002</v>
      </c>
      <c r="G20">
        <v>4373106.20734064</v>
      </c>
      <c r="H20">
        <v>1204088.9154822601</v>
      </c>
      <c r="I20">
        <v>50.262245748014699</v>
      </c>
      <c r="L20" s="2"/>
      <c r="M20" s="2"/>
    </row>
    <row r="21" spans="1:13" x14ac:dyDescent="0.2">
      <c r="A21" t="s">
        <v>21</v>
      </c>
      <c r="B21">
        <v>2</v>
      </c>
      <c r="L21" s="2"/>
      <c r="M21" s="2"/>
    </row>
    <row r="22" spans="1:13" x14ac:dyDescent="0.2">
      <c r="A22" t="s">
        <v>22</v>
      </c>
      <c r="B22">
        <v>2</v>
      </c>
      <c r="C22">
        <v>338.05504335805301</v>
      </c>
      <c r="D22">
        <v>0</v>
      </c>
      <c r="E22">
        <v>121.388320779765</v>
      </c>
      <c r="F22">
        <v>240.708433852132</v>
      </c>
      <c r="G22">
        <v>0</v>
      </c>
      <c r="H22">
        <v>0</v>
      </c>
      <c r="I22">
        <v>0</v>
      </c>
      <c r="L22" s="2"/>
      <c r="M22" s="2"/>
    </row>
    <row r="23" spans="1:13" x14ac:dyDescent="0.2">
      <c r="A23" t="s">
        <v>41</v>
      </c>
      <c r="B23">
        <v>2</v>
      </c>
      <c r="C23">
        <v>6857.0880781443302</v>
      </c>
      <c r="D23">
        <v>0</v>
      </c>
      <c r="E23">
        <v>4128.4009466080097</v>
      </c>
      <c r="F23">
        <v>3045.9317853488001</v>
      </c>
      <c r="G23">
        <v>33698.764168825699</v>
      </c>
      <c r="H23">
        <v>82059.205550627201</v>
      </c>
      <c r="I23">
        <v>55.811872945018699</v>
      </c>
      <c r="L23" s="2"/>
      <c r="M23" s="2"/>
    </row>
    <row r="24" spans="1:13" x14ac:dyDescent="0.2">
      <c r="A24" t="s">
        <v>42</v>
      </c>
      <c r="B24">
        <v>2</v>
      </c>
      <c r="C24">
        <v>2524.3736666160198</v>
      </c>
      <c r="D24">
        <v>160.16191827015101</v>
      </c>
      <c r="E24">
        <v>487.09789395752699</v>
      </c>
      <c r="F24">
        <v>1012.56469148518</v>
      </c>
      <c r="G24">
        <v>15857.3247530278</v>
      </c>
      <c r="H24">
        <v>1134.43210122714</v>
      </c>
      <c r="I24">
        <v>1049.6119630957401</v>
      </c>
      <c r="L24" s="2"/>
      <c r="M24" s="2"/>
    </row>
    <row r="25" spans="1:13" x14ac:dyDescent="0.2">
      <c r="A25" t="s">
        <v>43</v>
      </c>
      <c r="B25">
        <v>2</v>
      </c>
      <c r="C25">
        <v>12782.438801812001</v>
      </c>
      <c r="D25">
        <v>2380.7882775599901</v>
      </c>
      <c r="E25">
        <v>722.56806000951701</v>
      </c>
      <c r="F25">
        <v>1254.3578369633899</v>
      </c>
      <c r="G25">
        <v>643570.47467524803</v>
      </c>
      <c r="H25">
        <v>0</v>
      </c>
      <c r="I25">
        <v>976.03265662837305</v>
      </c>
      <c r="L25" s="2"/>
      <c r="M25" s="2"/>
    </row>
    <row r="26" spans="1:13" x14ac:dyDescent="0.2">
      <c r="A26" t="s">
        <v>35</v>
      </c>
      <c r="B26">
        <v>2</v>
      </c>
      <c r="C26">
        <v>3046.5180209585301</v>
      </c>
      <c r="D26">
        <v>0</v>
      </c>
      <c r="E26">
        <v>1677.77275226295</v>
      </c>
      <c r="F26">
        <v>1079.9531677729501</v>
      </c>
      <c r="G26">
        <v>145850.25608603499</v>
      </c>
      <c r="H26">
        <v>4604.25209755172</v>
      </c>
      <c r="I26">
        <v>0</v>
      </c>
      <c r="L26" s="2"/>
      <c r="M26" s="2"/>
    </row>
    <row r="27" spans="1:13" x14ac:dyDescent="0.2">
      <c r="A27" t="s">
        <v>36</v>
      </c>
      <c r="B27">
        <v>2</v>
      </c>
      <c r="C27">
        <v>3158.0252653788498</v>
      </c>
      <c r="D27">
        <v>0</v>
      </c>
      <c r="E27">
        <v>5076.0314509884001</v>
      </c>
      <c r="F27">
        <v>4046.68809793535</v>
      </c>
      <c r="G27">
        <v>310638.881125958</v>
      </c>
      <c r="H27">
        <v>7899.4536625430701</v>
      </c>
      <c r="I27">
        <v>0</v>
      </c>
      <c r="L27" s="2"/>
      <c r="M27" s="2"/>
    </row>
    <row r="28" spans="1:13" x14ac:dyDescent="0.2">
      <c r="A28" t="s">
        <v>37</v>
      </c>
      <c r="B28">
        <v>2</v>
      </c>
      <c r="C28">
        <v>10837.8445559295</v>
      </c>
      <c r="D28">
        <v>0</v>
      </c>
      <c r="E28">
        <v>5263.8367250767997</v>
      </c>
      <c r="F28">
        <v>2276.5375275143001</v>
      </c>
      <c r="G28">
        <v>178812.66890970399</v>
      </c>
      <c r="H28">
        <v>0</v>
      </c>
      <c r="I28">
        <v>0</v>
      </c>
      <c r="L28" s="2"/>
      <c r="M28" s="2"/>
    </row>
    <row r="29" spans="1:13" x14ac:dyDescent="0.2">
      <c r="A29" t="s">
        <v>29</v>
      </c>
      <c r="B29">
        <v>2</v>
      </c>
      <c r="C29">
        <v>12625</v>
      </c>
      <c r="D29">
        <v>91.005063294962</v>
      </c>
      <c r="F29">
        <v>3416.6666666666702</v>
      </c>
      <c r="G29">
        <v>0</v>
      </c>
      <c r="H29">
        <v>0</v>
      </c>
      <c r="I29">
        <v>0</v>
      </c>
      <c r="L29" s="2"/>
      <c r="M29" s="2"/>
    </row>
    <row r="30" spans="1:13" x14ac:dyDescent="0.2">
      <c r="A30" t="s">
        <v>44</v>
      </c>
      <c r="B30">
        <v>2</v>
      </c>
      <c r="C30">
        <v>43825.8509466303</v>
      </c>
      <c r="D30">
        <v>222.10593007739101</v>
      </c>
      <c r="E30">
        <v>3023.4640546985602</v>
      </c>
      <c r="F30">
        <v>3135.3420911667899</v>
      </c>
      <c r="G30">
        <v>414689.03099486302</v>
      </c>
      <c r="H30">
        <v>3881.3597527441402</v>
      </c>
      <c r="I30">
        <v>112.413642505767</v>
      </c>
      <c r="L30" s="2"/>
      <c r="M30" s="2"/>
    </row>
    <row r="31" spans="1:13" x14ac:dyDescent="0.2">
      <c r="A31" t="s">
        <v>38</v>
      </c>
      <c r="B31">
        <v>2</v>
      </c>
      <c r="C31">
        <v>6761.8308540931303</v>
      </c>
      <c r="D31">
        <v>0</v>
      </c>
      <c r="E31">
        <v>1665.7331338937199</v>
      </c>
      <c r="F31">
        <v>4720.2366349456497</v>
      </c>
      <c r="G31">
        <v>277494.48067348602</v>
      </c>
      <c r="H31">
        <v>0</v>
      </c>
      <c r="I31">
        <v>0</v>
      </c>
      <c r="L31" s="2"/>
      <c r="M31" s="2"/>
    </row>
    <row r="32" spans="1:13" x14ac:dyDescent="0.2">
      <c r="A32" t="s">
        <v>25</v>
      </c>
      <c r="B32">
        <v>2</v>
      </c>
      <c r="C32">
        <v>113833.33333333299</v>
      </c>
      <c r="D32">
        <v>0</v>
      </c>
      <c r="F32">
        <v>67000</v>
      </c>
      <c r="G32">
        <v>0</v>
      </c>
      <c r="H32">
        <v>2033.3333333333301</v>
      </c>
      <c r="I32">
        <v>0</v>
      </c>
      <c r="L32" s="2"/>
      <c r="M32" s="2"/>
    </row>
    <row r="33" spans="1:13" x14ac:dyDescent="0.2">
      <c r="A33" t="s">
        <v>28</v>
      </c>
      <c r="B33">
        <v>2</v>
      </c>
      <c r="C33">
        <v>138108.33333333299</v>
      </c>
      <c r="D33">
        <v>0</v>
      </c>
      <c r="F33">
        <v>35316.666666666701</v>
      </c>
      <c r="G33">
        <v>16260</v>
      </c>
      <c r="H33">
        <v>2050</v>
      </c>
      <c r="I33">
        <v>0</v>
      </c>
      <c r="L33" s="2"/>
      <c r="M33" s="2"/>
    </row>
    <row r="34" spans="1:13" x14ac:dyDescent="0.2">
      <c r="A34" t="s">
        <v>31</v>
      </c>
      <c r="B34">
        <v>2</v>
      </c>
      <c r="C34">
        <v>1197.0512825470501</v>
      </c>
      <c r="D34">
        <v>0</v>
      </c>
      <c r="E34">
        <v>580.85383533418997</v>
      </c>
      <c r="F34">
        <v>381.00625177682798</v>
      </c>
      <c r="G34">
        <v>18975.612748418302</v>
      </c>
      <c r="H34">
        <v>0</v>
      </c>
      <c r="I34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623F-FF27-CD40-B753-957C5C9E9377}">
  <dimension ref="A1:H34"/>
  <sheetViews>
    <sheetView workbookViewId="0">
      <selection activeCell="J5" sqref="J5"/>
    </sheetView>
  </sheetViews>
  <sheetFormatPr baseColWidth="10" defaultRowHeight="15" x14ac:dyDescent="0.2"/>
  <sheetData>
    <row r="1" spans="1:8" x14ac:dyDescent="0.2">
      <c r="A1" s="5" t="s">
        <v>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4" t="s">
        <v>60</v>
      </c>
      <c r="H1" s="3" t="s">
        <v>61</v>
      </c>
    </row>
    <row r="2" spans="1:8" x14ac:dyDescent="0.2">
      <c r="A2" s="5" t="s">
        <v>23</v>
      </c>
      <c r="B2" s="6">
        <v>1</v>
      </c>
      <c r="C2" s="6">
        <v>7.2992225344944845</v>
      </c>
      <c r="D2" s="6">
        <v>0.5543356356498278</v>
      </c>
      <c r="E2" s="6">
        <v>0.94216259400694435</v>
      </c>
      <c r="F2" s="6">
        <v>1</v>
      </c>
      <c r="G2" s="7">
        <v>1</v>
      </c>
      <c r="H2" s="8">
        <f>C2+D2+E2+F2+G2</f>
        <v>10.795720764151257</v>
      </c>
    </row>
    <row r="3" spans="1:8" x14ac:dyDescent="0.2">
      <c r="A3" s="5" t="s">
        <v>32</v>
      </c>
      <c r="B3" s="9">
        <v>34.746054956513674</v>
      </c>
      <c r="C3" s="9">
        <v>2081.2120185837375</v>
      </c>
      <c r="D3" s="9">
        <v>282.78562489385507</v>
      </c>
      <c r="E3" s="9">
        <v>1282.9273135306144</v>
      </c>
      <c r="F3" s="9">
        <v>453.92497097761373</v>
      </c>
      <c r="G3" s="10">
        <v>6608.6051239202752</v>
      </c>
      <c r="H3" s="8">
        <f t="shared" ref="H3:H34" si="0">C3+D3+E3+F3+G3</f>
        <v>10709.455051906096</v>
      </c>
    </row>
    <row r="4" spans="1:8" x14ac:dyDescent="0.2">
      <c r="A4" s="5" t="s">
        <v>33</v>
      </c>
      <c r="B4" s="9">
        <v>5.8851695406521376</v>
      </c>
      <c r="C4" s="9">
        <v>203.66085491894097</v>
      </c>
      <c r="D4" s="9">
        <v>72.091254763143297</v>
      </c>
      <c r="E4" s="9">
        <v>259.3599173587927</v>
      </c>
      <c r="F4" s="9">
        <v>78.74020086528553</v>
      </c>
      <c r="G4" s="10">
        <v>2754.6400129117251</v>
      </c>
      <c r="H4" s="8">
        <f t="shared" si="0"/>
        <v>3368.4922408178873</v>
      </c>
    </row>
    <row r="5" spans="1:8" x14ac:dyDescent="0.2">
      <c r="A5" s="5" t="s">
        <v>34</v>
      </c>
      <c r="B5" s="11">
        <v>11.843405996417818</v>
      </c>
      <c r="C5" s="11">
        <v>236.27560433186375</v>
      </c>
      <c r="D5" s="11">
        <v>94.64540903347762</v>
      </c>
      <c r="E5" s="11">
        <v>357.90937846111598</v>
      </c>
      <c r="F5" s="11">
        <v>179.29588469191245</v>
      </c>
      <c r="G5" s="12">
        <v>2726.4646061991912</v>
      </c>
      <c r="H5" s="8">
        <f t="shared" si="0"/>
        <v>3594.5908827175608</v>
      </c>
    </row>
    <row r="6" spans="1:8" x14ac:dyDescent="0.2">
      <c r="A6" s="5" t="s">
        <v>19</v>
      </c>
      <c r="B6" s="9">
        <v>1006.9677362393971</v>
      </c>
      <c r="C6" s="13">
        <v>21280</v>
      </c>
      <c r="D6" s="9">
        <v>1372.8838548139092</v>
      </c>
      <c r="E6" s="9">
        <v>5862.3129152999545</v>
      </c>
      <c r="F6" s="9">
        <v>2677.5081117444879</v>
      </c>
      <c r="G6" s="14">
        <v>23870</v>
      </c>
      <c r="H6" s="8">
        <f t="shared" si="0"/>
        <v>55062.70488185835</v>
      </c>
    </row>
    <row r="7" spans="1:8" x14ac:dyDescent="0.2">
      <c r="A7" s="5" t="s">
        <v>45</v>
      </c>
      <c r="B7" s="9">
        <v>30370.061385637007</v>
      </c>
      <c r="C7" s="9">
        <v>32003.937947268474</v>
      </c>
      <c r="D7" s="9">
        <v>2092.6907020099625</v>
      </c>
      <c r="E7" s="9">
        <v>7824.2469736606035</v>
      </c>
      <c r="F7" s="9">
        <v>3692.5277081230997</v>
      </c>
      <c r="G7" s="10">
        <v>31492.314069700671</v>
      </c>
      <c r="H7" s="8">
        <f t="shared" si="0"/>
        <v>77105.71740076282</v>
      </c>
    </row>
    <row r="8" spans="1:8" x14ac:dyDescent="0.2">
      <c r="A8" s="5" t="s">
        <v>14</v>
      </c>
      <c r="B8" s="11">
        <v>22555.936040523775</v>
      </c>
      <c r="C8" s="11">
        <v>12689.610779816499</v>
      </c>
      <c r="D8" s="11">
        <v>1072.7874760701975</v>
      </c>
      <c r="E8" s="11">
        <v>2830.3433282864426</v>
      </c>
      <c r="F8" s="11">
        <v>1583.9485570558679</v>
      </c>
      <c r="G8" s="12">
        <v>6651.8587058926814</v>
      </c>
      <c r="H8" s="8">
        <f t="shared" si="0"/>
        <v>24828.548847121692</v>
      </c>
    </row>
    <row r="9" spans="1:8" x14ac:dyDescent="0.2">
      <c r="A9" s="5" t="s">
        <v>15</v>
      </c>
      <c r="B9" s="11">
        <v>23063.856762405296</v>
      </c>
      <c r="C9" s="11">
        <v>13092.16806326478</v>
      </c>
      <c r="D9" s="11">
        <v>869.25448221124952</v>
      </c>
      <c r="E9" s="11">
        <v>3014.7911693043534</v>
      </c>
      <c r="F9" s="11">
        <v>1558.6729676171508</v>
      </c>
      <c r="G9" s="12">
        <v>7587.2559483611622</v>
      </c>
      <c r="H9" s="8">
        <f t="shared" si="0"/>
        <v>26122.142630758695</v>
      </c>
    </row>
    <row r="10" spans="1:8" x14ac:dyDescent="0.2">
      <c r="A10" s="5" t="s">
        <v>26</v>
      </c>
      <c r="B10" s="6">
        <v>29.581486552336326</v>
      </c>
      <c r="C10" s="6">
        <v>206.54516736775523</v>
      </c>
      <c r="D10" s="6">
        <v>13.861674926498559</v>
      </c>
      <c r="E10" s="6">
        <v>49.737556284640107</v>
      </c>
      <c r="F10" s="6">
        <v>59.621741834172539</v>
      </c>
      <c r="G10" s="7">
        <v>1510</v>
      </c>
      <c r="H10" s="8">
        <f t="shared" si="0"/>
        <v>1839.7661404130663</v>
      </c>
    </row>
    <row r="11" spans="1:8" x14ac:dyDescent="0.2">
      <c r="A11" s="5" t="s">
        <v>27</v>
      </c>
      <c r="B11" s="6">
        <v>330.52781418714983</v>
      </c>
      <c r="C11" s="6">
        <v>10.059655822442844</v>
      </c>
      <c r="D11" s="6">
        <v>17.460863273183815</v>
      </c>
      <c r="E11" s="6">
        <v>11.052307466075192</v>
      </c>
      <c r="F11" s="6">
        <v>8.8470705783687578</v>
      </c>
      <c r="G11" s="7">
        <v>186.22328637048469</v>
      </c>
      <c r="H11" s="8">
        <f t="shared" si="0"/>
        <v>233.6431835105553</v>
      </c>
    </row>
    <row r="12" spans="1:8" x14ac:dyDescent="0.2">
      <c r="A12" s="5" t="s">
        <v>30</v>
      </c>
      <c r="B12" s="6">
        <v>1</v>
      </c>
      <c r="C12" s="6">
        <v>7.2430468660746321</v>
      </c>
      <c r="D12" s="6">
        <v>0.55621937856679049</v>
      </c>
      <c r="E12" s="6">
        <v>1.010290309489366</v>
      </c>
      <c r="F12" s="6">
        <v>1</v>
      </c>
      <c r="G12" s="7">
        <v>1</v>
      </c>
      <c r="H12" s="8">
        <f t="shared" si="0"/>
        <v>10.80955655413079</v>
      </c>
    </row>
    <row r="13" spans="1:8" x14ac:dyDescent="0.2">
      <c r="A13" s="5" t="s">
        <v>24</v>
      </c>
      <c r="B13" s="6">
        <v>1.5046848061833011</v>
      </c>
      <c r="C13" s="6">
        <v>7.2652848728310708</v>
      </c>
      <c r="D13" s="6">
        <v>1.180904599053394</v>
      </c>
      <c r="E13" s="6">
        <v>1.1919893605962877</v>
      </c>
      <c r="F13" s="6">
        <v>1.0688028839328061</v>
      </c>
      <c r="G13" s="7">
        <v>1</v>
      </c>
      <c r="H13" s="8">
        <f t="shared" si="0"/>
        <v>11.706981716413559</v>
      </c>
    </row>
    <row r="14" spans="1:8" x14ac:dyDescent="0.2">
      <c r="A14" s="5" t="s">
        <v>46</v>
      </c>
      <c r="B14" s="15">
        <v>15115.830665414793</v>
      </c>
      <c r="C14" s="15">
        <v>14653.305637653577</v>
      </c>
      <c r="D14" s="11">
        <v>1667.5589933623289</v>
      </c>
      <c r="E14" s="11">
        <v>6060.6369478284269</v>
      </c>
      <c r="F14" s="11">
        <v>3006.9343598000501</v>
      </c>
      <c r="G14" s="12">
        <v>27738.893396358209</v>
      </c>
      <c r="H14" s="8">
        <f t="shared" si="0"/>
        <v>53127.329335002592</v>
      </c>
    </row>
    <row r="15" spans="1:8" x14ac:dyDescent="0.2">
      <c r="A15" s="5" t="s">
        <v>16</v>
      </c>
      <c r="B15" s="16">
        <v>6944.779013055816</v>
      </c>
      <c r="C15" s="16">
        <v>10798.46492250343</v>
      </c>
      <c r="D15" s="11">
        <v>1076.7492099205497</v>
      </c>
      <c r="E15" s="11">
        <v>3908.0330341625181</v>
      </c>
      <c r="F15" s="11">
        <v>1971.769916932808</v>
      </c>
      <c r="G15" s="12">
        <v>18969.481901166888</v>
      </c>
      <c r="H15" s="8">
        <f t="shared" si="0"/>
        <v>36724.498984686194</v>
      </c>
    </row>
    <row r="16" spans="1:8" x14ac:dyDescent="0.2">
      <c r="A16" s="5" t="s">
        <v>20</v>
      </c>
      <c r="B16" s="17">
        <v>8150.2495372124258</v>
      </c>
      <c r="C16" s="17">
        <v>11667.164145710598</v>
      </c>
      <c r="D16" s="11">
        <v>1429.0979702781606</v>
      </c>
      <c r="E16" s="11">
        <v>3323.0309296759087</v>
      </c>
      <c r="F16" s="11">
        <v>1771.9387238600921</v>
      </c>
      <c r="G16" s="12">
        <v>7886.9962476797537</v>
      </c>
      <c r="H16" s="8">
        <f t="shared" si="0"/>
        <v>26078.228017204514</v>
      </c>
    </row>
    <row r="17" spans="1:8" x14ac:dyDescent="0.2">
      <c r="A17" s="5" t="s">
        <v>17</v>
      </c>
      <c r="B17" s="17">
        <v>847.14489788189144</v>
      </c>
      <c r="C17" s="17">
        <v>7654.4494906443097</v>
      </c>
      <c r="D17" s="11">
        <v>589.58356340062824</v>
      </c>
      <c r="E17" s="11">
        <v>2208.9300449021353</v>
      </c>
      <c r="F17" s="11">
        <v>1230.5645205999613</v>
      </c>
      <c r="G17" s="12">
        <v>5742.4266618241627</v>
      </c>
      <c r="H17" s="8">
        <f t="shared" si="0"/>
        <v>17425.954281371196</v>
      </c>
    </row>
    <row r="18" spans="1:8" x14ac:dyDescent="0.2">
      <c r="A18" s="5" t="s">
        <v>39</v>
      </c>
      <c r="B18" s="11">
        <v>2152.5640697781782</v>
      </c>
      <c r="C18" s="11">
        <v>829.37944518896109</v>
      </c>
      <c r="D18" s="11">
        <v>435.70808438016348</v>
      </c>
      <c r="E18" s="11">
        <v>249.15603115489699</v>
      </c>
      <c r="F18" s="11">
        <v>306.78623719823111</v>
      </c>
      <c r="G18" s="12">
        <v>1804.1336632058953</v>
      </c>
      <c r="H18" s="8">
        <f t="shared" si="0"/>
        <v>3625.1634611281479</v>
      </c>
    </row>
    <row r="19" spans="1:8" x14ac:dyDescent="0.2">
      <c r="A19" s="5" t="s">
        <v>40</v>
      </c>
      <c r="B19" s="6">
        <v>6200</v>
      </c>
      <c r="C19" s="6">
        <v>67.832707499458621</v>
      </c>
      <c r="D19" s="6">
        <v>287.0248791756232</v>
      </c>
      <c r="E19" s="6">
        <v>107.81512184112196</v>
      </c>
      <c r="F19" s="6">
        <v>93.497344889191453</v>
      </c>
      <c r="G19" s="7">
        <v>1310</v>
      </c>
      <c r="H19" s="8">
        <f t="shared" si="0"/>
        <v>1866.1700534053953</v>
      </c>
    </row>
    <row r="20" spans="1:8" x14ac:dyDescent="0.2">
      <c r="A20" s="5" t="s">
        <v>18</v>
      </c>
      <c r="B20" s="18">
        <v>1736.75605911048</v>
      </c>
      <c r="C20" s="18">
        <v>5967.2636055239391</v>
      </c>
      <c r="D20" s="6">
        <v>461.50480482105257</v>
      </c>
      <c r="E20" s="6">
        <v>1457.8835578848693</v>
      </c>
      <c r="F20" s="6">
        <v>714.34051777109801</v>
      </c>
      <c r="G20" s="7">
        <v>5078.6404432438276</v>
      </c>
      <c r="H20" s="8">
        <f t="shared" si="0"/>
        <v>13679.632929244788</v>
      </c>
    </row>
    <row r="21" spans="1:8" x14ac:dyDescent="0.2">
      <c r="A21" s="5" t="s">
        <v>21</v>
      </c>
      <c r="B21" s="6">
        <v>15103.097129560752</v>
      </c>
      <c r="C21" s="6">
        <v>356.29647431349684</v>
      </c>
      <c r="D21" s="6">
        <v>3213.787060186723</v>
      </c>
      <c r="E21" s="6">
        <v>1174.2590447700163</v>
      </c>
      <c r="F21" s="6">
        <v>791.36816862728847</v>
      </c>
      <c r="G21" s="7">
        <v>4266.1682579003</v>
      </c>
      <c r="H21" s="8">
        <f t="shared" si="0"/>
        <v>9801.8790057978258</v>
      </c>
    </row>
    <row r="22" spans="1:8" x14ac:dyDescent="0.2">
      <c r="A22" s="5" t="s">
        <v>22</v>
      </c>
      <c r="B22" s="6">
        <v>13935.630876235851</v>
      </c>
      <c r="C22" s="6">
        <v>988.59843153141389</v>
      </c>
      <c r="D22" s="6">
        <v>2257.2276051558624</v>
      </c>
      <c r="E22" s="6">
        <v>1028.7189427233238</v>
      </c>
      <c r="F22" s="6">
        <v>726.8613651867912</v>
      </c>
      <c r="G22" s="7">
        <v>4643.8854186777462</v>
      </c>
      <c r="H22" s="8">
        <f t="shared" si="0"/>
        <v>9645.2917632751378</v>
      </c>
    </row>
    <row r="23" spans="1:8" x14ac:dyDescent="0.2">
      <c r="A23" s="5" t="s">
        <v>41</v>
      </c>
      <c r="B23" s="6">
        <v>2154</v>
      </c>
      <c r="C23" s="6">
        <v>282.16007606537346</v>
      </c>
      <c r="D23" s="6">
        <v>687.93911421211908</v>
      </c>
      <c r="E23" s="6">
        <v>306.3900555235507</v>
      </c>
      <c r="F23" s="6">
        <v>341.02220616124538</v>
      </c>
      <c r="G23" s="7">
        <v>3902</v>
      </c>
      <c r="H23" s="8">
        <f t="shared" si="0"/>
        <v>5519.5114519622884</v>
      </c>
    </row>
    <row r="24" spans="1:8" x14ac:dyDescent="0.2">
      <c r="A24" s="5" t="s">
        <v>42</v>
      </c>
      <c r="B24" s="6">
        <v>1050.7737360586593</v>
      </c>
      <c r="C24" s="6">
        <v>22.899934604631856</v>
      </c>
      <c r="D24" s="6">
        <v>50.537711068176691</v>
      </c>
      <c r="E24" s="6">
        <v>7.1939815906481419</v>
      </c>
      <c r="F24" s="6">
        <v>12.696860005127853</v>
      </c>
      <c r="G24" s="7">
        <v>366.58850489757799</v>
      </c>
      <c r="H24" s="8">
        <f t="shared" si="0"/>
        <v>459.91699216616252</v>
      </c>
    </row>
    <row r="25" spans="1:8" x14ac:dyDescent="0.2">
      <c r="A25" s="5" t="s">
        <v>43</v>
      </c>
      <c r="B25" s="6">
        <v>524.75366262837861</v>
      </c>
      <c r="C25" s="6">
        <v>34.49116415879201</v>
      </c>
      <c r="D25" s="6">
        <v>5.0977141269883388</v>
      </c>
      <c r="E25" s="6">
        <v>15.960101975016677</v>
      </c>
      <c r="F25" s="6">
        <v>32.391591357870304</v>
      </c>
      <c r="G25" s="7">
        <v>80.949800893546893</v>
      </c>
      <c r="H25" s="8">
        <f t="shared" si="0"/>
        <v>168.89037251221421</v>
      </c>
    </row>
    <row r="26" spans="1:8" x14ac:dyDescent="0.2">
      <c r="A26" s="5" t="s">
        <v>35</v>
      </c>
      <c r="B26" s="6">
        <v>39.108898860625992</v>
      </c>
      <c r="C26" s="6">
        <v>15.984946841470462</v>
      </c>
      <c r="D26" s="6">
        <v>5.6247252520850743</v>
      </c>
      <c r="E26" s="6">
        <v>4.6945424686497654</v>
      </c>
      <c r="F26" s="6">
        <v>3.1664524924444537</v>
      </c>
      <c r="G26" s="7">
        <v>19.355239442452756</v>
      </c>
      <c r="H26" s="8">
        <f t="shared" si="0"/>
        <v>48.825906497102508</v>
      </c>
    </row>
    <row r="27" spans="1:8" x14ac:dyDescent="0.2">
      <c r="A27" s="5" t="s">
        <v>36</v>
      </c>
      <c r="B27" s="6">
        <v>55.880310875030709</v>
      </c>
      <c r="C27" s="6">
        <v>13.358799376777705</v>
      </c>
      <c r="D27" s="6">
        <v>1.9316907274222554</v>
      </c>
      <c r="E27" s="6">
        <v>2.3239488881926813</v>
      </c>
      <c r="F27" s="6">
        <v>1.0156356719664212</v>
      </c>
      <c r="G27" s="7">
        <v>1</v>
      </c>
      <c r="H27" s="8">
        <f t="shared" si="0"/>
        <v>19.630074664359064</v>
      </c>
    </row>
    <row r="28" spans="1:8" x14ac:dyDescent="0.2">
      <c r="A28" s="5" t="s">
        <v>37</v>
      </c>
      <c r="B28" s="6">
        <v>2.8294363473453639</v>
      </c>
      <c r="C28" s="6">
        <v>6.6689455891634912</v>
      </c>
      <c r="D28" s="6">
        <v>1</v>
      </c>
      <c r="E28" s="6">
        <v>0.74384536426607117</v>
      </c>
      <c r="F28" s="6">
        <v>1</v>
      </c>
      <c r="G28" s="7">
        <v>12.636894007449724</v>
      </c>
      <c r="H28" s="8">
        <f t="shared" si="0"/>
        <v>22.049684960879286</v>
      </c>
    </row>
    <row r="29" spans="1:8" x14ac:dyDescent="0.2">
      <c r="A29" s="5" t="s">
        <v>29</v>
      </c>
      <c r="B29" s="11">
        <v>7549.7878417743032</v>
      </c>
      <c r="C29" s="11">
        <v>120.56877035831432</v>
      </c>
      <c r="D29" s="11">
        <v>1895.5189548332478</v>
      </c>
      <c r="E29" s="11">
        <v>743.44001068369914</v>
      </c>
      <c r="F29" s="11">
        <v>431.37364235509386</v>
      </c>
      <c r="G29" s="12">
        <v>2425.8331922206585</v>
      </c>
      <c r="H29" s="8">
        <f t="shared" si="0"/>
        <v>5616.7345704510135</v>
      </c>
    </row>
    <row r="30" spans="1:8" x14ac:dyDescent="0.2">
      <c r="A30" s="5" t="s">
        <v>44</v>
      </c>
      <c r="B30" s="6">
        <v>5800</v>
      </c>
      <c r="C30" s="6">
        <v>95.349666872479162</v>
      </c>
      <c r="D30" s="6">
        <v>1030</v>
      </c>
      <c r="E30" s="6">
        <v>165.79819618301667</v>
      </c>
      <c r="F30" s="6">
        <v>117.79129653043661</v>
      </c>
      <c r="G30" s="7">
        <v>1450</v>
      </c>
      <c r="H30" s="8">
        <f t="shared" si="0"/>
        <v>2858.9391595859324</v>
      </c>
    </row>
    <row r="31" spans="1:8" x14ac:dyDescent="0.2">
      <c r="A31" s="5" t="s">
        <v>38</v>
      </c>
      <c r="B31" s="6">
        <v>1</v>
      </c>
      <c r="C31" s="6">
        <v>6.8631261588270647</v>
      </c>
      <c r="D31" s="6">
        <v>0.52682558169015614</v>
      </c>
      <c r="E31" s="6">
        <v>0.60135595660016294</v>
      </c>
      <c r="F31" s="6">
        <v>1</v>
      </c>
      <c r="G31" s="7">
        <v>1</v>
      </c>
      <c r="H31" s="8">
        <f t="shared" si="0"/>
        <v>9.9913076971173833</v>
      </c>
    </row>
    <row r="32" spans="1:8" x14ac:dyDescent="0.2">
      <c r="A32" s="5" t="s">
        <v>25</v>
      </c>
      <c r="B32" s="6">
        <v>1</v>
      </c>
      <c r="C32" s="6">
        <v>6.9789043706626979</v>
      </c>
      <c r="D32" s="6">
        <v>0.62635693568731798</v>
      </c>
      <c r="E32" s="6">
        <v>0.71496985514063949</v>
      </c>
      <c r="F32" s="6">
        <v>1</v>
      </c>
      <c r="G32" s="7">
        <v>1</v>
      </c>
      <c r="H32" s="8">
        <f t="shared" si="0"/>
        <v>10.320231161490655</v>
      </c>
    </row>
    <row r="33" spans="1:8" x14ac:dyDescent="0.2">
      <c r="A33" s="5" t="s">
        <v>28</v>
      </c>
      <c r="B33" s="6">
        <v>1</v>
      </c>
      <c r="C33" s="6">
        <v>7.2113660906756172</v>
      </c>
      <c r="D33" s="6">
        <v>0.51224789252082614</v>
      </c>
      <c r="E33" s="6">
        <v>0.86185366410002873</v>
      </c>
      <c r="F33" s="6">
        <v>1</v>
      </c>
      <c r="G33" s="7">
        <v>1</v>
      </c>
      <c r="H33" s="8">
        <f t="shared" si="0"/>
        <v>10.585467647296472</v>
      </c>
    </row>
    <row r="34" spans="1:8" ht="16" thickBot="1" x14ac:dyDescent="0.25">
      <c r="A34" s="19" t="s">
        <v>31</v>
      </c>
      <c r="B34" s="9">
        <v>1.7331160690084786</v>
      </c>
      <c r="C34" s="9">
        <v>10.978100516627586</v>
      </c>
      <c r="D34" s="9">
        <v>1</v>
      </c>
      <c r="E34" s="9">
        <v>1</v>
      </c>
      <c r="F34" s="9">
        <v>1</v>
      </c>
      <c r="G34" s="10">
        <v>1</v>
      </c>
      <c r="H34" s="8">
        <f t="shared" si="0"/>
        <v>14.978100516627586</v>
      </c>
    </row>
  </sheetData>
  <conditionalFormatting sqref="B13:F13">
    <cfRule type="cellIs" dxfId="3" priority="4" operator="lessThan">
      <formula>#REF!</formula>
    </cfRule>
  </conditionalFormatting>
  <conditionalFormatting sqref="B20:F20">
    <cfRule type="cellIs" dxfId="2" priority="3" operator="lessThan">
      <formula>#REF!</formula>
    </cfRule>
  </conditionalFormatting>
  <conditionalFormatting sqref="B30:F30">
    <cfRule type="cellIs" dxfId="1" priority="2" operator="lessThan">
      <formula>#REF!</formula>
    </cfRule>
  </conditionalFormatting>
  <conditionalFormatting sqref="B31:F31">
    <cfRule type="cellIs" dxfId="0" priority="1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environ_variables</vt:lpstr>
      <vt:lpstr>Other_enviro</vt:lpstr>
      <vt:lpstr>DNA field</vt:lpstr>
      <vt:lpstr>BTEX</vt:lpstr>
    </vt:vector>
  </TitlesOfParts>
  <Manager/>
  <Company>Stichting Bodemsanering 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van Leeuwen</dc:creator>
  <cp:keywords/>
  <dc:description/>
  <cp:lastModifiedBy>Microsoft Office User</cp:lastModifiedBy>
  <cp:revision>1</cp:revision>
  <dcterms:created xsi:type="dcterms:W3CDTF">2015-12-10T12:02:44Z</dcterms:created>
  <dcterms:modified xsi:type="dcterms:W3CDTF">2023-06-26T10:49:55Z</dcterms:modified>
  <cp:category/>
  <cp:contentStatus/>
</cp:coreProperties>
</file>