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k R\Documents\Manuscripts &amp; Projects\Peterson T4 cats\Antech Idexx comparison study\"/>
    </mc:Choice>
  </mc:AlternateContent>
  <xr:revisionPtr revIDLastSave="0" documentId="8_{2DB223A1-8747-4A33-A7A2-A6BE5C379C3B}" xr6:coauthVersionLast="45" xr6:coauthVersionMax="45" xr10:uidLastSave="{00000000-0000-0000-0000-000000000000}"/>
  <bookViews>
    <workbookView xWindow="-108" yWindow="-108" windowWidth="23256" windowHeight="12576" tabRatio="742" xr2:uid="{00000000-000D-0000-FFFF-FFFF00000000}"/>
  </bookViews>
  <sheets>
    <sheet name="T4" sheetId="18" r:id="rId1"/>
    <sheet name="T3" sheetId="20" r:id="rId2"/>
    <sheet name="fT4" sheetId="21" r:id="rId3"/>
    <sheet name="TSH" sheetId="22" r:id="rId4"/>
    <sheet name="TSH no zero" sheetId="2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9" i="23" l="1"/>
  <c r="L123" i="23"/>
  <c r="L116" i="23"/>
  <c r="L118" i="23"/>
  <c r="L114" i="23"/>
  <c r="L119" i="23"/>
  <c r="L110" i="23"/>
  <c r="L113" i="23"/>
  <c r="L83" i="23"/>
  <c r="L80" i="23"/>
  <c r="L85" i="23"/>
  <c r="L99" i="23"/>
  <c r="L72" i="23"/>
  <c r="L124" i="23"/>
  <c r="L51" i="23"/>
  <c r="L100" i="23"/>
  <c r="L107" i="23"/>
  <c r="L125" i="23"/>
  <c r="L104" i="23"/>
  <c r="L52" i="23"/>
  <c r="L68" i="23"/>
  <c r="L69" i="23"/>
  <c r="L103" i="23"/>
  <c r="L33" i="23"/>
  <c r="L74" i="23"/>
  <c r="L77" i="23"/>
  <c r="L86" i="23"/>
  <c r="L45" i="23"/>
  <c r="L102" i="23"/>
  <c r="L101" i="23"/>
  <c r="L81" i="23"/>
  <c r="L34" i="23"/>
  <c r="L73" i="23"/>
  <c r="L35" i="23"/>
  <c r="L95" i="23"/>
  <c r="L90" i="23"/>
  <c r="L98" i="23"/>
  <c r="L97" i="23"/>
  <c r="L96" i="23"/>
  <c r="L53" i="23"/>
  <c r="L36" i="23"/>
  <c r="L37" i="23"/>
  <c r="L24" i="23"/>
  <c r="L25" i="23"/>
  <c r="L26" i="23"/>
  <c r="L38" i="23"/>
  <c r="L27" i="23"/>
  <c r="L13" i="23"/>
  <c r="L62" i="23"/>
  <c r="L46" i="23"/>
  <c r="L47" i="23"/>
  <c r="L63" i="23"/>
  <c r="L89" i="23"/>
  <c r="L14" i="23"/>
  <c r="L132" i="23"/>
  <c r="L133" i="23"/>
  <c r="L134" i="23"/>
  <c r="L75" i="23"/>
  <c r="L39" i="23"/>
  <c r="L15" i="23"/>
  <c r="L16" i="23"/>
  <c r="L54" i="23"/>
  <c r="L17" i="23"/>
  <c r="L55" i="23"/>
  <c r="L70" i="23"/>
  <c r="L78" i="23"/>
  <c r="L56" i="23"/>
  <c r="L40" i="23"/>
  <c r="L41" i="23"/>
  <c r="L64" i="23"/>
  <c r="L28" i="23"/>
  <c r="L65" i="23"/>
  <c r="L42" i="23"/>
  <c r="L57" i="23"/>
  <c r="L91" i="23"/>
  <c r="L92" i="23"/>
  <c r="L43" i="23"/>
  <c r="L18" i="23"/>
  <c r="L19" i="23"/>
  <c r="L20" i="23"/>
  <c r="L21" i="23"/>
  <c r="L58" i="23"/>
  <c r="L29" i="23"/>
  <c r="L93" i="23"/>
  <c r="L30" i="23"/>
  <c r="L59" i="23"/>
  <c r="L60" i="23"/>
  <c r="L44" i="23"/>
  <c r="L66" i="23"/>
  <c r="L3" i="23"/>
  <c r="L4" i="23"/>
  <c r="L5" i="23"/>
  <c r="L6" i="23"/>
  <c r="L7" i="23"/>
  <c r="L8" i="23"/>
  <c r="L9" i="23"/>
  <c r="L31" i="23"/>
  <c r="L109" i="23"/>
  <c r="L48" i="23"/>
  <c r="L108" i="23"/>
  <c r="L49" i="23"/>
  <c r="L50" i="23"/>
  <c r="L79" i="23"/>
  <c r="L82" i="23"/>
  <c r="L32" i="23"/>
  <c r="L10" i="23"/>
  <c r="L11" i="23"/>
  <c r="L22" i="23"/>
  <c r="L23" i="23"/>
  <c r="L76" i="23"/>
  <c r="L67" i="23"/>
  <c r="L117" i="23"/>
  <c r="L126" i="23"/>
  <c r="L84" i="23"/>
  <c r="L61" i="23"/>
  <c r="L121" i="23"/>
  <c r="L12" i="23"/>
  <c r="L87" i="23"/>
  <c r="L130" i="23"/>
  <c r="L111" i="23"/>
  <c r="L120" i="23"/>
  <c r="L88" i="23"/>
  <c r="L94" i="23"/>
  <c r="L105" i="23"/>
  <c r="L71" i="23"/>
  <c r="L115" i="23"/>
  <c r="L127" i="23"/>
  <c r="L106" i="23"/>
  <c r="L112" i="23"/>
  <c r="L122" i="23"/>
  <c r="L128" i="23"/>
  <c r="L131" i="23"/>
  <c r="K131" i="23"/>
  <c r="K128" i="23"/>
  <c r="K122" i="23"/>
  <c r="K112" i="23"/>
  <c r="K106" i="23"/>
  <c r="K127" i="23"/>
  <c r="K115" i="23"/>
  <c r="K71" i="23"/>
  <c r="K105" i="23"/>
  <c r="K94" i="23"/>
  <c r="K88" i="23"/>
  <c r="K120" i="23"/>
  <c r="K111" i="23"/>
  <c r="K130" i="23"/>
  <c r="K87" i="23"/>
  <c r="K12" i="23"/>
  <c r="K121" i="23"/>
  <c r="K61" i="23"/>
  <c r="K84" i="23"/>
  <c r="K126" i="23"/>
  <c r="K117" i="23"/>
  <c r="K67" i="23"/>
  <c r="K76" i="23"/>
  <c r="K23" i="23"/>
  <c r="K22" i="23"/>
  <c r="K11" i="23"/>
  <c r="K10" i="23"/>
  <c r="K32" i="23"/>
  <c r="K82" i="23"/>
  <c r="K79" i="23"/>
  <c r="K50" i="23"/>
  <c r="K49" i="23"/>
  <c r="K108" i="23"/>
  <c r="K48" i="23"/>
  <c r="K109" i="23"/>
  <c r="K31" i="23"/>
  <c r="K9" i="23"/>
  <c r="K8" i="23"/>
  <c r="K7" i="23"/>
  <c r="K6" i="23"/>
  <c r="K5" i="23"/>
  <c r="K4" i="23"/>
  <c r="K3" i="23"/>
  <c r="K66" i="23"/>
  <c r="K44" i="23"/>
  <c r="K60" i="23"/>
  <c r="K59" i="23"/>
  <c r="K30" i="23"/>
  <c r="K93" i="23"/>
  <c r="K29" i="23"/>
  <c r="K58" i="23"/>
  <c r="K21" i="23"/>
  <c r="K20" i="23"/>
  <c r="K19" i="23"/>
  <c r="K18" i="23"/>
  <c r="K43" i="23"/>
  <c r="K92" i="23"/>
  <c r="K91" i="23"/>
  <c r="K57" i="23"/>
  <c r="K42" i="23"/>
  <c r="K65" i="23"/>
  <c r="K28" i="23"/>
  <c r="K64" i="23"/>
  <c r="K41" i="23"/>
  <c r="K40" i="23"/>
  <c r="K56" i="23"/>
  <c r="K78" i="23"/>
  <c r="K70" i="23"/>
  <c r="K55" i="23"/>
  <c r="K17" i="23"/>
  <c r="K54" i="23"/>
  <c r="K16" i="23"/>
  <c r="K15" i="23"/>
  <c r="K39" i="23"/>
  <c r="K75" i="23"/>
  <c r="K134" i="23"/>
  <c r="K133" i="23"/>
  <c r="K132" i="23"/>
  <c r="K14" i="23"/>
  <c r="K89" i="23"/>
  <c r="K63" i="23"/>
  <c r="K47" i="23"/>
  <c r="K46" i="23"/>
  <c r="K62" i="23"/>
  <c r="K13" i="23"/>
  <c r="K27" i="23"/>
  <c r="K38" i="23"/>
  <c r="K26" i="23"/>
  <c r="K25" i="23"/>
  <c r="K24" i="23"/>
  <c r="K37" i="23"/>
  <c r="K36" i="23"/>
  <c r="K53" i="23"/>
  <c r="K96" i="23"/>
  <c r="K97" i="23"/>
  <c r="K98" i="23"/>
  <c r="K90" i="23"/>
  <c r="K95" i="23"/>
  <c r="K35" i="23"/>
  <c r="K73" i="23"/>
  <c r="K34" i="23"/>
  <c r="K81" i="23"/>
  <c r="K101" i="23"/>
  <c r="K102" i="23"/>
  <c r="K45" i="23"/>
  <c r="K86" i="23"/>
  <c r="K77" i="23"/>
  <c r="K74" i="23"/>
  <c r="K33" i="23"/>
  <c r="K103" i="23"/>
  <c r="K69" i="23"/>
  <c r="K68" i="23"/>
  <c r="K52" i="23"/>
  <c r="K104" i="23"/>
  <c r="K125" i="23"/>
  <c r="K107" i="23"/>
  <c r="K100" i="23"/>
  <c r="K51" i="23"/>
  <c r="K124" i="23"/>
  <c r="K72" i="23"/>
  <c r="K99" i="23"/>
  <c r="K85" i="23"/>
  <c r="K80" i="23"/>
  <c r="K83" i="23"/>
  <c r="K113" i="23"/>
  <c r="K110" i="23"/>
  <c r="K119" i="23"/>
  <c r="K114" i="23"/>
  <c r="K118" i="23"/>
  <c r="K116" i="23"/>
  <c r="K123" i="23"/>
  <c r="K129" i="23"/>
  <c r="L3" i="18"/>
  <c r="K3" i="18"/>
  <c r="Q3" i="18"/>
  <c r="L4" i="18"/>
  <c r="K4" i="18"/>
  <c r="L5" i="18"/>
  <c r="K5" i="18"/>
  <c r="Q5" i="18"/>
  <c r="L6" i="18"/>
  <c r="K6" i="18"/>
  <c r="Q6" i="18"/>
  <c r="L7" i="18"/>
  <c r="Q7" i="18" s="1"/>
  <c r="K7" i="18"/>
  <c r="L8" i="18"/>
  <c r="K8" i="18"/>
  <c r="Q8" i="18"/>
  <c r="L9" i="18"/>
  <c r="K9" i="18"/>
  <c r="Q9" i="18"/>
  <c r="L10" i="18"/>
  <c r="K10" i="18"/>
  <c r="Q10" i="18"/>
  <c r="L11" i="18"/>
  <c r="K11" i="18"/>
  <c r="L12" i="18"/>
  <c r="K12" i="18"/>
  <c r="N12" i="18" s="1"/>
  <c r="L13" i="18"/>
  <c r="Q13" i="18" s="1"/>
  <c r="K13" i="18"/>
  <c r="L14" i="18"/>
  <c r="K14" i="18"/>
  <c r="Q14" i="18"/>
  <c r="L15" i="18"/>
  <c r="K15" i="18"/>
  <c r="Q15" i="18"/>
  <c r="L16" i="18"/>
  <c r="K16" i="18"/>
  <c r="Q16" i="18"/>
  <c r="L17" i="18"/>
  <c r="K17" i="18"/>
  <c r="Q17" i="18" s="1"/>
  <c r="L18" i="18"/>
  <c r="K18" i="18"/>
  <c r="Q18" i="18" s="1"/>
  <c r="L19" i="18"/>
  <c r="K19" i="18"/>
  <c r="Q19" i="18" s="1"/>
  <c r="L20" i="18"/>
  <c r="K20" i="18"/>
  <c r="L21" i="18"/>
  <c r="Q21" i="18" s="1"/>
  <c r="K21" i="18"/>
  <c r="L22" i="18"/>
  <c r="K22" i="18"/>
  <c r="Q22" i="18" s="1"/>
  <c r="L23" i="18"/>
  <c r="K23" i="18"/>
  <c r="Q23" i="18"/>
  <c r="L24" i="18"/>
  <c r="Q24" i="18" s="1"/>
  <c r="K24" i="18"/>
  <c r="L25" i="18"/>
  <c r="K25" i="18"/>
  <c r="Q25" i="18" s="1"/>
  <c r="L26" i="18"/>
  <c r="K26" i="18"/>
  <c r="Q26" i="18"/>
  <c r="L27" i="18"/>
  <c r="K27" i="18"/>
  <c r="Q27" i="18"/>
  <c r="L28" i="18"/>
  <c r="Q28" i="18" s="1"/>
  <c r="K28" i="18"/>
  <c r="L29" i="18"/>
  <c r="K29" i="18"/>
  <c r="Q29" i="18"/>
  <c r="L30" i="18"/>
  <c r="K30" i="18"/>
  <c r="Q30" i="18"/>
  <c r="L31" i="18"/>
  <c r="Q31" i="18" s="1"/>
  <c r="K31" i="18"/>
  <c r="L32" i="18"/>
  <c r="K32" i="18"/>
  <c r="N32" i="18" s="1"/>
  <c r="L33" i="18"/>
  <c r="K33" i="18"/>
  <c r="Q33" i="18" s="1"/>
  <c r="L34" i="18"/>
  <c r="K34" i="18"/>
  <c r="Q34" i="18" s="1"/>
  <c r="L35" i="18"/>
  <c r="Q35" i="18" s="1"/>
  <c r="K35" i="18"/>
  <c r="L36" i="18"/>
  <c r="K36" i="18"/>
  <c r="N36" i="18" s="1"/>
  <c r="L37" i="18"/>
  <c r="Q37" i="18" s="1"/>
  <c r="K37" i="18"/>
  <c r="L38" i="18"/>
  <c r="Q38" i="18" s="1"/>
  <c r="K38" i="18"/>
  <c r="L39" i="18"/>
  <c r="K39" i="18"/>
  <c r="Q39" i="18"/>
  <c r="L40" i="18"/>
  <c r="Q40" i="18" s="1"/>
  <c r="K40" i="18"/>
  <c r="L41" i="18"/>
  <c r="K41" i="18"/>
  <c r="Q41" i="18"/>
  <c r="L42" i="18"/>
  <c r="K42" i="18"/>
  <c r="L43" i="18"/>
  <c r="Q43" i="18" s="1"/>
  <c r="K43" i="18"/>
  <c r="L44" i="18"/>
  <c r="K44" i="18"/>
  <c r="Q44" i="18"/>
  <c r="L45" i="18"/>
  <c r="K45" i="18"/>
  <c r="N45" i="18" s="1"/>
  <c r="L46" i="18"/>
  <c r="Q46" i="18" s="1"/>
  <c r="K46" i="18"/>
  <c r="L47" i="18"/>
  <c r="K47" i="18"/>
  <c r="Q47" i="18"/>
  <c r="L48" i="18"/>
  <c r="K48" i="18"/>
  <c r="L49" i="18"/>
  <c r="K49" i="18"/>
  <c r="Q49" i="18"/>
  <c r="L50" i="18"/>
  <c r="K50" i="18"/>
  <c r="Q50" i="18" s="1"/>
  <c r="L51" i="18"/>
  <c r="Q51" i="18" s="1"/>
  <c r="K51" i="18"/>
  <c r="N51" i="18" s="1"/>
  <c r="L52" i="18"/>
  <c r="K52" i="18"/>
  <c r="Q52" i="18" s="1"/>
  <c r="L53" i="18"/>
  <c r="K53" i="18"/>
  <c r="Q53" i="18"/>
  <c r="L54" i="18"/>
  <c r="Q54" i="18" s="1"/>
  <c r="K54" i="18"/>
  <c r="L55" i="18"/>
  <c r="Q55" i="18" s="1"/>
  <c r="K55" i="18"/>
  <c r="L56" i="18"/>
  <c r="K56" i="18"/>
  <c r="L57" i="18"/>
  <c r="K57" i="18"/>
  <c r="Q57" i="18"/>
  <c r="L58" i="18"/>
  <c r="Q58" i="18" s="1"/>
  <c r="K58" i="18"/>
  <c r="L59" i="18"/>
  <c r="K59" i="18"/>
  <c r="L60" i="18"/>
  <c r="K60" i="18"/>
  <c r="Q60" i="18"/>
  <c r="L61" i="18"/>
  <c r="Q61" i="18" s="1"/>
  <c r="K61" i="18"/>
  <c r="L62" i="18"/>
  <c r="Q62" i="18" s="1"/>
  <c r="K62" i="18"/>
  <c r="L63" i="18"/>
  <c r="K63" i="18"/>
  <c r="Q63" i="18"/>
  <c r="L64" i="18"/>
  <c r="Q64" i="18" s="1"/>
  <c r="K64" i="18"/>
  <c r="L65" i="18"/>
  <c r="K65" i="18"/>
  <c r="Q65" i="18"/>
  <c r="L66" i="18"/>
  <c r="K66" i="18"/>
  <c r="Q66" i="18"/>
  <c r="L67" i="18"/>
  <c r="K67" i="18"/>
  <c r="L68" i="18"/>
  <c r="K68" i="18"/>
  <c r="Q68" i="18" s="1"/>
  <c r="L69" i="18"/>
  <c r="Q69" i="18" s="1"/>
  <c r="K69" i="18"/>
  <c r="L70" i="18"/>
  <c r="Q70" i="18" s="1"/>
  <c r="K70" i="18"/>
  <c r="L71" i="18"/>
  <c r="Q71" i="18" s="1"/>
  <c r="K71" i="18"/>
  <c r="L72" i="18"/>
  <c r="Q72" i="18" s="1"/>
  <c r="K72" i="18"/>
  <c r="L73" i="18"/>
  <c r="K73" i="18"/>
  <c r="Q73" i="18"/>
  <c r="L74" i="18"/>
  <c r="K74" i="18"/>
  <c r="Q74" i="18"/>
  <c r="L75" i="18"/>
  <c r="K75" i="18"/>
  <c r="L76" i="18"/>
  <c r="K76" i="18"/>
  <c r="Q76" i="18"/>
  <c r="L77" i="18"/>
  <c r="K77" i="18"/>
  <c r="Q77" i="18"/>
  <c r="L78" i="18"/>
  <c r="Q78" i="18" s="1"/>
  <c r="K78" i="18"/>
  <c r="L79" i="18"/>
  <c r="K79" i="18"/>
  <c r="Q79" i="18"/>
  <c r="L80" i="18"/>
  <c r="K80" i="18"/>
  <c r="Q80" i="18"/>
  <c r="L81" i="18"/>
  <c r="K81" i="18"/>
  <c r="Q81" i="18"/>
  <c r="L82" i="18"/>
  <c r="K82" i="18"/>
  <c r="Q82" i="18" s="1"/>
  <c r="L83" i="18"/>
  <c r="K83" i="18"/>
  <c r="L84" i="18"/>
  <c r="K84" i="18"/>
  <c r="Q84" i="18" s="1"/>
  <c r="L85" i="18"/>
  <c r="K85" i="18"/>
  <c r="L86" i="18"/>
  <c r="Q86" i="18" s="1"/>
  <c r="K86" i="18"/>
  <c r="L87" i="18"/>
  <c r="Q87" i="18" s="1"/>
  <c r="K87" i="18"/>
  <c r="L88" i="18"/>
  <c r="K88" i="18"/>
  <c r="Q88" i="18"/>
  <c r="L89" i="18"/>
  <c r="K89" i="18"/>
  <c r="Q89" i="18"/>
  <c r="L90" i="18"/>
  <c r="Q90" i="18" s="1"/>
  <c r="K90" i="18"/>
  <c r="L91" i="18"/>
  <c r="Q91" i="18" s="1"/>
  <c r="K91" i="18"/>
  <c r="L92" i="18"/>
  <c r="K92" i="18"/>
  <c r="Q92" i="18" s="1"/>
  <c r="L93" i="18"/>
  <c r="Q93" i="18" s="1"/>
  <c r="K93" i="18"/>
  <c r="L94" i="18"/>
  <c r="Q94" i="18" s="1"/>
  <c r="K94" i="18"/>
  <c r="L95" i="18"/>
  <c r="K95" i="18"/>
  <c r="Q95" i="18"/>
  <c r="L96" i="18"/>
  <c r="Q96" i="18" s="1"/>
  <c r="K96" i="18"/>
  <c r="L97" i="18"/>
  <c r="K97" i="18"/>
  <c r="Q97" i="18"/>
  <c r="L98" i="18"/>
  <c r="K98" i="18"/>
  <c r="Q98" i="18"/>
  <c r="L99" i="18"/>
  <c r="K99" i="18"/>
  <c r="L100" i="18"/>
  <c r="K100" i="18"/>
  <c r="Q100" i="18"/>
  <c r="L101" i="18"/>
  <c r="K101" i="18"/>
  <c r="Q101" i="18"/>
  <c r="L102" i="18"/>
  <c r="Q102" i="18" s="1"/>
  <c r="K102" i="18"/>
  <c r="L103" i="18"/>
  <c r="K103" i="18"/>
  <c r="Q103" i="18"/>
  <c r="L104" i="18"/>
  <c r="K104" i="18"/>
  <c r="Q104" i="18"/>
  <c r="L105" i="18"/>
  <c r="K105" i="18"/>
  <c r="Q105" i="18"/>
  <c r="L106" i="18"/>
  <c r="K106" i="18"/>
  <c r="Q106" i="18"/>
  <c r="L107" i="18"/>
  <c r="K107" i="18"/>
  <c r="N107" i="18" s="1"/>
  <c r="L108" i="18"/>
  <c r="K108" i="18"/>
  <c r="Q108" i="18"/>
  <c r="L109" i="18"/>
  <c r="K109" i="18"/>
  <c r="Q109" i="18"/>
  <c r="L110" i="18"/>
  <c r="Q110" i="18" s="1"/>
  <c r="K110" i="18"/>
  <c r="L111" i="18"/>
  <c r="K111" i="18"/>
  <c r="Q111" i="18"/>
  <c r="L112" i="18"/>
  <c r="K112" i="18"/>
  <c r="Q112" i="18"/>
  <c r="L113" i="18"/>
  <c r="K113" i="18"/>
  <c r="Q113" i="18"/>
  <c r="L114" i="18"/>
  <c r="K114" i="18"/>
  <c r="Q114" i="18" s="1"/>
  <c r="L115" i="18"/>
  <c r="Q115" i="18" s="1"/>
  <c r="K115" i="18"/>
  <c r="L116" i="18"/>
  <c r="K116" i="18"/>
  <c r="Q116" i="18" s="1"/>
  <c r="L117" i="18"/>
  <c r="K117" i="18"/>
  <c r="Q117" i="18"/>
  <c r="L118" i="18"/>
  <c r="Q118" i="18" s="1"/>
  <c r="K118" i="18"/>
  <c r="L119" i="18"/>
  <c r="K119" i="18"/>
  <c r="N119" i="18" s="1"/>
  <c r="L120" i="18"/>
  <c r="K120" i="18"/>
  <c r="Q120" i="18"/>
  <c r="L121" i="18"/>
  <c r="K121" i="18"/>
  <c r="Q121" i="18"/>
  <c r="L122" i="18"/>
  <c r="Q122" i="18" s="1"/>
  <c r="K122" i="18"/>
  <c r="L123" i="18"/>
  <c r="Q123" i="18" s="1"/>
  <c r="K123" i="18"/>
  <c r="L124" i="18"/>
  <c r="K124" i="18"/>
  <c r="L125" i="18"/>
  <c r="Q125" i="18" s="1"/>
  <c r="K125" i="18"/>
  <c r="L126" i="18"/>
  <c r="Q126" i="18" s="1"/>
  <c r="K126" i="18"/>
  <c r="L127" i="18"/>
  <c r="K127" i="18"/>
  <c r="Q127" i="18"/>
  <c r="L128" i="18"/>
  <c r="Q128" i="18" s="1"/>
  <c r="K128" i="18"/>
  <c r="L129" i="18"/>
  <c r="K129" i="18"/>
  <c r="Q129" i="18"/>
  <c r="L130" i="18"/>
  <c r="K130" i="18"/>
  <c r="Q130" i="18"/>
  <c r="L131" i="18"/>
  <c r="K131" i="18"/>
  <c r="L132" i="18"/>
  <c r="K132" i="18"/>
  <c r="Q132" i="18"/>
  <c r="L133" i="18"/>
  <c r="K133" i="18"/>
  <c r="Q133" i="18"/>
  <c r="L134" i="18"/>
  <c r="Q134" i="18" s="1"/>
  <c r="K134" i="18"/>
  <c r="L135" i="18"/>
  <c r="K135" i="18"/>
  <c r="Q135" i="18"/>
  <c r="L136" i="18"/>
  <c r="K136" i="18"/>
  <c r="Q136" i="18"/>
  <c r="L137" i="18"/>
  <c r="K137" i="18"/>
  <c r="Q137" i="18"/>
  <c r="L138" i="18"/>
  <c r="K138" i="18"/>
  <c r="O138" i="18" s="1"/>
  <c r="L139" i="18"/>
  <c r="K139" i="18"/>
  <c r="N139" i="18" s="1"/>
  <c r="L140" i="18"/>
  <c r="K140" i="18"/>
  <c r="Q140" i="18"/>
  <c r="L141" i="18"/>
  <c r="Q141" i="18" s="1"/>
  <c r="K141" i="18"/>
  <c r="L142" i="18"/>
  <c r="Q142" i="18" s="1"/>
  <c r="K142" i="18"/>
  <c r="L143" i="18"/>
  <c r="K143" i="18"/>
  <c r="Q143" i="18"/>
  <c r="L144" i="18"/>
  <c r="K144" i="18"/>
  <c r="L145" i="18"/>
  <c r="K145" i="18"/>
  <c r="Q145" i="18"/>
  <c r="L146" i="18"/>
  <c r="K146" i="18"/>
  <c r="Q146" i="18"/>
  <c r="L147" i="18"/>
  <c r="Q147" i="18" s="1"/>
  <c r="K147" i="18"/>
  <c r="L148" i="18"/>
  <c r="K148" i="18"/>
  <c r="L149" i="18"/>
  <c r="K149" i="18"/>
  <c r="Q149" i="18" s="1"/>
  <c r="L150" i="18"/>
  <c r="Q150" i="18" s="1"/>
  <c r="K150" i="18"/>
  <c r="L151" i="18"/>
  <c r="Q151" i="18" s="1"/>
  <c r="K151" i="18"/>
  <c r="L152" i="18"/>
  <c r="K152" i="18"/>
  <c r="Q152" i="18"/>
  <c r="L153" i="18"/>
  <c r="K153" i="18"/>
  <c r="Q153" i="18"/>
  <c r="L154" i="18"/>
  <c r="Q154" i="18" s="1"/>
  <c r="K154" i="18"/>
  <c r="L155" i="18"/>
  <c r="Q155" i="18" s="1"/>
  <c r="K155" i="18"/>
  <c r="L156" i="18"/>
  <c r="K156" i="18"/>
  <c r="Q156" i="18"/>
  <c r="L157" i="18"/>
  <c r="Q157" i="18" s="1"/>
  <c r="K157" i="18"/>
  <c r="L158" i="18"/>
  <c r="Q158" i="18" s="1"/>
  <c r="K158" i="18"/>
  <c r="L159" i="18"/>
  <c r="K159" i="18"/>
  <c r="Q159" i="18" s="1"/>
  <c r="L160" i="18"/>
  <c r="Q160" i="18" s="1"/>
  <c r="K160" i="18"/>
  <c r="L161" i="18"/>
  <c r="K161" i="18"/>
  <c r="Q161" i="18"/>
  <c r="L162" i="18"/>
  <c r="K162" i="18"/>
  <c r="L163" i="18"/>
  <c r="K163" i="18"/>
  <c r="L164" i="18"/>
  <c r="K164" i="18"/>
  <c r="Q164" i="18"/>
  <c r="L165" i="18"/>
  <c r="K165" i="18"/>
  <c r="Q165" i="18" s="1"/>
  <c r="L166" i="18"/>
  <c r="Q166" i="18" s="1"/>
  <c r="K166" i="18"/>
  <c r="L167" i="18"/>
  <c r="K167" i="18"/>
  <c r="Q167" i="18"/>
  <c r="L168" i="18"/>
  <c r="K168" i="18"/>
  <c r="Q168" i="18" s="1"/>
  <c r="L169" i="18"/>
  <c r="K169" i="18"/>
  <c r="Q169" i="18"/>
  <c r="L170" i="18"/>
  <c r="K170" i="18"/>
  <c r="L171" i="18"/>
  <c r="K171" i="18"/>
  <c r="L172" i="18"/>
  <c r="K172" i="18"/>
  <c r="Q172" i="18"/>
  <c r="L173" i="18"/>
  <c r="K173" i="18"/>
  <c r="Q173" i="18" s="1"/>
  <c r="L174" i="18"/>
  <c r="Q174" i="18" s="1"/>
  <c r="K174" i="18"/>
  <c r="L175" i="18"/>
  <c r="K175" i="18"/>
  <c r="Q175" i="18"/>
  <c r="L176" i="18"/>
  <c r="K176" i="18"/>
  <c r="Q176" i="18" s="1"/>
  <c r="L177" i="18"/>
  <c r="K177" i="18"/>
  <c r="Q177" i="18"/>
  <c r="L178" i="18"/>
  <c r="K178" i="18"/>
  <c r="Q178" i="18" s="1"/>
  <c r="L179" i="18"/>
  <c r="Q179" i="18" s="1"/>
  <c r="K179" i="18"/>
  <c r="L180" i="18"/>
  <c r="K180" i="18"/>
  <c r="L181" i="18"/>
  <c r="K181" i="18"/>
  <c r="Q181" i="18" s="1"/>
  <c r="L182" i="18"/>
  <c r="Q182" i="18" s="1"/>
  <c r="K182" i="18"/>
  <c r="L183" i="18"/>
  <c r="K183" i="18"/>
  <c r="N183" i="18" s="1"/>
  <c r="L184" i="18"/>
  <c r="K184" i="18"/>
  <c r="N184" i="18" s="1"/>
  <c r="Q184" i="18"/>
  <c r="L185" i="18"/>
  <c r="K185" i="18"/>
  <c r="Q185" i="18"/>
  <c r="L186" i="18"/>
  <c r="Q186" i="18" s="1"/>
  <c r="K186" i="18"/>
  <c r="L187" i="18"/>
  <c r="K187" i="18"/>
  <c r="N187" i="18" s="1"/>
  <c r="L188" i="18"/>
  <c r="K188" i="18"/>
  <c r="Q188" i="18" s="1"/>
  <c r="L189" i="18"/>
  <c r="Q189" i="18" s="1"/>
  <c r="K189" i="18"/>
  <c r="L190" i="18"/>
  <c r="Q190" i="18" s="1"/>
  <c r="K190" i="18"/>
  <c r="L191" i="18"/>
  <c r="K191" i="18"/>
  <c r="N191" i="18" s="1"/>
  <c r="L192" i="18"/>
  <c r="Q192" i="18" s="1"/>
  <c r="K192" i="18"/>
  <c r="L193" i="18"/>
  <c r="K193" i="18"/>
  <c r="Q193" i="18"/>
  <c r="L194" i="18"/>
  <c r="Q194" i="18" s="1"/>
  <c r="K194" i="18"/>
  <c r="L195" i="18"/>
  <c r="Q195" i="18" s="1"/>
  <c r="K195" i="18"/>
  <c r="L196" i="18"/>
  <c r="K196" i="18"/>
  <c r="Q196" i="18" s="1"/>
  <c r="L197" i="18"/>
  <c r="Q197" i="18" s="1"/>
  <c r="K197" i="18"/>
  <c r="L198" i="18"/>
  <c r="Q198" i="18" s="1"/>
  <c r="K198" i="18"/>
  <c r="L199" i="18"/>
  <c r="K199" i="18"/>
  <c r="Q199" i="18"/>
  <c r="L200" i="18"/>
  <c r="K200" i="18"/>
  <c r="L201" i="18"/>
  <c r="K201" i="18"/>
  <c r="Q201" i="18"/>
  <c r="L202" i="18"/>
  <c r="Q202" i="18" s="1"/>
  <c r="K202" i="18"/>
  <c r="L203" i="18"/>
  <c r="Q203" i="18" s="1"/>
  <c r="K203" i="18"/>
  <c r="L204" i="18"/>
  <c r="K204" i="18"/>
  <c r="Q204" i="18"/>
  <c r="L205" i="18"/>
  <c r="Q205" i="18" s="1"/>
  <c r="K205" i="18"/>
  <c r="L206" i="18"/>
  <c r="Q206" i="18" s="1"/>
  <c r="K206" i="18"/>
  <c r="L207" i="18"/>
  <c r="K207" i="18"/>
  <c r="Q207" i="18"/>
  <c r="L208" i="18"/>
  <c r="Q208" i="18" s="1"/>
  <c r="K208" i="18"/>
  <c r="L209" i="18"/>
  <c r="K209" i="18"/>
  <c r="Q209" i="18"/>
  <c r="L210" i="18"/>
  <c r="K210" i="18"/>
  <c r="Q210" i="18"/>
  <c r="L211" i="18"/>
  <c r="K211" i="18"/>
  <c r="N211" i="18" s="1"/>
  <c r="L212" i="18"/>
  <c r="K212" i="18"/>
  <c r="Q212" i="18" s="1"/>
  <c r="L213" i="18"/>
  <c r="K213" i="18"/>
  <c r="Q213" i="18" s="1"/>
  <c r="L214" i="18"/>
  <c r="Q214" i="18" s="1"/>
  <c r="K214" i="18"/>
  <c r="L215" i="18"/>
  <c r="K215" i="18"/>
  <c r="N215" i="18" s="1"/>
  <c r="L216" i="18"/>
  <c r="K216" i="18"/>
  <c r="Q216" i="18"/>
  <c r="L217" i="18"/>
  <c r="K217" i="18"/>
  <c r="Q217" i="18"/>
  <c r="L218" i="18"/>
  <c r="Q218" i="18" s="1"/>
  <c r="K218" i="18"/>
  <c r="L219" i="18"/>
  <c r="Q219" i="18" s="1"/>
  <c r="K219" i="18"/>
  <c r="L220" i="18"/>
  <c r="K220" i="18"/>
  <c r="Q220" i="18"/>
  <c r="L221" i="18"/>
  <c r="Q221" i="18" s="1"/>
  <c r="K221" i="18"/>
  <c r="L222" i="18"/>
  <c r="Q222" i="18" s="1"/>
  <c r="K222" i="18"/>
  <c r="L223" i="18"/>
  <c r="K223" i="18"/>
  <c r="Q223" i="18" s="1"/>
  <c r="L224" i="18"/>
  <c r="Q224" i="18" s="1"/>
  <c r="K224" i="18"/>
  <c r="L225" i="18"/>
  <c r="K225" i="18"/>
  <c r="Q225" i="18"/>
  <c r="L226" i="18"/>
  <c r="K226" i="18"/>
  <c r="Q226" i="18" s="1"/>
  <c r="L227" i="18"/>
  <c r="Q227" i="18" s="1"/>
  <c r="K227" i="18"/>
  <c r="L228" i="18"/>
  <c r="K228" i="18"/>
  <c r="L229" i="18"/>
  <c r="K229" i="18"/>
  <c r="Q229" i="18" s="1"/>
  <c r="L230" i="18"/>
  <c r="Q230" i="18" s="1"/>
  <c r="K230" i="18"/>
  <c r="L231" i="18"/>
  <c r="K231" i="18"/>
  <c r="N231" i="18" s="1"/>
  <c r="L232" i="18"/>
  <c r="K232" i="18"/>
  <c r="L233" i="18"/>
  <c r="K233" i="18"/>
  <c r="Q233" i="18"/>
  <c r="L234" i="18"/>
  <c r="Q234" i="18" s="1"/>
  <c r="K234" i="18"/>
  <c r="L235" i="18"/>
  <c r="Q235" i="18" s="1"/>
  <c r="K235" i="18"/>
  <c r="L236" i="18"/>
  <c r="K236" i="18"/>
  <c r="Q236" i="18"/>
  <c r="L237" i="18"/>
  <c r="Q237" i="18" s="1"/>
  <c r="K237" i="18"/>
  <c r="L238" i="18"/>
  <c r="Q238" i="18" s="1"/>
  <c r="K238" i="18"/>
  <c r="L239" i="18"/>
  <c r="K239" i="18"/>
  <c r="Q239" i="18"/>
  <c r="L240" i="18"/>
  <c r="Q240" i="18" s="1"/>
  <c r="K240" i="18"/>
  <c r="L241" i="18"/>
  <c r="K241" i="18"/>
  <c r="Q241" i="18"/>
  <c r="L242" i="18"/>
  <c r="K242" i="18"/>
  <c r="L243" i="18"/>
  <c r="Q243" i="18" s="1"/>
  <c r="K243" i="18"/>
  <c r="L244" i="18"/>
  <c r="K244" i="18"/>
  <c r="Q244" i="18" s="1"/>
  <c r="L245" i="18"/>
  <c r="K245" i="18"/>
  <c r="Q245" i="18" s="1"/>
  <c r="L246" i="18"/>
  <c r="Q246" i="18" s="1"/>
  <c r="K246" i="18"/>
  <c r="L247" i="18"/>
  <c r="K247" i="18"/>
  <c r="L248" i="18"/>
  <c r="K248" i="18"/>
  <c r="Q248" i="18"/>
  <c r="L249" i="18"/>
  <c r="K249" i="18"/>
  <c r="Q249" i="18"/>
  <c r="L250" i="18"/>
  <c r="Q250" i="18" s="1"/>
  <c r="K250" i="18"/>
  <c r="L251" i="18"/>
  <c r="K251" i="18"/>
  <c r="L252" i="18"/>
  <c r="K252" i="18"/>
  <c r="Q252" i="18" s="1"/>
  <c r="L253" i="18"/>
  <c r="Q253" i="18" s="1"/>
  <c r="K253" i="18"/>
  <c r="L254" i="18"/>
  <c r="Q254" i="18" s="1"/>
  <c r="K254" i="18"/>
  <c r="L255" i="18"/>
  <c r="K255" i="18"/>
  <c r="Q255" i="18"/>
  <c r="L256" i="18"/>
  <c r="Q256" i="18" s="1"/>
  <c r="K256" i="18"/>
  <c r="L257" i="18"/>
  <c r="K257" i="18"/>
  <c r="Q257" i="18"/>
  <c r="L258" i="18"/>
  <c r="K258" i="18"/>
  <c r="Q258" i="18"/>
  <c r="L259" i="18"/>
  <c r="Q259" i="18" s="1"/>
  <c r="K259" i="18"/>
  <c r="L260" i="18"/>
  <c r="K260" i="18"/>
  <c r="L261" i="18"/>
  <c r="K261" i="18"/>
  <c r="Q261" i="18" s="1"/>
  <c r="L262" i="18"/>
  <c r="Q262" i="18" s="1"/>
  <c r="K262" i="18"/>
  <c r="L263" i="18"/>
  <c r="K263" i="18"/>
  <c r="Q263" i="18" s="1"/>
  <c r="L264" i="18"/>
  <c r="Q264" i="18" s="1"/>
  <c r="K264" i="18"/>
  <c r="L265" i="18"/>
  <c r="K265" i="18"/>
  <c r="Q265" i="18"/>
  <c r="L266" i="18"/>
  <c r="Q266" i="18" s="1"/>
  <c r="K266" i="18"/>
  <c r="L267" i="18"/>
  <c r="K267" i="18"/>
  <c r="L268" i="18"/>
  <c r="K268" i="18"/>
  <c r="Q268" i="18" s="1"/>
  <c r="L269" i="18"/>
  <c r="Q269" i="18" s="1"/>
  <c r="K269" i="18"/>
  <c r="L270" i="18"/>
  <c r="Q270" i="18" s="1"/>
  <c r="K270" i="18"/>
  <c r="L271" i="18"/>
  <c r="Q271" i="18" s="1"/>
  <c r="K271" i="18"/>
  <c r="L272" i="18"/>
  <c r="K272" i="18"/>
  <c r="Q272" i="18"/>
  <c r="L273" i="18"/>
  <c r="K273" i="18"/>
  <c r="Q273" i="18"/>
  <c r="L274" i="18"/>
  <c r="K274" i="18"/>
  <c r="Q274" i="18"/>
  <c r="L275" i="18"/>
  <c r="K275" i="18"/>
  <c r="L276" i="18"/>
  <c r="K276" i="18"/>
  <c r="N276" i="18" s="1"/>
  <c r="Q276" i="18"/>
  <c r="L277" i="18"/>
  <c r="K277" i="18"/>
  <c r="Q277" i="18"/>
  <c r="L278" i="18"/>
  <c r="Q278" i="18" s="1"/>
  <c r="K278" i="18"/>
  <c r="L279" i="18"/>
  <c r="K279" i="18"/>
  <c r="N279" i="18" s="1"/>
  <c r="Q279" i="18"/>
  <c r="L280" i="18"/>
  <c r="K280" i="18"/>
  <c r="Q280" i="18"/>
  <c r="L281" i="18"/>
  <c r="K281" i="18"/>
  <c r="Q281" i="18"/>
  <c r="L282" i="18"/>
  <c r="K282" i="18"/>
  <c r="O282" i="18" s="1"/>
  <c r="L283" i="18"/>
  <c r="K283" i="18"/>
  <c r="L284" i="18"/>
  <c r="K284" i="18"/>
  <c r="Q284" i="18"/>
  <c r="L285" i="18"/>
  <c r="K285" i="18"/>
  <c r="L286" i="18"/>
  <c r="Q286" i="18" s="1"/>
  <c r="K286" i="18"/>
  <c r="L287" i="18"/>
  <c r="K287" i="18"/>
  <c r="Q287" i="18" s="1"/>
  <c r="L288" i="18"/>
  <c r="Q288" i="18" s="1"/>
  <c r="K288" i="18"/>
  <c r="L289" i="18"/>
  <c r="K289" i="18"/>
  <c r="Q289" i="18"/>
  <c r="L290" i="18"/>
  <c r="K290" i="18"/>
  <c r="L291" i="18"/>
  <c r="Q291" i="18" s="1"/>
  <c r="K291" i="18"/>
  <c r="L292" i="18"/>
  <c r="K292" i="18"/>
  <c r="O292" i="18" s="1"/>
  <c r="L293" i="18"/>
  <c r="K293" i="18"/>
  <c r="L294" i="18"/>
  <c r="Q294" i="18" s="1"/>
  <c r="K294" i="18"/>
  <c r="L295" i="18"/>
  <c r="K295" i="18"/>
  <c r="Q295" i="18" s="1"/>
  <c r="L296" i="18"/>
  <c r="Q296" i="18" s="1"/>
  <c r="K296" i="18"/>
  <c r="N296" i="18" s="1"/>
  <c r="L297" i="18"/>
  <c r="K297" i="18"/>
  <c r="Q297" i="18"/>
  <c r="L298" i="18"/>
  <c r="K298" i="18"/>
  <c r="Q298" i="18"/>
  <c r="L299" i="18"/>
  <c r="Q299" i="18" s="1"/>
  <c r="K299" i="18"/>
  <c r="N299" i="18" s="1"/>
  <c r="L300" i="18"/>
  <c r="K300" i="18"/>
  <c r="Q300" i="18" s="1"/>
  <c r="L301" i="18"/>
  <c r="K301" i="18"/>
  <c r="Q301" i="18"/>
  <c r="L302" i="18"/>
  <c r="Q302" i="18" s="1"/>
  <c r="K302" i="18"/>
  <c r="L303" i="18"/>
  <c r="Q303" i="18" s="1"/>
  <c r="K303" i="18"/>
  <c r="L304" i="18"/>
  <c r="Q304" i="18" s="1"/>
  <c r="K304" i="18"/>
  <c r="L305" i="18"/>
  <c r="K305" i="18"/>
  <c r="Q305" i="18"/>
  <c r="L306" i="18"/>
  <c r="K306" i="18"/>
  <c r="Q306" i="18"/>
  <c r="L307" i="18"/>
  <c r="K307" i="18"/>
  <c r="L308" i="18"/>
  <c r="K308" i="18"/>
  <c r="Q308" i="18"/>
  <c r="L309" i="18"/>
  <c r="K309" i="18"/>
  <c r="Q309" i="18"/>
  <c r="L310" i="18"/>
  <c r="Q310" i="18" s="1"/>
  <c r="K310" i="18"/>
  <c r="L311" i="18"/>
  <c r="Q311" i="18" s="1"/>
  <c r="K311" i="18"/>
  <c r="L312" i="18"/>
  <c r="K312" i="18"/>
  <c r="Q312" i="18"/>
  <c r="L313" i="18"/>
  <c r="K313" i="18"/>
  <c r="Q313" i="18"/>
  <c r="L314" i="18"/>
  <c r="K314" i="18"/>
  <c r="O314" i="18" s="1"/>
  <c r="L315" i="18"/>
  <c r="K315" i="18"/>
  <c r="N315" i="18" s="1"/>
  <c r="L316" i="18"/>
  <c r="K316" i="18"/>
  <c r="Q316" i="18" s="1"/>
  <c r="L317" i="18"/>
  <c r="K317" i="18"/>
  <c r="O317" i="18" s="1"/>
  <c r="L318" i="18"/>
  <c r="Q318" i="18" s="1"/>
  <c r="K318" i="18"/>
  <c r="L319" i="18"/>
  <c r="K319" i="18"/>
  <c r="Q319" i="18"/>
  <c r="L320" i="18"/>
  <c r="K320" i="18"/>
  <c r="L321" i="18"/>
  <c r="K321" i="18"/>
  <c r="Q321" i="18"/>
  <c r="L322" i="18"/>
  <c r="Q322" i="18" s="1"/>
  <c r="K322" i="18"/>
  <c r="L323" i="18"/>
  <c r="Q323" i="18" s="1"/>
  <c r="K323" i="18"/>
  <c r="L324" i="18"/>
  <c r="K324" i="18"/>
  <c r="Q324" i="18" s="1"/>
  <c r="L325" i="18"/>
  <c r="Q325" i="18" s="1"/>
  <c r="K325" i="18"/>
  <c r="L326" i="18"/>
  <c r="Q326" i="18" s="1"/>
  <c r="K326" i="18"/>
  <c r="L327" i="18"/>
  <c r="K327" i="18"/>
  <c r="Q327" i="18" s="1"/>
  <c r="L328" i="18"/>
  <c r="Q328" i="18" s="1"/>
  <c r="K328" i="18"/>
  <c r="L329" i="18"/>
  <c r="K329" i="18"/>
  <c r="Q329" i="18"/>
  <c r="L330" i="18"/>
  <c r="K330" i="18"/>
  <c r="Q330" i="18"/>
  <c r="L331" i="18"/>
  <c r="K331" i="18"/>
  <c r="N331" i="18" s="1"/>
  <c r="L332" i="18"/>
  <c r="K332" i="18"/>
  <c r="Q332" i="18" s="1"/>
  <c r="L333" i="18"/>
  <c r="K333" i="18"/>
  <c r="Q333" i="18"/>
  <c r="L334" i="18"/>
  <c r="Q334" i="18" s="1"/>
  <c r="K334" i="18"/>
  <c r="L335" i="18"/>
  <c r="Q335" i="18" s="1"/>
  <c r="K335" i="18"/>
  <c r="L336" i="18"/>
  <c r="Q336" i="18" s="1"/>
  <c r="K336" i="18"/>
  <c r="L337" i="18"/>
  <c r="K337" i="18"/>
  <c r="Q337" i="18"/>
  <c r="L338" i="18"/>
  <c r="K338" i="18"/>
  <c r="Q338" i="18"/>
  <c r="L339" i="18"/>
  <c r="K339" i="18"/>
  <c r="L340" i="18"/>
  <c r="K340" i="18"/>
  <c r="L341" i="18"/>
  <c r="K341" i="18"/>
  <c r="Q341" i="18"/>
  <c r="L342" i="18"/>
  <c r="Q342" i="18" s="1"/>
  <c r="K342" i="18"/>
  <c r="L343" i="18"/>
  <c r="K343" i="18"/>
  <c r="L344" i="18"/>
  <c r="K344" i="18"/>
  <c r="Q344" i="18"/>
  <c r="L345" i="18"/>
  <c r="K345" i="18"/>
  <c r="Q345" i="18"/>
  <c r="L346" i="18"/>
  <c r="Q346" i="18" s="1"/>
  <c r="K346" i="18"/>
  <c r="L347" i="18"/>
  <c r="K347" i="18"/>
  <c r="L348" i="18"/>
  <c r="K348" i="18"/>
  <c r="Q348" i="18"/>
  <c r="L349" i="18"/>
  <c r="K349" i="18"/>
  <c r="L350" i="18"/>
  <c r="Q350" i="18" s="1"/>
  <c r="K350" i="18"/>
  <c r="L351" i="18"/>
  <c r="K351" i="18"/>
  <c r="L352" i="18"/>
  <c r="K352" i="18"/>
  <c r="L353" i="18"/>
  <c r="K353" i="18"/>
  <c r="Q353" i="18"/>
  <c r="L354" i="18"/>
  <c r="K354" i="18"/>
  <c r="O354" i="18" s="1"/>
  <c r="L355" i="18"/>
  <c r="Q355" i="18" s="1"/>
  <c r="K355" i="18"/>
  <c r="L356" i="18"/>
  <c r="K356" i="18"/>
  <c r="Q356" i="18" s="1"/>
  <c r="L357" i="18"/>
  <c r="K357" i="18"/>
  <c r="Q357" i="18"/>
  <c r="L358" i="18"/>
  <c r="Q358" i="18" s="1"/>
  <c r="K358" i="18"/>
  <c r="L359" i="18"/>
  <c r="K359" i="18"/>
  <c r="Q359" i="18" s="1"/>
  <c r="L360" i="18"/>
  <c r="K360" i="18"/>
  <c r="N360" i="18" s="1"/>
  <c r="L361" i="18"/>
  <c r="K361" i="18"/>
  <c r="Q361" i="18"/>
  <c r="L362" i="18"/>
  <c r="Q362" i="18" s="1"/>
  <c r="K362" i="18"/>
  <c r="L363" i="18"/>
  <c r="Q363" i="18" s="1"/>
  <c r="K363" i="18"/>
  <c r="L364" i="18"/>
  <c r="K364" i="18"/>
  <c r="Q364" i="18"/>
  <c r="L365" i="18"/>
  <c r="Q365" i="18" s="1"/>
  <c r="K365" i="18"/>
  <c r="L366" i="18"/>
  <c r="Q366" i="18" s="1"/>
  <c r="K366" i="18"/>
  <c r="L367" i="18"/>
  <c r="Q367" i="18" s="1"/>
  <c r="K367" i="18"/>
  <c r="L368" i="18"/>
  <c r="Q368" i="18" s="1"/>
  <c r="K368" i="18"/>
  <c r="L369" i="18"/>
  <c r="K369" i="18"/>
  <c r="Q369" i="18"/>
  <c r="L370" i="18"/>
  <c r="K370" i="18"/>
  <c r="Q370" i="18"/>
  <c r="L371" i="18"/>
  <c r="K371" i="18"/>
  <c r="L372" i="18"/>
  <c r="K372" i="18"/>
  <c r="Q372" i="18" s="1"/>
  <c r="L373" i="18"/>
  <c r="K373" i="18"/>
  <c r="Q373" i="18"/>
  <c r="L374" i="18"/>
  <c r="Q374" i="18" s="1"/>
  <c r="K374" i="18"/>
  <c r="L375" i="18"/>
  <c r="K375" i="18"/>
  <c r="L376" i="18"/>
  <c r="K376" i="18"/>
  <c r="Q376" i="18"/>
  <c r="L377" i="18"/>
  <c r="K377" i="18"/>
  <c r="Q377" i="18"/>
  <c r="L378" i="18"/>
  <c r="Q378" i="18" s="1"/>
  <c r="K378" i="18"/>
  <c r="L379" i="18"/>
  <c r="K379" i="18"/>
  <c r="L380" i="18"/>
  <c r="K380" i="18"/>
  <c r="N380" i="18" s="1"/>
  <c r="L381" i="18"/>
  <c r="Q381" i="18" s="1"/>
  <c r="K381" i="18"/>
  <c r="L382" i="18"/>
  <c r="Q382" i="18" s="1"/>
  <c r="K382" i="18"/>
  <c r="L383" i="18"/>
  <c r="K383" i="18"/>
  <c r="Q383" i="18"/>
  <c r="L384" i="18"/>
  <c r="K384" i="18"/>
  <c r="N384" i="18" s="1"/>
  <c r="L385" i="18"/>
  <c r="K385" i="18"/>
  <c r="Q385" i="18"/>
  <c r="L386" i="18"/>
  <c r="K386" i="18"/>
  <c r="Q386" i="18"/>
  <c r="L387" i="18"/>
  <c r="Q387" i="18" s="1"/>
  <c r="K387" i="18"/>
  <c r="L388" i="18"/>
  <c r="K388" i="18"/>
  <c r="Q388" i="18" s="1"/>
  <c r="L389" i="18"/>
  <c r="K389" i="18"/>
  <c r="Q389" i="18"/>
  <c r="L390" i="18"/>
  <c r="Q390" i="18" s="1"/>
  <c r="K390" i="18"/>
  <c r="L391" i="18"/>
  <c r="K391" i="18"/>
  <c r="Q391" i="18" s="1"/>
  <c r="L392" i="18"/>
  <c r="K392" i="18"/>
  <c r="Q392" i="18"/>
  <c r="L393" i="18"/>
  <c r="K393" i="18"/>
  <c r="Q393" i="18"/>
  <c r="L394" i="18"/>
  <c r="Q394" i="18" s="1"/>
  <c r="K394" i="18"/>
  <c r="L395" i="18"/>
  <c r="K395" i="18"/>
  <c r="N395" i="18" s="1"/>
  <c r="L396" i="18"/>
  <c r="K396" i="18"/>
  <c r="Q396" i="18" s="1"/>
  <c r="L397" i="18"/>
  <c r="Q397" i="18" s="1"/>
  <c r="K397" i="18"/>
  <c r="L398" i="18"/>
  <c r="Q398" i="18" s="1"/>
  <c r="K398" i="18"/>
  <c r="L399" i="18"/>
  <c r="Q399" i="18" s="1"/>
  <c r="K399" i="18"/>
  <c r="L400" i="18"/>
  <c r="K400" i="18"/>
  <c r="N400" i="18" s="1"/>
  <c r="Q400" i="18"/>
  <c r="L401" i="18"/>
  <c r="K401" i="18"/>
  <c r="Q401" i="18"/>
  <c r="L402" i="18"/>
  <c r="K402" i="18"/>
  <c r="Q402" i="18"/>
  <c r="L403" i="18"/>
  <c r="K403" i="18"/>
  <c r="N403" i="18" s="1"/>
  <c r="L404" i="18"/>
  <c r="K404" i="18"/>
  <c r="Q404" i="18" s="1"/>
  <c r="L405" i="18"/>
  <c r="K405" i="18"/>
  <c r="Q405" i="18"/>
  <c r="L406" i="18"/>
  <c r="Q406" i="18" s="1"/>
  <c r="K406" i="18"/>
  <c r="L407" i="18"/>
  <c r="Q407" i="18" s="1"/>
  <c r="K407" i="18"/>
  <c r="N407" i="18" s="1"/>
  <c r="L408" i="18"/>
  <c r="K408" i="18"/>
  <c r="Q408" i="18"/>
  <c r="L409" i="18"/>
  <c r="K409" i="18"/>
  <c r="Q409" i="18"/>
  <c r="L410" i="18"/>
  <c r="Q410" i="18" s="1"/>
  <c r="K410" i="18"/>
  <c r="L411" i="18"/>
  <c r="K411" i="18"/>
  <c r="L412" i="18"/>
  <c r="K412" i="18"/>
  <c r="L413" i="18"/>
  <c r="K413" i="18"/>
  <c r="L414" i="18"/>
  <c r="Q414" i="18" s="1"/>
  <c r="K414" i="18"/>
  <c r="L415" i="18"/>
  <c r="K415" i="18"/>
  <c r="Q415" i="18"/>
  <c r="L416" i="18"/>
  <c r="Q416" i="18" s="1"/>
  <c r="K416" i="18"/>
  <c r="L417" i="18"/>
  <c r="K417" i="18"/>
  <c r="Q417" i="18"/>
  <c r="L418" i="18"/>
  <c r="K418" i="18"/>
  <c r="Q418" i="18"/>
  <c r="L419" i="18"/>
  <c r="Q419" i="18" s="1"/>
  <c r="K419" i="18"/>
  <c r="L420" i="18"/>
  <c r="K420" i="18"/>
  <c r="Q420" i="18"/>
  <c r="L421" i="18"/>
  <c r="K421" i="18"/>
  <c r="Q421" i="18"/>
  <c r="L422" i="18"/>
  <c r="Q422" i="18" s="1"/>
  <c r="K422" i="18"/>
  <c r="L423" i="18"/>
  <c r="K423" i="18"/>
  <c r="Q423" i="18"/>
  <c r="L424" i="18"/>
  <c r="K424" i="18"/>
  <c r="Q424" i="18"/>
  <c r="L425" i="18"/>
  <c r="K425" i="18"/>
  <c r="Q425" i="18"/>
  <c r="L426" i="18"/>
  <c r="K426" i="18"/>
  <c r="Q426" i="18"/>
  <c r="L427" i="18"/>
  <c r="K427" i="18"/>
  <c r="L428" i="18"/>
  <c r="K428" i="18"/>
  <c r="Q428" i="18" s="1"/>
  <c r="L429" i="18"/>
  <c r="Q429" i="18" s="1"/>
  <c r="K429" i="18"/>
  <c r="L430" i="18"/>
  <c r="Q430" i="18" s="1"/>
  <c r="K430" i="18"/>
  <c r="L431" i="18"/>
  <c r="Q431" i="18" s="1"/>
  <c r="K431" i="18"/>
  <c r="L432" i="18"/>
  <c r="K432" i="18"/>
  <c r="N432" i="18" s="1"/>
  <c r="L433" i="18"/>
  <c r="K433" i="18"/>
  <c r="Q433" i="18"/>
  <c r="L434" i="18"/>
  <c r="K434" i="18"/>
  <c r="Q434" i="18"/>
  <c r="L435" i="18"/>
  <c r="Q435" i="18" s="1"/>
  <c r="K435" i="18"/>
  <c r="L436" i="18"/>
  <c r="K436" i="18"/>
  <c r="Q436" i="18"/>
  <c r="L437" i="18"/>
  <c r="K437" i="18"/>
  <c r="Q437" i="18"/>
  <c r="L438" i="18"/>
  <c r="Q438" i="18" s="1"/>
  <c r="K438" i="18"/>
  <c r="L439" i="18"/>
  <c r="Q439" i="18" s="1"/>
  <c r="K439" i="18"/>
  <c r="L440" i="18"/>
  <c r="K440" i="18"/>
  <c r="Q440" i="18"/>
  <c r="L441" i="18"/>
  <c r="K441" i="18"/>
  <c r="Q441" i="18"/>
  <c r="L442" i="18"/>
  <c r="K442" i="18"/>
  <c r="L443" i="18"/>
  <c r="K443" i="18"/>
  <c r="N443" i="18" s="1"/>
  <c r="L444" i="18"/>
  <c r="K444" i="18"/>
  <c r="O444" i="18" s="1"/>
  <c r="L445" i="18"/>
  <c r="K445" i="18"/>
  <c r="N445" i="18" s="1"/>
  <c r="L446" i="18"/>
  <c r="Q446" i="18" s="1"/>
  <c r="K446" i="18"/>
  <c r="L447" i="18"/>
  <c r="K447" i="18"/>
  <c r="Q447" i="18"/>
  <c r="L448" i="18"/>
  <c r="K448" i="18"/>
  <c r="N448" i="18" s="1"/>
  <c r="L449" i="18"/>
  <c r="K449" i="18"/>
  <c r="Q449" i="18"/>
  <c r="L450" i="18"/>
  <c r="K450" i="18"/>
  <c r="Q450" i="18"/>
  <c r="L451" i="18"/>
  <c r="Q451" i="18" s="1"/>
  <c r="K451" i="18"/>
  <c r="L452" i="18"/>
  <c r="K452" i="18"/>
  <c r="Q452" i="18"/>
  <c r="L453" i="18"/>
  <c r="K453" i="18"/>
  <c r="Q453" i="18"/>
  <c r="L454" i="18"/>
  <c r="Q454" i="18" s="1"/>
  <c r="K454" i="18"/>
  <c r="L455" i="18"/>
  <c r="K455" i="18"/>
  <c r="Q455" i="18"/>
  <c r="L456" i="18"/>
  <c r="K456" i="18"/>
  <c r="Q456" i="18"/>
  <c r="L457" i="18"/>
  <c r="K457" i="18"/>
  <c r="Q457" i="18"/>
  <c r="L458" i="18"/>
  <c r="K458" i="18"/>
  <c r="Q458" i="18" s="1"/>
  <c r="L459" i="18"/>
  <c r="K459" i="18"/>
  <c r="L460" i="18"/>
  <c r="K460" i="18"/>
  <c r="Q460" i="18"/>
  <c r="L461" i="18"/>
  <c r="K461" i="18"/>
  <c r="Q461" i="18" s="1"/>
  <c r="L462" i="18"/>
  <c r="Q462" i="18" s="1"/>
  <c r="K462" i="18"/>
  <c r="L463" i="18"/>
  <c r="Q463" i="18" s="1"/>
  <c r="K463" i="18"/>
  <c r="N4" i="18"/>
  <c r="O4" i="18"/>
  <c r="N5" i="18"/>
  <c r="O5" i="18"/>
  <c r="N6" i="18"/>
  <c r="O6" i="18"/>
  <c r="N7" i="18"/>
  <c r="O7" i="18"/>
  <c r="N8" i="18"/>
  <c r="O8" i="18"/>
  <c r="N9" i="18"/>
  <c r="O9" i="18"/>
  <c r="N10" i="18"/>
  <c r="O10" i="18"/>
  <c r="O12" i="18"/>
  <c r="N13" i="18"/>
  <c r="O13" i="18"/>
  <c r="N14" i="18"/>
  <c r="O14" i="18"/>
  <c r="N15" i="18"/>
  <c r="O15" i="18"/>
  <c r="N16" i="18"/>
  <c r="O16" i="18"/>
  <c r="N17" i="18"/>
  <c r="O17" i="18"/>
  <c r="N18" i="18"/>
  <c r="O18" i="18"/>
  <c r="N19" i="18"/>
  <c r="O19" i="18"/>
  <c r="N20" i="18"/>
  <c r="O20" i="18"/>
  <c r="N21" i="18"/>
  <c r="O21" i="18"/>
  <c r="N22" i="18"/>
  <c r="O22" i="18"/>
  <c r="N23" i="18"/>
  <c r="O23" i="18"/>
  <c r="N24" i="18"/>
  <c r="O24" i="18"/>
  <c r="N25" i="18"/>
  <c r="O25" i="18"/>
  <c r="N26" i="18"/>
  <c r="O26" i="18"/>
  <c r="N27" i="18"/>
  <c r="O27" i="18"/>
  <c r="N28" i="18"/>
  <c r="O28" i="18"/>
  <c r="N29" i="18"/>
  <c r="O29" i="18"/>
  <c r="N30" i="18"/>
  <c r="O30" i="18"/>
  <c r="N31" i="18"/>
  <c r="O31" i="18"/>
  <c r="O32" i="18"/>
  <c r="N33" i="18"/>
  <c r="O33" i="18"/>
  <c r="N34" i="18"/>
  <c r="O34" i="18"/>
  <c r="N35" i="18"/>
  <c r="O35" i="18"/>
  <c r="O36" i="18"/>
  <c r="N37" i="18"/>
  <c r="O37" i="18"/>
  <c r="N38" i="18"/>
  <c r="O38" i="18"/>
  <c r="N39" i="18"/>
  <c r="O39" i="18"/>
  <c r="N40" i="18"/>
  <c r="O40" i="18"/>
  <c r="N41" i="18"/>
  <c r="O41" i="18"/>
  <c r="N42" i="18"/>
  <c r="N43" i="18"/>
  <c r="O43" i="18"/>
  <c r="N44" i="18"/>
  <c r="O44" i="18"/>
  <c r="N46" i="18"/>
  <c r="O46" i="18"/>
  <c r="N47" i="18"/>
  <c r="O47" i="18"/>
  <c r="O48" i="18"/>
  <c r="N49" i="18"/>
  <c r="O49" i="18"/>
  <c r="N50" i="18"/>
  <c r="O50" i="18"/>
  <c r="O51" i="18"/>
  <c r="N52" i="18"/>
  <c r="O52" i="18"/>
  <c r="N53" i="18"/>
  <c r="O53" i="18"/>
  <c r="N54" i="18"/>
  <c r="O54" i="18"/>
  <c r="N55" i="18"/>
  <c r="O55" i="18"/>
  <c r="O56" i="18"/>
  <c r="N57" i="18"/>
  <c r="O57" i="18"/>
  <c r="N58" i="18"/>
  <c r="O58" i="18"/>
  <c r="N59" i="18"/>
  <c r="O59" i="18"/>
  <c r="N60" i="18"/>
  <c r="O60" i="18"/>
  <c r="N61" i="18"/>
  <c r="O61" i="18"/>
  <c r="N62" i="18"/>
  <c r="O62" i="18"/>
  <c r="N63" i="18"/>
  <c r="O63" i="18"/>
  <c r="N64" i="18"/>
  <c r="O64" i="18"/>
  <c r="N65" i="18"/>
  <c r="O65" i="18"/>
  <c r="N66" i="18"/>
  <c r="O66" i="18"/>
  <c r="N67" i="18"/>
  <c r="O67" i="18"/>
  <c r="N68" i="18"/>
  <c r="O68" i="18"/>
  <c r="N69" i="18"/>
  <c r="O69" i="18"/>
  <c r="N70" i="18"/>
  <c r="O70" i="18"/>
  <c r="N71" i="18"/>
  <c r="O71" i="18"/>
  <c r="N72" i="18"/>
  <c r="O72" i="18"/>
  <c r="N73" i="18"/>
  <c r="O73" i="18"/>
  <c r="N74" i="18"/>
  <c r="O74" i="18"/>
  <c r="N75" i="18"/>
  <c r="O75" i="18"/>
  <c r="N76" i="18"/>
  <c r="O76" i="18"/>
  <c r="N77" i="18"/>
  <c r="O77" i="18"/>
  <c r="N78" i="18"/>
  <c r="O78" i="18"/>
  <c r="N79" i="18"/>
  <c r="O79" i="18"/>
  <c r="N80" i="18"/>
  <c r="O80" i="18"/>
  <c r="N81" i="18"/>
  <c r="O81" i="18"/>
  <c r="N82" i="18"/>
  <c r="O82" i="18"/>
  <c r="N83" i="18"/>
  <c r="O83" i="18"/>
  <c r="N84" i="18"/>
  <c r="O84" i="18"/>
  <c r="O85" i="18"/>
  <c r="N86" i="18"/>
  <c r="O86" i="18"/>
  <c r="N87" i="18"/>
  <c r="O87" i="18"/>
  <c r="N88" i="18"/>
  <c r="O88" i="18"/>
  <c r="N89" i="18"/>
  <c r="O89" i="18"/>
  <c r="N90" i="18"/>
  <c r="O90" i="18"/>
  <c r="N91" i="18"/>
  <c r="O91" i="18"/>
  <c r="N92" i="18"/>
  <c r="O92" i="18"/>
  <c r="N93" i="18"/>
  <c r="O93" i="18"/>
  <c r="N94" i="18"/>
  <c r="O94" i="18"/>
  <c r="N95" i="18"/>
  <c r="O95" i="18"/>
  <c r="N96" i="18"/>
  <c r="O96" i="18"/>
  <c r="N97" i="18"/>
  <c r="O97" i="18"/>
  <c r="N98" i="18"/>
  <c r="O98" i="18"/>
  <c r="N99" i="18"/>
  <c r="O99" i="18"/>
  <c r="N100" i="18"/>
  <c r="O100" i="18"/>
  <c r="N101" i="18"/>
  <c r="O101" i="18"/>
  <c r="N102" i="18"/>
  <c r="O102" i="18"/>
  <c r="N103" i="18"/>
  <c r="O103" i="18"/>
  <c r="N104" i="18"/>
  <c r="O104" i="18"/>
  <c r="N105" i="18"/>
  <c r="O105" i="18"/>
  <c r="N106" i="18"/>
  <c r="O106" i="18"/>
  <c r="N108" i="18"/>
  <c r="O108" i="18"/>
  <c r="N109" i="18"/>
  <c r="O109" i="18"/>
  <c r="N110" i="18"/>
  <c r="O110" i="18"/>
  <c r="N111" i="18"/>
  <c r="O111" i="18"/>
  <c r="N112" i="18"/>
  <c r="O112" i="18"/>
  <c r="N113" i="18"/>
  <c r="O113" i="18"/>
  <c r="N114" i="18"/>
  <c r="O114" i="18"/>
  <c r="N115" i="18"/>
  <c r="O115" i="18"/>
  <c r="N116" i="18"/>
  <c r="O116" i="18"/>
  <c r="N117" i="18"/>
  <c r="O117" i="18"/>
  <c r="N118" i="18"/>
  <c r="O118" i="18"/>
  <c r="O119" i="18"/>
  <c r="N120" i="18"/>
  <c r="O120" i="18"/>
  <c r="N121" i="18"/>
  <c r="O121" i="18"/>
  <c r="N122" i="18"/>
  <c r="O122" i="18"/>
  <c r="N123" i="18"/>
  <c r="O123" i="18"/>
  <c r="N125" i="18"/>
  <c r="O125" i="18"/>
  <c r="N126" i="18"/>
  <c r="O126" i="18"/>
  <c r="N127" i="18"/>
  <c r="O127" i="18"/>
  <c r="N128" i="18"/>
  <c r="O128" i="18"/>
  <c r="N129" i="18"/>
  <c r="O129" i="18"/>
  <c r="N130" i="18"/>
  <c r="O130" i="18"/>
  <c r="N131" i="18"/>
  <c r="O131" i="18"/>
  <c r="N132" i="18"/>
  <c r="O132" i="18"/>
  <c r="N133" i="18"/>
  <c r="O133" i="18"/>
  <c r="N134" i="18"/>
  <c r="O134" i="18"/>
  <c r="N135" i="18"/>
  <c r="O135" i="18"/>
  <c r="N136" i="18"/>
  <c r="O136" i="18"/>
  <c r="N137" i="18"/>
  <c r="O137" i="18"/>
  <c r="N138" i="18"/>
  <c r="O139" i="18"/>
  <c r="N140" i="18"/>
  <c r="O140" i="18"/>
  <c r="N141" i="18"/>
  <c r="O141" i="18"/>
  <c r="N142" i="18"/>
  <c r="O142" i="18"/>
  <c r="N143" i="18"/>
  <c r="O143" i="18"/>
  <c r="N144" i="18"/>
  <c r="O144" i="18"/>
  <c r="N145" i="18"/>
  <c r="O145" i="18"/>
  <c r="N146" i="18"/>
  <c r="O146" i="18"/>
  <c r="N147" i="18"/>
  <c r="O147" i="18"/>
  <c r="O148" i="18"/>
  <c r="O149" i="18"/>
  <c r="N150" i="18"/>
  <c r="O150" i="18"/>
  <c r="N151" i="18"/>
  <c r="O151" i="18"/>
  <c r="N152" i="18"/>
  <c r="O152" i="18"/>
  <c r="N153" i="18"/>
  <c r="O153" i="18"/>
  <c r="N154" i="18"/>
  <c r="O154" i="18"/>
  <c r="N155" i="18"/>
  <c r="O155" i="18"/>
  <c r="N156" i="18"/>
  <c r="O156" i="18"/>
  <c r="N157" i="18"/>
  <c r="O157" i="18"/>
  <c r="N158" i="18"/>
  <c r="O158" i="18"/>
  <c r="O159" i="18"/>
  <c r="N160" i="18"/>
  <c r="O160" i="18"/>
  <c r="N161" i="18"/>
  <c r="O161" i="18"/>
  <c r="N162" i="18"/>
  <c r="N163" i="18"/>
  <c r="O163" i="18"/>
  <c r="N164" i="18"/>
  <c r="O164" i="18"/>
  <c r="N165" i="18"/>
  <c r="O165" i="18"/>
  <c r="N166" i="18"/>
  <c r="O166" i="18"/>
  <c r="N167" i="18"/>
  <c r="O167" i="18"/>
  <c r="N168" i="18"/>
  <c r="O168" i="18"/>
  <c r="N169" i="18"/>
  <c r="O169" i="18"/>
  <c r="N171" i="18"/>
  <c r="O171" i="18"/>
  <c r="N172" i="18"/>
  <c r="O172" i="18"/>
  <c r="N173" i="18"/>
  <c r="O173" i="18"/>
  <c r="N174" i="18"/>
  <c r="O174" i="18"/>
  <c r="N175" i="18"/>
  <c r="O175" i="18"/>
  <c r="N176" i="18"/>
  <c r="O176" i="18"/>
  <c r="N177" i="18"/>
  <c r="O177" i="18"/>
  <c r="N178" i="18"/>
  <c r="O178" i="18"/>
  <c r="N179" i="18"/>
  <c r="O179" i="18"/>
  <c r="N181" i="18"/>
  <c r="O181" i="18"/>
  <c r="N182" i="18"/>
  <c r="O182" i="18"/>
  <c r="O183" i="18"/>
  <c r="O184" i="18"/>
  <c r="N185" i="18"/>
  <c r="O185" i="18"/>
  <c r="N186" i="18"/>
  <c r="O186" i="18"/>
  <c r="O187" i="18"/>
  <c r="N188" i="18"/>
  <c r="O188" i="18"/>
  <c r="N189" i="18"/>
  <c r="O189" i="18"/>
  <c r="N190" i="18"/>
  <c r="O190" i="18"/>
  <c r="O191" i="18"/>
  <c r="N192" i="18"/>
  <c r="O192" i="18"/>
  <c r="N193" i="18"/>
  <c r="O193" i="18"/>
  <c r="N194" i="18"/>
  <c r="O194" i="18"/>
  <c r="N195" i="18"/>
  <c r="O195" i="18"/>
  <c r="N196" i="18"/>
  <c r="O196" i="18"/>
  <c r="N197" i="18"/>
  <c r="O197" i="18"/>
  <c r="N198" i="18"/>
  <c r="O198" i="18"/>
  <c r="N199" i="18"/>
  <c r="O199" i="18"/>
  <c r="N200" i="18"/>
  <c r="O200" i="18"/>
  <c r="N201" i="18"/>
  <c r="O201" i="18"/>
  <c r="N202" i="18"/>
  <c r="O202" i="18"/>
  <c r="N203" i="18"/>
  <c r="O203" i="18"/>
  <c r="N204" i="18"/>
  <c r="O204" i="18"/>
  <c r="N205" i="18"/>
  <c r="O205" i="18"/>
  <c r="N206" i="18"/>
  <c r="O206" i="18"/>
  <c r="N207" i="18"/>
  <c r="O207" i="18"/>
  <c r="N208" i="18"/>
  <c r="O208" i="18"/>
  <c r="N209" i="18"/>
  <c r="O209" i="18"/>
  <c r="N210" i="18"/>
  <c r="O210" i="18"/>
  <c r="O211" i="18"/>
  <c r="N212" i="18"/>
  <c r="O212" i="18"/>
  <c r="N213" i="18"/>
  <c r="O213" i="18"/>
  <c r="N214" i="18"/>
  <c r="O214" i="18"/>
  <c r="N216" i="18"/>
  <c r="O216" i="18"/>
  <c r="N217" i="18"/>
  <c r="O217" i="18"/>
  <c r="N218" i="18"/>
  <c r="O218" i="18"/>
  <c r="N219" i="18"/>
  <c r="O219" i="18"/>
  <c r="N220" i="18"/>
  <c r="O220" i="18"/>
  <c r="N221" i="18"/>
  <c r="O221" i="18"/>
  <c r="N222" i="18"/>
  <c r="O222" i="18"/>
  <c r="N223" i="18"/>
  <c r="O223" i="18"/>
  <c r="N224" i="18"/>
  <c r="O224" i="18"/>
  <c r="N225" i="18"/>
  <c r="O225" i="18"/>
  <c r="N226" i="18"/>
  <c r="O226" i="18"/>
  <c r="N227" i="18"/>
  <c r="O227" i="18"/>
  <c r="O228" i="18"/>
  <c r="N229" i="18"/>
  <c r="O229" i="18"/>
  <c r="N230" i="18"/>
  <c r="O230" i="18"/>
  <c r="O231" i="18"/>
  <c r="N233" i="18"/>
  <c r="O233" i="18"/>
  <c r="N234" i="18"/>
  <c r="O234" i="18"/>
  <c r="N235" i="18"/>
  <c r="O235" i="18"/>
  <c r="N236" i="18"/>
  <c r="O236" i="18"/>
  <c r="N237" i="18"/>
  <c r="O237" i="18"/>
  <c r="N238" i="18"/>
  <c r="O238" i="18"/>
  <c r="N239" i="18"/>
  <c r="O239" i="18"/>
  <c r="N240" i="18"/>
  <c r="O240" i="18"/>
  <c r="N241" i="18"/>
  <c r="O241" i="18"/>
  <c r="N242" i="18"/>
  <c r="N243" i="18"/>
  <c r="O243" i="18"/>
  <c r="N244" i="18"/>
  <c r="O244" i="18"/>
  <c r="N245" i="18"/>
  <c r="O245" i="18"/>
  <c r="N246" i="18"/>
  <c r="O246" i="18"/>
  <c r="N247" i="18"/>
  <c r="O247" i="18"/>
  <c r="N248" i="18"/>
  <c r="O248" i="18"/>
  <c r="N249" i="18"/>
  <c r="O249" i="18"/>
  <c r="N250" i="18"/>
  <c r="O250" i="18"/>
  <c r="N251" i="18"/>
  <c r="O251" i="18"/>
  <c r="N252" i="18"/>
  <c r="O252" i="18"/>
  <c r="N253" i="18"/>
  <c r="O253" i="18"/>
  <c r="N254" i="18"/>
  <c r="O254" i="18"/>
  <c r="N255" i="18"/>
  <c r="O255" i="18"/>
  <c r="N256" i="18"/>
  <c r="O256" i="18"/>
  <c r="N257" i="18"/>
  <c r="O257" i="18"/>
  <c r="N258" i="18"/>
  <c r="O258" i="18"/>
  <c r="N259" i="18"/>
  <c r="O259" i="18"/>
  <c r="N261" i="18"/>
  <c r="O261" i="18"/>
  <c r="N262" i="18"/>
  <c r="O262" i="18"/>
  <c r="N263" i="18"/>
  <c r="O263" i="18"/>
  <c r="N264" i="18"/>
  <c r="O264" i="18"/>
  <c r="N265" i="18"/>
  <c r="O265" i="18"/>
  <c r="N266" i="18"/>
  <c r="O266" i="18"/>
  <c r="N267" i="18"/>
  <c r="O267" i="18"/>
  <c r="N268" i="18"/>
  <c r="O268" i="18"/>
  <c r="N269" i="18"/>
  <c r="O269" i="18"/>
  <c r="N270" i="18"/>
  <c r="O270" i="18"/>
  <c r="N271" i="18"/>
  <c r="O271" i="18"/>
  <c r="N272" i="18"/>
  <c r="O272" i="18"/>
  <c r="N273" i="18"/>
  <c r="O273" i="18"/>
  <c r="N274" i="18"/>
  <c r="O274" i="18"/>
  <c r="N275" i="18"/>
  <c r="O275" i="18"/>
  <c r="O276" i="18"/>
  <c r="N277" i="18"/>
  <c r="O277" i="18"/>
  <c r="N278" i="18"/>
  <c r="O278" i="18"/>
  <c r="O279" i="18"/>
  <c r="N280" i="18"/>
  <c r="O280" i="18"/>
  <c r="N281" i="18"/>
  <c r="O281" i="18"/>
  <c r="N282" i="18"/>
  <c r="N283" i="18"/>
  <c r="O283" i="18"/>
  <c r="N284" i="18"/>
  <c r="O284" i="18"/>
  <c r="N285" i="18"/>
  <c r="O285" i="18"/>
  <c r="N286" i="18"/>
  <c r="O286" i="18"/>
  <c r="N287" i="18"/>
  <c r="O287" i="18"/>
  <c r="N288" i="18"/>
  <c r="O288" i="18"/>
  <c r="N289" i="18"/>
  <c r="O289" i="18"/>
  <c r="N290" i="18"/>
  <c r="O290" i="18"/>
  <c r="N291" i="18"/>
  <c r="O291" i="18"/>
  <c r="N293" i="18"/>
  <c r="O293" i="18"/>
  <c r="N294" i="18"/>
  <c r="O294" i="18"/>
  <c r="N295" i="18"/>
  <c r="O295" i="18"/>
  <c r="N297" i="18"/>
  <c r="O297" i="18"/>
  <c r="N298" i="18"/>
  <c r="O298" i="18"/>
  <c r="O299" i="18"/>
  <c r="N300" i="18"/>
  <c r="O300" i="18"/>
  <c r="N301" i="18"/>
  <c r="O301" i="18"/>
  <c r="N302" i="18"/>
  <c r="O302" i="18"/>
  <c r="N303" i="18"/>
  <c r="O303" i="18"/>
  <c r="N304" i="18"/>
  <c r="O304" i="18"/>
  <c r="N305" i="18"/>
  <c r="O305" i="18"/>
  <c r="N306" i="18"/>
  <c r="O306" i="18"/>
  <c r="N307" i="18"/>
  <c r="O307" i="18"/>
  <c r="N308" i="18"/>
  <c r="O308" i="18"/>
  <c r="N309" i="18"/>
  <c r="O309" i="18"/>
  <c r="N310" i="18"/>
  <c r="O310" i="18"/>
  <c r="N311" i="18"/>
  <c r="O311" i="18"/>
  <c r="N312" i="18"/>
  <c r="O312" i="18"/>
  <c r="N313" i="18"/>
  <c r="O313" i="18"/>
  <c r="N314" i="18"/>
  <c r="O315" i="18"/>
  <c r="N316" i="18"/>
  <c r="O316" i="18"/>
  <c r="N317" i="18"/>
  <c r="N318" i="18"/>
  <c r="O318" i="18"/>
  <c r="N319" i="18"/>
  <c r="O319" i="18"/>
  <c r="N320" i="18"/>
  <c r="O320" i="18"/>
  <c r="N321" i="18"/>
  <c r="O321" i="18"/>
  <c r="N322" i="18"/>
  <c r="O322" i="18"/>
  <c r="N323" i="18"/>
  <c r="O323" i="18"/>
  <c r="N324" i="18"/>
  <c r="O324" i="18"/>
  <c r="N325" i="18"/>
  <c r="O325" i="18"/>
  <c r="N326" i="18"/>
  <c r="O326" i="18"/>
  <c r="N327" i="18"/>
  <c r="O327" i="18"/>
  <c r="N328" i="18"/>
  <c r="O328" i="18"/>
  <c r="N329" i="18"/>
  <c r="O329" i="18"/>
  <c r="N330" i="18"/>
  <c r="O330" i="18"/>
  <c r="O331" i="18"/>
  <c r="N332" i="18"/>
  <c r="O332" i="18"/>
  <c r="N333" i="18"/>
  <c r="O333" i="18"/>
  <c r="N334" i="18"/>
  <c r="O334" i="18"/>
  <c r="N335" i="18"/>
  <c r="O335" i="18"/>
  <c r="N336" i="18"/>
  <c r="O336" i="18"/>
  <c r="N337" i="18"/>
  <c r="O337" i="18"/>
  <c r="N338" i="18"/>
  <c r="O338" i="18"/>
  <c r="N339" i="18"/>
  <c r="O339" i="18"/>
  <c r="O340" i="18"/>
  <c r="N341" i="18"/>
  <c r="O341" i="18"/>
  <c r="N342" i="18"/>
  <c r="O342" i="18"/>
  <c r="O343" i="18"/>
  <c r="N344" i="18"/>
  <c r="O344" i="18"/>
  <c r="N345" i="18"/>
  <c r="O345" i="18"/>
  <c r="N346" i="18"/>
  <c r="O346" i="18"/>
  <c r="N347" i="18"/>
  <c r="O347" i="18"/>
  <c r="N348" i="18"/>
  <c r="O348" i="18"/>
  <c r="N349" i="18"/>
  <c r="O349" i="18"/>
  <c r="N350" i="18"/>
  <c r="O350" i="18"/>
  <c r="N352" i="18"/>
  <c r="O352" i="18"/>
  <c r="N353" i="18"/>
  <c r="O353" i="18"/>
  <c r="N354" i="18"/>
  <c r="N355" i="18"/>
  <c r="O355" i="18"/>
  <c r="N356" i="18"/>
  <c r="O356" i="18"/>
  <c r="N357" i="18"/>
  <c r="O357" i="18"/>
  <c r="N358" i="18"/>
  <c r="O358" i="18"/>
  <c r="N359" i="18"/>
  <c r="O359" i="18"/>
  <c r="O360" i="18"/>
  <c r="N361" i="18"/>
  <c r="O361" i="18"/>
  <c r="N362" i="18"/>
  <c r="O362" i="18"/>
  <c r="N363" i="18"/>
  <c r="O363" i="18"/>
  <c r="N364" i="18"/>
  <c r="O364" i="18"/>
  <c r="N365" i="18"/>
  <c r="O365" i="18"/>
  <c r="N366" i="18"/>
  <c r="O366" i="18"/>
  <c r="N367" i="18"/>
  <c r="O367" i="18"/>
  <c r="N368" i="18"/>
  <c r="O368" i="18"/>
  <c r="N369" i="18"/>
  <c r="O369" i="18"/>
  <c r="N370" i="18"/>
  <c r="O370" i="18"/>
  <c r="N371" i="18"/>
  <c r="O371" i="18"/>
  <c r="N372" i="18"/>
  <c r="O372" i="18"/>
  <c r="N373" i="18"/>
  <c r="O373" i="18"/>
  <c r="N374" i="18"/>
  <c r="O374" i="18"/>
  <c r="N375" i="18"/>
  <c r="O375" i="18"/>
  <c r="N376" i="18"/>
  <c r="O376" i="18"/>
  <c r="N377" i="18"/>
  <c r="O377" i="18"/>
  <c r="N378" i="18"/>
  <c r="O378" i="18"/>
  <c r="N379" i="18"/>
  <c r="O379" i="18"/>
  <c r="O380" i="18"/>
  <c r="N381" i="18"/>
  <c r="O381" i="18"/>
  <c r="N382" i="18"/>
  <c r="O382" i="18"/>
  <c r="N383" i="18"/>
  <c r="O383" i="18"/>
  <c r="O384" i="18"/>
  <c r="N385" i="18"/>
  <c r="O385" i="18"/>
  <c r="N386" i="18"/>
  <c r="O386" i="18"/>
  <c r="N387" i="18"/>
  <c r="O387" i="18"/>
  <c r="N388" i="18"/>
  <c r="O388" i="18"/>
  <c r="N389" i="18"/>
  <c r="O389" i="18"/>
  <c r="N390" i="18"/>
  <c r="O390" i="18"/>
  <c r="N391" i="18"/>
  <c r="O391" i="18"/>
  <c r="N392" i="18"/>
  <c r="O392" i="18"/>
  <c r="N393" i="18"/>
  <c r="O393" i="18"/>
  <c r="N394" i="18"/>
  <c r="O394" i="18"/>
  <c r="O395" i="18"/>
  <c r="N396" i="18"/>
  <c r="O396" i="18"/>
  <c r="N397" i="18"/>
  <c r="O397" i="18"/>
  <c r="N398" i="18"/>
  <c r="O398" i="18"/>
  <c r="N399" i="18"/>
  <c r="O399" i="18"/>
  <c r="O400" i="18"/>
  <c r="N401" i="18"/>
  <c r="O401" i="18"/>
  <c r="N402" i="18"/>
  <c r="O402" i="18"/>
  <c r="N404" i="18"/>
  <c r="O404" i="18"/>
  <c r="N405" i="18"/>
  <c r="O405" i="18"/>
  <c r="N406" i="18"/>
  <c r="O406" i="18"/>
  <c r="O407" i="18"/>
  <c r="N408" i="18"/>
  <c r="O408" i="18"/>
  <c r="N409" i="18"/>
  <c r="O409" i="18"/>
  <c r="N410" i="18"/>
  <c r="O410" i="18"/>
  <c r="N411" i="18"/>
  <c r="O411" i="18"/>
  <c r="N413" i="18"/>
  <c r="O413" i="18"/>
  <c r="N414" i="18"/>
  <c r="O414" i="18"/>
  <c r="N415" i="18"/>
  <c r="O415" i="18"/>
  <c r="N416" i="18"/>
  <c r="O416" i="18"/>
  <c r="N417" i="18"/>
  <c r="O417" i="18"/>
  <c r="N418" i="18"/>
  <c r="O418" i="18"/>
  <c r="N419" i="18"/>
  <c r="O419" i="18"/>
  <c r="N420" i="18"/>
  <c r="O420" i="18"/>
  <c r="N421" i="18"/>
  <c r="O421" i="18"/>
  <c r="N422" i="18"/>
  <c r="O422" i="18"/>
  <c r="N423" i="18"/>
  <c r="O423" i="18"/>
  <c r="N424" i="18"/>
  <c r="O424" i="18"/>
  <c r="N425" i="18"/>
  <c r="O425" i="18"/>
  <c r="N426" i="18"/>
  <c r="O426" i="18"/>
  <c r="N428" i="18"/>
  <c r="O428" i="18"/>
  <c r="N429" i="18"/>
  <c r="O429" i="18"/>
  <c r="N430" i="18"/>
  <c r="O430" i="18"/>
  <c r="N431" i="18"/>
  <c r="O431" i="18"/>
  <c r="N433" i="18"/>
  <c r="O433" i="18"/>
  <c r="N434" i="18"/>
  <c r="O434" i="18"/>
  <c r="N435" i="18"/>
  <c r="O435" i="18"/>
  <c r="N436" i="18"/>
  <c r="O436" i="18"/>
  <c r="N437" i="18"/>
  <c r="O437" i="18"/>
  <c r="N438" i="18"/>
  <c r="O438" i="18"/>
  <c r="N439" i="18"/>
  <c r="O439" i="18"/>
  <c r="N440" i="18"/>
  <c r="O440" i="18"/>
  <c r="N441" i="18"/>
  <c r="O441" i="18"/>
  <c r="N442" i="18"/>
  <c r="O442" i="18"/>
  <c r="O443" i="18"/>
  <c r="O445" i="18"/>
  <c r="N446" i="18"/>
  <c r="O446" i="18"/>
  <c r="N447" i="18"/>
  <c r="O447" i="18"/>
  <c r="O448" i="18"/>
  <c r="N449" i="18"/>
  <c r="O449" i="18"/>
  <c r="N450" i="18"/>
  <c r="O450" i="18"/>
  <c r="N451" i="18"/>
  <c r="O451" i="18"/>
  <c r="N452" i="18"/>
  <c r="O452" i="18"/>
  <c r="N453" i="18"/>
  <c r="O453" i="18"/>
  <c r="N454" i="18"/>
  <c r="O454" i="18"/>
  <c r="N455" i="18"/>
  <c r="O455" i="18"/>
  <c r="N456" i="18"/>
  <c r="O456" i="18"/>
  <c r="N457" i="18"/>
  <c r="O457" i="18"/>
  <c r="N458" i="18"/>
  <c r="O458" i="18"/>
  <c r="N459" i="18"/>
  <c r="O459" i="18"/>
  <c r="N460" i="18"/>
  <c r="O460" i="18"/>
  <c r="N461" i="18"/>
  <c r="O461" i="18"/>
  <c r="N462" i="18"/>
  <c r="O462" i="18"/>
  <c r="N463" i="18"/>
  <c r="O463" i="18"/>
  <c r="N3" i="18"/>
  <c r="O3" i="18"/>
  <c r="AF32" i="18"/>
  <c r="AF33" i="18"/>
  <c r="AF34" i="18"/>
  <c r="AF35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251" i="18"/>
  <c r="AF252" i="18"/>
  <c r="AF253" i="18"/>
  <c r="AF254" i="18"/>
  <c r="AF255" i="18"/>
  <c r="AF256" i="18"/>
  <c r="AF257" i="18"/>
  <c r="AF258" i="18"/>
  <c r="AF259" i="18"/>
  <c r="AF260" i="18"/>
  <c r="AF261" i="18"/>
  <c r="AF262" i="18"/>
  <c r="AF263" i="18"/>
  <c r="AF264" i="18"/>
  <c r="AF265" i="18"/>
  <c r="AF266" i="18"/>
  <c r="AF267" i="18"/>
  <c r="AF268" i="18"/>
  <c r="AF269" i="18"/>
  <c r="AF270" i="18"/>
  <c r="AF271" i="18"/>
  <c r="AF272" i="18"/>
  <c r="AF273" i="18"/>
  <c r="AF274" i="18"/>
  <c r="AF275" i="18"/>
  <c r="AF276" i="18"/>
  <c r="AF277" i="18"/>
  <c r="AF278" i="18"/>
  <c r="AF279" i="18"/>
  <c r="AF280" i="18"/>
  <c r="AF281" i="18"/>
  <c r="AF282" i="18"/>
  <c r="AF283" i="18"/>
  <c r="AF284" i="18"/>
  <c r="AF285" i="18"/>
  <c r="AF286" i="18"/>
  <c r="AF287" i="18"/>
  <c r="AF288" i="18"/>
  <c r="AF289" i="18"/>
  <c r="AF290" i="18"/>
  <c r="AF291" i="18"/>
  <c r="AF292" i="18"/>
  <c r="AF293" i="18"/>
  <c r="AF294" i="18"/>
  <c r="AF295" i="18"/>
  <c r="AF296" i="18"/>
  <c r="AF297" i="18"/>
  <c r="AF298" i="18"/>
  <c r="AF299" i="18"/>
  <c r="AF300" i="18"/>
  <c r="AF301" i="18"/>
  <c r="AF302" i="18"/>
  <c r="AF303" i="18"/>
  <c r="AF304" i="18"/>
  <c r="AF305" i="18"/>
  <c r="AF306" i="18"/>
  <c r="AF307" i="18"/>
  <c r="AF308" i="18"/>
  <c r="AF309" i="18"/>
  <c r="AF310" i="18"/>
  <c r="AF311" i="18"/>
  <c r="AF312" i="18"/>
  <c r="AF313" i="18"/>
  <c r="AF314" i="18"/>
  <c r="AF315" i="18"/>
  <c r="AF316" i="18"/>
  <c r="AF317" i="18"/>
  <c r="AF318" i="18"/>
  <c r="AF319" i="18"/>
  <c r="AF320" i="18"/>
  <c r="AF321" i="18"/>
  <c r="AF322" i="18"/>
  <c r="AF323" i="18"/>
  <c r="AF324" i="18"/>
  <c r="AF325" i="18"/>
  <c r="AF326" i="18"/>
  <c r="AF327" i="18"/>
  <c r="AF328" i="18"/>
  <c r="AF329" i="18"/>
  <c r="AF330" i="18"/>
  <c r="AF331" i="18"/>
  <c r="AF332" i="18"/>
  <c r="AF333" i="18"/>
  <c r="AF334" i="18"/>
  <c r="AF335" i="18"/>
  <c r="AF336" i="18"/>
  <c r="AF337" i="18"/>
  <c r="AF338" i="18"/>
  <c r="AF339" i="18"/>
  <c r="AF340" i="18"/>
  <c r="AF341" i="18"/>
  <c r="AF342" i="18"/>
  <c r="AF343" i="18"/>
  <c r="AF344" i="18"/>
  <c r="AF345" i="18"/>
  <c r="AF346" i="18"/>
  <c r="AF347" i="18"/>
  <c r="AF348" i="18"/>
  <c r="AF349" i="18"/>
  <c r="AF350" i="18"/>
  <c r="AF351" i="18"/>
  <c r="AF352" i="18"/>
  <c r="AF353" i="18"/>
  <c r="AF354" i="18"/>
  <c r="AF355" i="18"/>
  <c r="AF356" i="18"/>
  <c r="AF357" i="18"/>
  <c r="AF358" i="18"/>
  <c r="AF359" i="18"/>
  <c r="AF360" i="18"/>
  <c r="AF361" i="18"/>
  <c r="AF362" i="18"/>
  <c r="AF363" i="18"/>
  <c r="AF364" i="18"/>
  <c r="AF365" i="18"/>
  <c r="AF366" i="18"/>
  <c r="AF367" i="18"/>
  <c r="AF368" i="18"/>
  <c r="AF369" i="18"/>
  <c r="AF370" i="18"/>
  <c r="AF371" i="18"/>
  <c r="AF372" i="18"/>
  <c r="AF373" i="18"/>
  <c r="AF374" i="18"/>
  <c r="AF375" i="18"/>
  <c r="AF376" i="18"/>
  <c r="AF377" i="18"/>
  <c r="AF378" i="18"/>
  <c r="AF379" i="18"/>
  <c r="AF380" i="18"/>
  <c r="AF381" i="18"/>
  <c r="AF382" i="18"/>
  <c r="AF383" i="18"/>
  <c r="AF384" i="18"/>
  <c r="AF385" i="18"/>
  <c r="AF386" i="18"/>
  <c r="AF387" i="18"/>
  <c r="AF388" i="18"/>
  <c r="AF389" i="18"/>
  <c r="AF390" i="18"/>
  <c r="AF391" i="18"/>
  <c r="AF392" i="18"/>
  <c r="AF393" i="18"/>
  <c r="AF394" i="18"/>
  <c r="AF395" i="18"/>
  <c r="AF396" i="18"/>
  <c r="AF397" i="18"/>
  <c r="AF398" i="18"/>
  <c r="AF399" i="18"/>
  <c r="AF400" i="18"/>
  <c r="AF401" i="18"/>
  <c r="AF402" i="18"/>
  <c r="AF403" i="18"/>
  <c r="AF404" i="18"/>
  <c r="AF405" i="18"/>
  <c r="AF406" i="18"/>
  <c r="AF407" i="18"/>
  <c r="AF408" i="18"/>
  <c r="AF409" i="18"/>
  <c r="AF410" i="18"/>
  <c r="AF411" i="18"/>
  <c r="AF412" i="18"/>
  <c r="AF413" i="18"/>
  <c r="AF414" i="18"/>
  <c r="AF415" i="18"/>
  <c r="AF416" i="18"/>
  <c r="AF417" i="18"/>
  <c r="AF418" i="18"/>
  <c r="AF419" i="18"/>
  <c r="AF420" i="18"/>
  <c r="AF421" i="18"/>
  <c r="AF422" i="18"/>
  <c r="AF423" i="18"/>
  <c r="AF424" i="18"/>
  <c r="AF425" i="18"/>
  <c r="AF426" i="18"/>
  <c r="AF427" i="18"/>
  <c r="AF428" i="18"/>
  <c r="AF429" i="18"/>
  <c r="AF430" i="18"/>
  <c r="AF431" i="18"/>
  <c r="AF432" i="18"/>
  <c r="AF433" i="18"/>
  <c r="AF434" i="18"/>
  <c r="AF435" i="18"/>
  <c r="AF436" i="18"/>
  <c r="AF437" i="18"/>
  <c r="AF438" i="18"/>
  <c r="AF439" i="18"/>
  <c r="AF440" i="18"/>
  <c r="AF441" i="18"/>
  <c r="AF442" i="18"/>
  <c r="AF443" i="18"/>
  <c r="AF444" i="18"/>
  <c r="AF445" i="18"/>
  <c r="AF446" i="18"/>
  <c r="AF447" i="18"/>
  <c r="AF448" i="18"/>
  <c r="AF449" i="18"/>
  <c r="AF450" i="18"/>
  <c r="AF451" i="18"/>
  <c r="AF452" i="18"/>
  <c r="AF453" i="18"/>
  <c r="AF454" i="18"/>
  <c r="AF455" i="18"/>
  <c r="AF456" i="18"/>
  <c r="AF457" i="18"/>
  <c r="AF458" i="18"/>
  <c r="AF459" i="18"/>
  <c r="AF460" i="18"/>
  <c r="AF461" i="18"/>
  <c r="AF462" i="18"/>
  <c r="AF463" i="18"/>
  <c r="AF464" i="18"/>
  <c r="AF465" i="18"/>
  <c r="AF466" i="18"/>
  <c r="AF467" i="18"/>
  <c r="AF468" i="18"/>
  <c r="AF469" i="18"/>
  <c r="AF470" i="18"/>
  <c r="AF471" i="18"/>
  <c r="AF472" i="18"/>
  <c r="AF473" i="18"/>
  <c r="AF474" i="18"/>
  <c r="AF475" i="18"/>
  <c r="AF476" i="18"/>
  <c r="AF477" i="18"/>
  <c r="AF478" i="18"/>
  <c r="AF479" i="18"/>
  <c r="AF480" i="18"/>
  <c r="AF481" i="18"/>
  <c r="AF482" i="18"/>
  <c r="AF483" i="18"/>
  <c r="AF484" i="18"/>
  <c r="AF485" i="18"/>
  <c r="AF486" i="18"/>
  <c r="AF487" i="18"/>
  <c r="AF488" i="18"/>
  <c r="AF489" i="18"/>
  <c r="AF490" i="18"/>
  <c r="AF491" i="18"/>
  <c r="AF31" i="18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N254" i="20"/>
  <c r="N255" i="20"/>
  <c r="N256" i="20"/>
  <c r="N257" i="20"/>
  <c r="N258" i="20"/>
  <c r="N259" i="20"/>
  <c r="N260" i="20"/>
  <c r="N261" i="20"/>
  <c r="N262" i="20"/>
  <c r="N263" i="20"/>
  <c r="N264" i="20"/>
  <c r="N265" i="20"/>
  <c r="N266" i="20"/>
  <c r="N267" i="20"/>
  <c r="N268" i="20"/>
  <c r="N269" i="20"/>
  <c r="N270" i="20"/>
  <c r="N271" i="20"/>
  <c r="N272" i="20"/>
  <c r="N273" i="20"/>
  <c r="N274" i="20"/>
  <c r="N275" i="20"/>
  <c r="N276" i="20"/>
  <c r="N277" i="20"/>
  <c r="N278" i="20"/>
  <c r="N279" i="20"/>
  <c r="N280" i="20"/>
  <c r="N281" i="20"/>
  <c r="N282" i="20"/>
  <c r="N283" i="20"/>
  <c r="N284" i="20"/>
  <c r="N285" i="20"/>
  <c r="N286" i="20"/>
  <c r="N287" i="20"/>
  <c r="N288" i="20"/>
  <c r="N289" i="20"/>
  <c r="N290" i="20"/>
  <c r="N291" i="20"/>
  <c r="N292" i="20"/>
  <c r="N293" i="20"/>
  <c r="N294" i="20"/>
  <c r="N295" i="20"/>
  <c r="N296" i="20"/>
  <c r="N297" i="20"/>
  <c r="N298" i="20"/>
  <c r="N299" i="20"/>
  <c r="N300" i="20"/>
  <c r="N301" i="20"/>
  <c r="N302" i="20"/>
  <c r="N303" i="20"/>
  <c r="N304" i="20"/>
  <c r="N305" i="20"/>
  <c r="N306" i="20"/>
  <c r="N307" i="20"/>
  <c r="N308" i="20"/>
  <c r="N309" i="20"/>
  <c r="N310" i="20"/>
  <c r="N311" i="20"/>
  <c r="N312" i="20"/>
  <c r="N313" i="20"/>
  <c r="N314" i="20"/>
  <c r="N315" i="20"/>
  <c r="N316" i="20"/>
  <c r="N317" i="20"/>
  <c r="N318" i="20"/>
  <c r="N319" i="20"/>
  <c r="N320" i="20"/>
  <c r="N321" i="20"/>
  <c r="N322" i="20"/>
  <c r="N323" i="20"/>
  <c r="N324" i="20"/>
  <c r="N325" i="20"/>
  <c r="N326" i="20"/>
  <c r="N327" i="20"/>
  <c r="N328" i="20"/>
  <c r="N329" i="20"/>
  <c r="N330" i="20"/>
  <c r="N331" i="20"/>
  <c r="N332" i="20"/>
  <c r="N333" i="20"/>
  <c r="N334" i="20"/>
  <c r="N335" i="20"/>
  <c r="N336" i="20"/>
  <c r="N337" i="20"/>
  <c r="N338" i="20"/>
  <c r="N339" i="20"/>
  <c r="N340" i="20"/>
  <c r="N341" i="20"/>
  <c r="N342" i="20"/>
  <c r="N343" i="20"/>
  <c r="N344" i="20"/>
  <c r="N345" i="20"/>
  <c r="N346" i="20"/>
  <c r="N347" i="20"/>
  <c r="N348" i="20"/>
  <c r="N349" i="20"/>
  <c r="N350" i="20"/>
  <c r="N351" i="20"/>
  <c r="N352" i="20"/>
  <c r="N353" i="20"/>
  <c r="N354" i="20"/>
  <c r="N355" i="20"/>
  <c r="N356" i="20"/>
  <c r="N357" i="20"/>
  <c r="N358" i="20"/>
  <c r="N359" i="20"/>
  <c r="N360" i="20"/>
  <c r="N361" i="20"/>
  <c r="N362" i="20"/>
  <c r="N363" i="20"/>
  <c r="N364" i="20"/>
  <c r="N365" i="20"/>
  <c r="N366" i="20"/>
  <c r="N367" i="20"/>
  <c r="N368" i="20"/>
  <c r="N369" i="20"/>
  <c r="N370" i="20"/>
  <c r="N371" i="20"/>
  <c r="N372" i="20"/>
  <c r="N373" i="20"/>
  <c r="N374" i="20"/>
  <c r="N375" i="20"/>
  <c r="N376" i="20"/>
  <c r="N377" i="20"/>
  <c r="N378" i="20"/>
  <c r="N379" i="20"/>
  <c r="N380" i="20"/>
  <c r="N381" i="20"/>
  <c r="N382" i="20"/>
  <c r="N383" i="20"/>
  <c r="N384" i="20"/>
  <c r="N385" i="20"/>
  <c r="N386" i="20"/>
  <c r="N387" i="20"/>
  <c r="N388" i="20"/>
  <c r="N389" i="20"/>
  <c r="N390" i="20"/>
  <c r="N391" i="20"/>
  <c r="N392" i="20"/>
  <c r="N393" i="20"/>
  <c r="N394" i="20"/>
  <c r="N395" i="20"/>
  <c r="N396" i="20"/>
  <c r="N397" i="20"/>
  <c r="N398" i="20"/>
  <c r="N399" i="20"/>
  <c r="N400" i="20"/>
  <c r="N401" i="20"/>
  <c r="N402" i="20"/>
  <c r="N403" i="20"/>
  <c r="N404" i="20"/>
  <c r="N405" i="20"/>
  <c r="N406" i="20"/>
  <c r="N407" i="20"/>
  <c r="N408" i="20"/>
  <c r="N409" i="20"/>
  <c r="N410" i="20"/>
  <c r="N411" i="20"/>
  <c r="N412" i="20"/>
  <c r="N413" i="20"/>
  <c r="N414" i="20"/>
  <c r="N415" i="20"/>
  <c r="N416" i="20"/>
  <c r="N417" i="20"/>
  <c r="N418" i="20"/>
  <c r="N419" i="20"/>
  <c r="N420" i="20"/>
  <c r="N421" i="20"/>
  <c r="N422" i="20"/>
  <c r="N423" i="20"/>
  <c r="N424" i="20"/>
  <c r="N425" i="20"/>
  <c r="N426" i="20"/>
  <c r="N427" i="20"/>
  <c r="N428" i="20"/>
  <c r="N429" i="20"/>
  <c r="N430" i="20"/>
  <c r="N431" i="20"/>
  <c r="N432" i="20"/>
  <c r="N433" i="20"/>
  <c r="N434" i="20"/>
  <c r="N435" i="20"/>
  <c r="N436" i="20"/>
  <c r="N437" i="20"/>
  <c r="N438" i="20"/>
  <c r="N439" i="20"/>
  <c r="N440" i="20"/>
  <c r="N441" i="20"/>
  <c r="N442" i="20"/>
  <c r="N443" i="20"/>
  <c r="N444" i="20"/>
  <c r="N445" i="20"/>
  <c r="N446" i="20"/>
  <c r="N447" i="20"/>
  <c r="N448" i="20"/>
  <c r="N449" i="20"/>
  <c r="N450" i="20"/>
  <c r="N451" i="20"/>
  <c r="N452" i="20"/>
  <c r="N453" i="20"/>
  <c r="N454" i="20"/>
  <c r="N455" i="20"/>
  <c r="N456" i="20"/>
  <c r="N457" i="20"/>
  <c r="N458" i="20"/>
  <c r="N459" i="20"/>
  <c r="N460" i="20"/>
  <c r="N461" i="20"/>
  <c r="N462" i="20"/>
  <c r="N463" i="20"/>
  <c r="N464" i="20"/>
  <c r="N465" i="20"/>
  <c r="N466" i="20"/>
  <c r="N467" i="20"/>
  <c r="N468" i="20"/>
  <c r="N469" i="20"/>
  <c r="N470" i="20"/>
  <c r="N471" i="20"/>
  <c r="N472" i="20"/>
  <c r="N473" i="20"/>
  <c r="N474" i="20"/>
  <c r="N475" i="20"/>
  <c r="N476" i="20"/>
  <c r="N477" i="20"/>
  <c r="N478" i="20"/>
  <c r="N479" i="20"/>
  <c r="N480" i="20"/>
  <c r="N481" i="20"/>
  <c r="N482" i="20"/>
  <c r="N483" i="20"/>
  <c r="N484" i="20"/>
  <c r="N485" i="20"/>
  <c r="N486" i="20"/>
  <c r="N487" i="20"/>
  <c r="N488" i="20"/>
  <c r="N489" i="20"/>
  <c r="N490" i="20"/>
  <c r="N491" i="20"/>
  <c r="N492" i="20"/>
  <c r="N493" i="20"/>
  <c r="N494" i="20"/>
  <c r="N495" i="20"/>
  <c r="N496" i="20"/>
  <c r="N497" i="20"/>
  <c r="N498" i="20"/>
  <c r="N499" i="20"/>
  <c r="N500" i="20"/>
  <c r="N501" i="20"/>
  <c r="N502" i="20"/>
  <c r="N503" i="20"/>
  <c r="N504" i="20"/>
  <c r="N505" i="20"/>
  <c r="N506" i="20"/>
  <c r="N507" i="20"/>
  <c r="N508" i="20"/>
  <c r="N509" i="20"/>
  <c r="N510" i="20"/>
  <c r="N511" i="20"/>
  <c r="N512" i="20"/>
  <c r="N513" i="20"/>
  <c r="N514" i="20"/>
  <c r="N515" i="20"/>
  <c r="N516" i="20"/>
  <c r="N517" i="20"/>
  <c r="N518" i="20"/>
  <c r="N519" i="20"/>
  <c r="N520" i="20"/>
  <c r="N521" i="20"/>
  <c r="N522" i="20"/>
  <c r="N523" i="20"/>
  <c r="N524" i="20"/>
  <c r="N525" i="20"/>
  <c r="N526" i="20"/>
  <c r="N527" i="20"/>
  <c r="N528" i="20"/>
  <c r="N529" i="20"/>
  <c r="N530" i="20"/>
  <c r="N531" i="20"/>
  <c r="N532" i="20"/>
  <c r="N533" i="20"/>
  <c r="N534" i="20"/>
  <c r="N535" i="20"/>
  <c r="N536" i="20"/>
  <c r="N537" i="20"/>
  <c r="N538" i="20"/>
  <c r="N539" i="20"/>
  <c r="N540" i="20"/>
  <c r="N541" i="20"/>
  <c r="N542" i="20"/>
  <c r="N543" i="20"/>
  <c r="N544" i="20"/>
  <c r="N545" i="20"/>
  <c r="N546" i="20"/>
  <c r="N547" i="20"/>
  <c r="N548" i="20"/>
  <c r="N549" i="20"/>
  <c r="N550" i="20"/>
  <c r="N551" i="20"/>
  <c r="N552" i="20"/>
  <c r="N553" i="20"/>
  <c r="N554" i="20"/>
  <c r="N555" i="20"/>
  <c r="N556" i="20"/>
  <c r="N557" i="20"/>
  <c r="N558" i="20"/>
  <c r="N559" i="20"/>
  <c r="N560" i="20"/>
  <c r="N561" i="20"/>
  <c r="N562" i="20"/>
  <c r="N563" i="20"/>
  <c r="N564" i="20"/>
  <c r="N565" i="20"/>
  <c r="N566" i="20"/>
  <c r="N567" i="20"/>
  <c r="N568" i="20"/>
  <c r="N569" i="20"/>
  <c r="N570" i="20"/>
  <c r="N571" i="20"/>
  <c r="N3" i="20"/>
  <c r="L4" i="20"/>
  <c r="K4" i="20"/>
  <c r="M4" i="20"/>
  <c r="L5" i="20"/>
  <c r="K5" i="20"/>
  <c r="L6" i="20"/>
  <c r="K6" i="20"/>
  <c r="M6" i="20" s="1"/>
  <c r="L7" i="20"/>
  <c r="K7" i="20"/>
  <c r="M7" i="20" s="1"/>
  <c r="L8" i="20"/>
  <c r="M8" i="20" s="1"/>
  <c r="K8" i="20"/>
  <c r="L9" i="20"/>
  <c r="M9" i="20" s="1"/>
  <c r="K9" i="20"/>
  <c r="L10" i="20"/>
  <c r="K10" i="20"/>
  <c r="M10" i="20" s="1"/>
  <c r="L11" i="20"/>
  <c r="K11" i="20"/>
  <c r="M11" i="20"/>
  <c r="L12" i="20"/>
  <c r="K12" i="20"/>
  <c r="M12" i="20"/>
  <c r="L13" i="20"/>
  <c r="M13" i="20" s="1"/>
  <c r="K13" i="20"/>
  <c r="L14" i="20"/>
  <c r="K14" i="20"/>
  <c r="M14" i="20" s="1"/>
  <c r="L15" i="20"/>
  <c r="M15" i="20" s="1"/>
  <c r="K15" i="20"/>
  <c r="L16" i="20"/>
  <c r="M16" i="20" s="1"/>
  <c r="K16" i="20"/>
  <c r="L17" i="20"/>
  <c r="M17" i="20" s="1"/>
  <c r="K17" i="20"/>
  <c r="L18" i="20"/>
  <c r="M18" i="20" s="1"/>
  <c r="K18" i="20"/>
  <c r="L19" i="20"/>
  <c r="K19" i="20"/>
  <c r="M19" i="20"/>
  <c r="L20" i="20"/>
  <c r="K20" i="20"/>
  <c r="M20" i="20"/>
  <c r="L21" i="20"/>
  <c r="K21" i="20"/>
  <c r="L22" i="20"/>
  <c r="K22" i="20"/>
  <c r="M22" i="20" s="1"/>
  <c r="L23" i="20"/>
  <c r="K23" i="20"/>
  <c r="L24" i="20"/>
  <c r="M24" i="20" s="1"/>
  <c r="K24" i="20"/>
  <c r="L25" i="20"/>
  <c r="K25" i="20"/>
  <c r="M25" i="20"/>
  <c r="L26" i="20"/>
  <c r="M26" i="20" s="1"/>
  <c r="K26" i="20"/>
  <c r="L27" i="20"/>
  <c r="K27" i="20"/>
  <c r="M27" i="20"/>
  <c r="L28" i="20"/>
  <c r="K28" i="20"/>
  <c r="M28" i="20" s="1"/>
  <c r="L29" i="20"/>
  <c r="M29" i="20" s="1"/>
  <c r="K29" i="20"/>
  <c r="L30" i="20"/>
  <c r="M30" i="20" s="1"/>
  <c r="K30" i="20"/>
  <c r="L31" i="20"/>
  <c r="K31" i="20"/>
  <c r="M31" i="20"/>
  <c r="L32" i="20"/>
  <c r="M32" i="20" s="1"/>
  <c r="K32" i="20"/>
  <c r="L33" i="20"/>
  <c r="M33" i="20" s="1"/>
  <c r="K33" i="20"/>
  <c r="L34" i="20"/>
  <c r="K34" i="20"/>
  <c r="M34" i="20"/>
  <c r="L35" i="20"/>
  <c r="K35" i="20"/>
  <c r="M35" i="20"/>
  <c r="L36" i="20"/>
  <c r="K36" i="20"/>
  <c r="M36" i="20"/>
  <c r="L37" i="20"/>
  <c r="K37" i="20"/>
  <c r="L38" i="20"/>
  <c r="K38" i="20"/>
  <c r="L39" i="20"/>
  <c r="K39" i="20"/>
  <c r="L40" i="20"/>
  <c r="M40" i="20" s="1"/>
  <c r="K40" i="20"/>
  <c r="L41" i="20"/>
  <c r="K41" i="20"/>
  <c r="M41" i="20"/>
  <c r="L42" i="20"/>
  <c r="K42" i="20"/>
  <c r="L43" i="20"/>
  <c r="K43" i="20"/>
  <c r="M43" i="20"/>
  <c r="L44" i="20"/>
  <c r="K44" i="20"/>
  <c r="M44" i="20" s="1"/>
  <c r="L45" i="20"/>
  <c r="M45" i="20" s="1"/>
  <c r="K45" i="20"/>
  <c r="L46" i="20"/>
  <c r="K46" i="20"/>
  <c r="L47" i="20"/>
  <c r="M47" i="20" s="1"/>
  <c r="K47" i="20"/>
  <c r="L48" i="20"/>
  <c r="M48" i="20" s="1"/>
  <c r="K48" i="20"/>
  <c r="L49" i="20"/>
  <c r="K49" i="20"/>
  <c r="M49" i="20"/>
  <c r="L50" i="20"/>
  <c r="M50" i="20" s="1"/>
  <c r="K50" i="20"/>
  <c r="L51" i="20"/>
  <c r="K51" i="20"/>
  <c r="M51" i="20"/>
  <c r="L52" i="20"/>
  <c r="K52" i="20"/>
  <c r="M52" i="20"/>
  <c r="L53" i="20"/>
  <c r="K53" i="20"/>
  <c r="L54" i="20"/>
  <c r="K54" i="20"/>
  <c r="L55" i="20"/>
  <c r="K55" i="20"/>
  <c r="M55" i="20"/>
  <c r="L56" i="20"/>
  <c r="M56" i="20" s="1"/>
  <c r="K56" i="20"/>
  <c r="L57" i="20"/>
  <c r="K57" i="20"/>
  <c r="M57" i="20"/>
  <c r="L58" i="20"/>
  <c r="K58" i="20"/>
  <c r="M58" i="20"/>
  <c r="L59" i="20"/>
  <c r="K59" i="20"/>
  <c r="M59" i="20"/>
  <c r="L60" i="20"/>
  <c r="K60" i="20"/>
  <c r="M60" i="20" s="1"/>
  <c r="L61" i="20"/>
  <c r="K61" i="20"/>
  <c r="L62" i="20"/>
  <c r="M62" i="20" s="1"/>
  <c r="K62" i="20"/>
  <c r="L63" i="20"/>
  <c r="M63" i="20" s="1"/>
  <c r="K63" i="20"/>
  <c r="L64" i="20"/>
  <c r="M64" i="20" s="1"/>
  <c r="K64" i="20"/>
  <c r="L65" i="20"/>
  <c r="K65" i="20"/>
  <c r="M65" i="20"/>
  <c r="L66" i="20"/>
  <c r="M66" i="20" s="1"/>
  <c r="K66" i="20"/>
  <c r="L67" i="20"/>
  <c r="K67" i="20"/>
  <c r="M67" i="20"/>
  <c r="L68" i="20"/>
  <c r="K68" i="20"/>
  <c r="M68" i="20"/>
  <c r="L69" i="20"/>
  <c r="K69" i="20"/>
  <c r="L70" i="20"/>
  <c r="K70" i="20"/>
  <c r="L71" i="20"/>
  <c r="K71" i="20"/>
  <c r="M71" i="20" s="1"/>
  <c r="L72" i="20"/>
  <c r="M72" i="20" s="1"/>
  <c r="K72" i="20"/>
  <c r="L73" i="20"/>
  <c r="M73" i="20" s="1"/>
  <c r="K73" i="20"/>
  <c r="L74" i="20"/>
  <c r="K74" i="20"/>
  <c r="M74" i="20" s="1"/>
  <c r="L75" i="20"/>
  <c r="K75" i="20"/>
  <c r="M75" i="20"/>
  <c r="L76" i="20"/>
  <c r="K76" i="20"/>
  <c r="M76" i="20"/>
  <c r="L77" i="20"/>
  <c r="M77" i="20" s="1"/>
  <c r="K77" i="20"/>
  <c r="L78" i="20"/>
  <c r="M78" i="20" s="1"/>
  <c r="K78" i="20"/>
  <c r="L79" i="20"/>
  <c r="M79" i="20" s="1"/>
  <c r="K79" i="20"/>
  <c r="L80" i="20"/>
  <c r="M80" i="20" s="1"/>
  <c r="K80" i="20"/>
  <c r="L81" i="20"/>
  <c r="M81" i="20" s="1"/>
  <c r="K81" i="20"/>
  <c r="L82" i="20"/>
  <c r="M82" i="20" s="1"/>
  <c r="K82" i="20"/>
  <c r="L83" i="20"/>
  <c r="K83" i="20"/>
  <c r="M83" i="20"/>
  <c r="L84" i="20"/>
  <c r="K84" i="20"/>
  <c r="M84" i="20"/>
  <c r="L85" i="20"/>
  <c r="K85" i="20"/>
  <c r="L86" i="20"/>
  <c r="K86" i="20"/>
  <c r="L87" i="20"/>
  <c r="M87" i="20" s="1"/>
  <c r="K87" i="20"/>
  <c r="L88" i="20"/>
  <c r="M88" i="20" s="1"/>
  <c r="K88" i="20"/>
  <c r="L89" i="20"/>
  <c r="K89" i="20"/>
  <c r="M89" i="20"/>
  <c r="L90" i="20"/>
  <c r="M90" i="20" s="1"/>
  <c r="K90" i="20"/>
  <c r="L91" i="20"/>
  <c r="K91" i="20"/>
  <c r="M91" i="20"/>
  <c r="L92" i="20"/>
  <c r="K92" i="20"/>
  <c r="M92" i="20" s="1"/>
  <c r="L93" i="20"/>
  <c r="M93" i="20" s="1"/>
  <c r="K93" i="20"/>
  <c r="L94" i="20"/>
  <c r="M94" i="20" s="1"/>
  <c r="K94" i="20"/>
  <c r="L95" i="20"/>
  <c r="K95" i="20"/>
  <c r="M95" i="20"/>
  <c r="L96" i="20"/>
  <c r="M96" i="20" s="1"/>
  <c r="K96" i="20"/>
  <c r="L97" i="20"/>
  <c r="M97" i="20" s="1"/>
  <c r="K97" i="20"/>
  <c r="L98" i="20"/>
  <c r="K98" i="20"/>
  <c r="M98" i="20"/>
  <c r="L99" i="20"/>
  <c r="K99" i="20"/>
  <c r="M99" i="20"/>
  <c r="L100" i="20"/>
  <c r="K100" i="20"/>
  <c r="M100" i="20"/>
  <c r="L101" i="20"/>
  <c r="K101" i="20"/>
  <c r="L102" i="20"/>
  <c r="K102" i="20"/>
  <c r="L103" i="20"/>
  <c r="K103" i="20"/>
  <c r="L104" i="20"/>
  <c r="M104" i="20" s="1"/>
  <c r="K104" i="20"/>
  <c r="L105" i="20"/>
  <c r="K105" i="20"/>
  <c r="M105" i="20"/>
  <c r="L106" i="20"/>
  <c r="M106" i="20" s="1"/>
  <c r="K106" i="20"/>
  <c r="L107" i="20"/>
  <c r="K107" i="20"/>
  <c r="M107" i="20"/>
  <c r="L108" i="20"/>
  <c r="K108" i="20"/>
  <c r="M108" i="20" s="1"/>
  <c r="L109" i="20"/>
  <c r="M109" i="20" s="1"/>
  <c r="K109" i="20"/>
  <c r="L110" i="20"/>
  <c r="K110" i="20"/>
  <c r="L111" i="20"/>
  <c r="K111" i="20"/>
  <c r="M111" i="20"/>
  <c r="L112" i="20"/>
  <c r="M112" i="20" s="1"/>
  <c r="K112" i="20"/>
  <c r="L113" i="20"/>
  <c r="K113" i="20"/>
  <c r="M113" i="20"/>
  <c r="L114" i="20"/>
  <c r="K114" i="20"/>
  <c r="M114" i="20"/>
  <c r="L115" i="20"/>
  <c r="K115" i="20"/>
  <c r="M115" i="20"/>
  <c r="L116" i="20"/>
  <c r="K116" i="20"/>
  <c r="M116" i="20"/>
  <c r="L117" i="20"/>
  <c r="K117" i="20"/>
  <c r="L118" i="20"/>
  <c r="K118" i="20"/>
  <c r="L119" i="20"/>
  <c r="K119" i="20"/>
  <c r="M119" i="20"/>
  <c r="L120" i="20"/>
  <c r="M120" i="20" s="1"/>
  <c r="K120" i="20"/>
  <c r="L121" i="20"/>
  <c r="K121" i="20"/>
  <c r="M121" i="20"/>
  <c r="L122" i="20"/>
  <c r="K122" i="20"/>
  <c r="M122" i="20"/>
  <c r="L123" i="20"/>
  <c r="K123" i="20"/>
  <c r="M123" i="20"/>
  <c r="L124" i="20"/>
  <c r="K124" i="20"/>
  <c r="M124" i="20" s="1"/>
  <c r="L125" i="20"/>
  <c r="K125" i="20"/>
  <c r="L126" i="20"/>
  <c r="M126" i="20" s="1"/>
  <c r="K126" i="20"/>
  <c r="L127" i="20"/>
  <c r="K127" i="20"/>
  <c r="M127" i="20"/>
  <c r="L128" i="20"/>
  <c r="M128" i="20" s="1"/>
  <c r="K128" i="20"/>
  <c r="L129" i="20"/>
  <c r="K129" i="20"/>
  <c r="M129" i="20"/>
  <c r="L130" i="20"/>
  <c r="K130" i="20"/>
  <c r="M130" i="20"/>
  <c r="L131" i="20"/>
  <c r="K131" i="20"/>
  <c r="M131" i="20"/>
  <c r="L132" i="20"/>
  <c r="K132" i="20"/>
  <c r="M132" i="20"/>
  <c r="L133" i="20"/>
  <c r="K133" i="20"/>
  <c r="L134" i="20"/>
  <c r="K134" i="20"/>
  <c r="L135" i="20"/>
  <c r="K135" i="20"/>
  <c r="M135" i="20" s="1"/>
  <c r="L136" i="20"/>
  <c r="M136" i="20" s="1"/>
  <c r="K136" i="20"/>
  <c r="L137" i="20"/>
  <c r="M137" i="20" s="1"/>
  <c r="K137" i="20"/>
  <c r="L138" i="20"/>
  <c r="K138" i="20"/>
  <c r="M138" i="20" s="1"/>
  <c r="L139" i="20"/>
  <c r="K139" i="20"/>
  <c r="M139" i="20"/>
  <c r="L140" i="20"/>
  <c r="K140" i="20"/>
  <c r="M140" i="20"/>
  <c r="L141" i="20"/>
  <c r="M141" i="20" s="1"/>
  <c r="K141" i="20"/>
  <c r="L142" i="20"/>
  <c r="M142" i="20" s="1"/>
  <c r="K142" i="20"/>
  <c r="L143" i="20"/>
  <c r="M143" i="20" s="1"/>
  <c r="K143" i="20"/>
  <c r="L144" i="20"/>
  <c r="M144" i="20" s="1"/>
  <c r="K144" i="20"/>
  <c r="L145" i="20"/>
  <c r="M145" i="20" s="1"/>
  <c r="K145" i="20"/>
  <c r="L146" i="20"/>
  <c r="M146" i="20" s="1"/>
  <c r="K146" i="20"/>
  <c r="L147" i="20"/>
  <c r="K147" i="20"/>
  <c r="M147" i="20"/>
  <c r="L148" i="20"/>
  <c r="K148" i="20"/>
  <c r="M148" i="20"/>
  <c r="L149" i="20"/>
  <c r="K149" i="20"/>
  <c r="L150" i="20"/>
  <c r="K150" i="20"/>
  <c r="L151" i="20"/>
  <c r="K151" i="20"/>
  <c r="L152" i="20"/>
  <c r="M152" i="20" s="1"/>
  <c r="K152" i="20"/>
  <c r="L153" i="20"/>
  <c r="K153" i="20"/>
  <c r="M153" i="20"/>
  <c r="L154" i="20"/>
  <c r="K154" i="20"/>
  <c r="L155" i="20"/>
  <c r="K155" i="20"/>
  <c r="M155" i="20"/>
  <c r="L156" i="20"/>
  <c r="K156" i="20"/>
  <c r="M156" i="20" s="1"/>
  <c r="L157" i="20"/>
  <c r="M157" i="20" s="1"/>
  <c r="K157" i="20"/>
  <c r="L158" i="20"/>
  <c r="M158" i="20" s="1"/>
  <c r="K158" i="20"/>
  <c r="L159" i="20"/>
  <c r="K159" i="20"/>
  <c r="M159" i="20"/>
  <c r="L160" i="20"/>
  <c r="M160" i="20" s="1"/>
  <c r="K160" i="20"/>
  <c r="L161" i="20"/>
  <c r="M161" i="20" s="1"/>
  <c r="K161" i="20"/>
  <c r="L162" i="20"/>
  <c r="K162" i="20"/>
  <c r="M162" i="20"/>
  <c r="L163" i="20"/>
  <c r="K163" i="20"/>
  <c r="M163" i="20"/>
  <c r="L164" i="20"/>
  <c r="K164" i="20"/>
  <c r="M164" i="20"/>
  <c r="L165" i="20"/>
  <c r="K165" i="20"/>
  <c r="L166" i="20"/>
  <c r="K166" i="20"/>
  <c r="L167" i="20"/>
  <c r="M167" i="20" s="1"/>
  <c r="K167" i="20"/>
  <c r="L168" i="20"/>
  <c r="M168" i="20" s="1"/>
  <c r="K168" i="20"/>
  <c r="L169" i="20"/>
  <c r="M169" i="20" s="1"/>
  <c r="K169" i="20"/>
  <c r="L170" i="20"/>
  <c r="M170" i="20" s="1"/>
  <c r="K170" i="20"/>
  <c r="L171" i="20"/>
  <c r="K171" i="20"/>
  <c r="M171" i="20"/>
  <c r="L172" i="20"/>
  <c r="K172" i="20"/>
  <c r="M172" i="20" s="1"/>
  <c r="L173" i="20"/>
  <c r="M173" i="20" s="1"/>
  <c r="K173" i="20"/>
  <c r="L174" i="20"/>
  <c r="K174" i="20"/>
  <c r="L175" i="20"/>
  <c r="K175" i="20"/>
  <c r="M175" i="20"/>
  <c r="L176" i="20"/>
  <c r="M176" i="20" s="1"/>
  <c r="K176" i="20"/>
  <c r="L177" i="20"/>
  <c r="K177" i="20"/>
  <c r="M177" i="20"/>
  <c r="L178" i="20"/>
  <c r="K178" i="20"/>
  <c r="M178" i="20"/>
  <c r="L179" i="20"/>
  <c r="K179" i="20"/>
  <c r="M179" i="20"/>
  <c r="L180" i="20"/>
  <c r="K180" i="20"/>
  <c r="M180" i="20"/>
  <c r="L181" i="20"/>
  <c r="K181" i="20"/>
  <c r="L182" i="20"/>
  <c r="K182" i="20"/>
  <c r="L183" i="20"/>
  <c r="K183" i="20"/>
  <c r="M183" i="20"/>
  <c r="L184" i="20"/>
  <c r="M184" i="20" s="1"/>
  <c r="K184" i="20"/>
  <c r="L185" i="20"/>
  <c r="M185" i="20" s="1"/>
  <c r="K185" i="20"/>
  <c r="L186" i="20"/>
  <c r="K186" i="20"/>
  <c r="M186" i="20"/>
  <c r="L187" i="20"/>
  <c r="K187" i="20"/>
  <c r="M187" i="20"/>
  <c r="L188" i="20"/>
  <c r="K188" i="20"/>
  <c r="M188" i="20" s="1"/>
  <c r="L189" i="20"/>
  <c r="K189" i="20"/>
  <c r="L190" i="20"/>
  <c r="K190" i="20"/>
  <c r="L191" i="20"/>
  <c r="K191" i="20"/>
  <c r="M191" i="20"/>
  <c r="L192" i="20"/>
  <c r="M192" i="20" s="1"/>
  <c r="K192" i="20"/>
  <c r="L193" i="20"/>
  <c r="K193" i="20"/>
  <c r="M193" i="20"/>
  <c r="L194" i="20"/>
  <c r="K194" i="20"/>
  <c r="M194" i="20"/>
  <c r="L195" i="20"/>
  <c r="K195" i="20"/>
  <c r="M195" i="20"/>
  <c r="L196" i="20"/>
  <c r="K196" i="20"/>
  <c r="M196" i="20"/>
  <c r="L197" i="20"/>
  <c r="K197" i="20"/>
  <c r="L198" i="20"/>
  <c r="K198" i="20"/>
  <c r="L199" i="20"/>
  <c r="K199" i="20"/>
  <c r="M199" i="20"/>
  <c r="L200" i="20"/>
  <c r="M200" i="20" s="1"/>
  <c r="K200" i="20"/>
  <c r="L201" i="20"/>
  <c r="M201" i="20" s="1"/>
  <c r="K201" i="20"/>
  <c r="L202" i="20"/>
  <c r="K202" i="20"/>
  <c r="M202" i="20" s="1"/>
  <c r="L203" i="20"/>
  <c r="K203" i="20"/>
  <c r="M203" i="20"/>
  <c r="L204" i="20"/>
  <c r="K204" i="20"/>
  <c r="M204" i="20"/>
  <c r="L205" i="20"/>
  <c r="M205" i="20" s="1"/>
  <c r="K205" i="20"/>
  <c r="L206" i="20"/>
  <c r="M206" i="20" s="1"/>
  <c r="K206" i="20"/>
  <c r="L207" i="20"/>
  <c r="M207" i="20" s="1"/>
  <c r="K207" i="20"/>
  <c r="L208" i="20"/>
  <c r="M208" i="20" s="1"/>
  <c r="K208" i="20"/>
  <c r="L209" i="20"/>
  <c r="M209" i="20" s="1"/>
  <c r="K209" i="20"/>
  <c r="L210" i="20"/>
  <c r="M210" i="20" s="1"/>
  <c r="K210" i="20"/>
  <c r="L211" i="20"/>
  <c r="K211" i="20"/>
  <c r="M211" i="20"/>
  <c r="L212" i="20"/>
  <c r="K212" i="20"/>
  <c r="M212" i="20"/>
  <c r="L213" i="20"/>
  <c r="K213" i="20"/>
  <c r="L214" i="20"/>
  <c r="K214" i="20"/>
  <c r="L215" i="20"/>
  <c r="K215" i="20"/>
  <c r="L216" i="20"/>
  <c r="M216" i="20" s="1"/>
  <c r="K216" i="20"/>
  <c r="L217" i="20"/>
  <c r="K217" i="20"/>
  <c r="M217" i="20"/>
  <c r="L218" i="20"/>
  <c r="M218" i="20" s="1"/>
  <c r="K218" i="20"/>
  <c r="L219" i="20"/>
  <c r="K219" i="20"/>
  <c r="M219" i="20"/>
  <c r="L220" i="20"/>
  <c r="K220" i="20"/>
  <c r="M220" i="20"/>
  <c r="L221" i="20"/>
  <c r="M221" i="20" s="1"/>
  <c r="K221" i="20"/>
  <c r="L222" i="20"/>
  <c r="M222" i="20" s="1"/>
  <c r="K222" i="20"/>
  <c r="L223" i="20"/>
  <c r="K223" i="20"/>
  <c r="M223" i="20"/>
  <c r="L224" i="20"/>
  <c r="M224" i="20" s="1"/>
  <c r="K224" i="20"/>
  <c r="L225" i="20"/>
  <c r="M225" i="20" s="1"/>
  <c r="K225" i="20"/>
  <c r="L226" i="20"/>
  <c r="K226" i="20"/>
  <c r="M226" i="20"/>
  <c r="L227" i="20"/>
  <c r="K227" i="20"/>
  <c r="M227" i="20"/>
  <c r="L228" i="20"/>
  <c r="K228" i="20"/>
  <c r="M228" i="20"/>
  <c r="L229" i="20"/>
  <c r="K229" i="20"/>
  <c r="L230" i="20"/>
  <c r="K230" i="20"/>
  <c r="L231" i="20"/>
  <c r="M231" i="20" s="1"/>
  <c r="K231" i="20"/>
  <c r="L232" i="20"/>
  <c r="K232" i="20"/>
  <c r="M232" i="20"/>
  <c r="L233" i="20"/>
  <c r="M233" i="20" s="1"/>
  <c r="K233" i="20"/>
  <c r="L234" i="20"/>
  <c r="M234" i="20" s="1"/>
  <c r="K234" i="20"/>
  <c r="L235" i="20"/>
  <c r="K235" i="20"/>
  <c r="M235" i="20" s="1"/>
  <c r="L236" i="20"/>
  <c r="K236" i="20"/>
  <c r="M236" i="20"/>
  <c r="L237" i="20"/>
  <c r="K237" i="20"/>
  <c r="L238" i="20"/>
  <c r="K238" i="20"/>
  <c r="L239" i="20"/>
  <c r="M239" i="20" s="1"/>
  <c r="K239" i="20"/>
  <c r="L240" i="20"/>
  <c r="M240" i="20" s="1"/>
  <c r="K240" i="20"/>
  <c r="L241" i="20"/>
  <c r="K241" i="20"/>
  <c r="M241" i="20"/>
  <c r="L242" i="20"/>
  <c r="M242" i="20" s="1"/>
  <c r="K242" i="20"/>
  <c r="L243" i="20"/>
  <c r="K243" i="20"/>
  <c r="M243" i="20"/>
  <c r="L244" i="20"/>
  <c r="K244" i="20"/>
  <c r="M244" i="20"/>
  <c r="L245" i="20"/>
  <c r="K245" i="20"/>
  <c r="L246" i="20"/>
  <c r="K246" i="20"/>
  <c r="L247" i="20"/>
  <c r="K247" i="20"/>
  <c r="M247" i="20" s="1"/>
  <c r="L248" i="20"/>
  <c r="M248" i="20" s="1"/>
  <c r="K248" i="20"/>
  <c r="L249" i="20"/>
  <c r="K249" i="20"/>
  <c r="M249" i="20"/>
  <c r="L250" i="20"/>
  <c r="M250" i="20" s="1"/>
  <c r="K250" i="20"/>
  <c r="L251" i="20"/>
  <c r="K251" i="20"/>
  <c r="M251" i="20" s="1"/>
  <c r="L252" i="20"/>
  <c r="K252" i="20"/>
  <c r="M252" i="20"/>
  <c r="L253" i="20"/>
  <c r="M253" i="20" s="1"/>
  <c r="K253" i="20"/>
  <c r="L254" i="20"/>
  <c r="K254" i="20"/>
  <c r="L255" i="20"/>
  <c r="K255" i="20"/>
  <c r="M255" i="20"/>
  <c r="L256" i="20"/>
  <c r="M256" i="20" s="1"/>
  <c r="K256" i="20"/>
  <c r="L257" i="20"/>
  <c r="M257" i="20" s="1"/>
  <c r="K257" i="20"/>
  <c r="L258" i="20"/>
  <c r="K258" i="20"/>
  <c r="M258" i="20"/>
  <c r="L259" i="20"/>
  <c r="K259" i="20"/>
  <c r="M259" i="20" s="1"/>
  <c r="L260" i="20"/>
  <c r="K260" i="20"/>
  <c r="M260" i="20"/>
  <c r="L261" i="20"/>
  <c r="K261" i="20"/>
  <c r="L262" i="20"/>
  <c r="K262" i="20"/>
  <c r="L263" i="20"/>
  <c r="M263" i="20" s="1"/>
  <c r="K263" i="20"/>
  <c r="L264" i="20"/>
  <c r="K264" i="20"/>
  <c r="M264" i="20"/>
  <c r="L265" i="20"/>
  <c r="M265" i="20" s="1"/>
  <c r="K265" i="20"/>
  <c r="L266" i="20"/>
  <c r="M266" i="20" s="1"/>
  <c r="K266" i="20"/>
  <c r="L267" i="20"/>
  <c r="K267" i="20"/>
  <c r="M267" i="20" s="1"/>
  <c r="L268" i="20"/>
  <c r="K268" i="20"/>
  <c r="M268" i="20"/>
  <c r="L269" i="20"/>
  <c r="K269" i="20"/>
  <c r="L270" i="20"/>
  <c r="K270" i="20"/>
  <c r="L271" i="20"/>
  <c r="M271" i="20" s="1"/>
  <c r="K271" i="20"/>
  <c r="L272" i="20"/>
  <c r="M272" i="20" s="1"/>
  <c r="K272" i="20"/>
  <c r="L273" i="20"/>
  <c r="K273" i="20"/>
  <c r="M273" i="20" s="1"/>
  <c r="L274" i="20"/>
  <c r="M274" i="20" s="1"/>
  <c r="K274" i="20"/>
  <c r="L275" i="20"/>
  <c r="K275" i="20"/>
  <c r="M275" i="20"/>
  <c r="L276" i="20"/>
  <c r="M276" i="20" s="1"/>
  <c r="K276" i="20"/>
  <c r="L277" i="20"/>
  <c r="M277" i="20" s="1"/>
  <c r="K277" i="20"/>
  <c r="L278" i="20"/>
  <c r="K278" i="20"/>
  <c r="M278" i="20"/>
  <c r="L279" i="20"/>
  <c r="M279" i="20" s="1"/>
  <c r="K279" i="20"/>
  <c r="L280" i="20"/>
  <c r="M280" i="20" s="1"/>
  <c r="K280" i="20"/>
  <c r="L281" i="20"/>
  <c r="K281" i="20"/>
  <c r="M281" i="20"/>
  <c r="L282" i="20"/>
  <c r="M282" i="20" s="1"/>
  <c r="K282" i="20"/>
  <c r="L283" i="20"/>
  <c r="K283" i="20"/>
  <c r="M283" i="20"/>
  <c r="L284" i="20"/>
  <c r="K284" i="20"/>
  <c r="M284" i="20"/>
  <c r="L285" i="20"/>
  <c r="M285" i="20" s="1"/>
  <c r="K285" i="20"/>
  <c r="L286" i="20"/>
  <c r="K286" i="20"/>
  <c r="M286" i="20"/>
  <c r="L287" i="20"/>
  <c r="K287" i="20"/>
  <c r="L288" i="20"/>
  <c r="M288" i="20" s="1"/>
  <c r="K288" i="20"/>
  <c r="L289" i="20"/>
  <c r="K289" i="20"/>
  <c r="M289" i="20" s="1"/>
  <c r="L290" i="20"/>
  <c r="K290" i="20"/>
  <c r="M290" i="20"/>
  <c r="L291" i="20"/>
  <c r="K291" i="20"/>
  <c r="M291" i="20"/>
  <c r="L292" i="20"/>
  <c r="M292" i="20" s="1"/>
  <c r="K292" i="20"/>
  <c r="L293" i="20"/>
  <c r="K293" i="20"/>
  <c r="L294" i="20"/>
  <c r="K294" i="20"/>
  <c r="M294" i="20"/>
  <c r="L295" i="20"/>
  <c r="M295" i="20" s="1"/>
  <c r="K295" i="20"/>
  <c r="L296" i="20"/>
  <c r="M296" i="20" s="1"/>
  <c r="K296" i="20"/>
  <c r="L297" i="20"/>
  <c r="K297" i="20"/>
  <c r="M297" i="20"/>
  <c r="L298" i="20"/>
  <c r="M298" i="20" s="1"/>
  <c r="K298" i="20"/>
  <c r="L299" i="20"/>
  <c r="K299" i="20"/>
  <c r="M299" i="20"/>
  <c r="L300" i="20"/>
  <c r="M300" i="20" s="1"/>
  <c r="K300" i="20"/>
  <c r="L301" i="20"/>
  <c r="M301" i="20" s="1"/>
  <c r="K301" i="20"/>
  <c r="L302" i="20"/>
  <c r="K302" i="20"/>
  <c r="M302" i="20"/>
  <c r="L303" i="20"/>
  <c r="K303" i="20"/>
  <c r="L304" i="20"/>
  <c r="M304" i="20" s="1"/>
  <c r="K304" i="20"/>
  <c r="L305" i="20"/>
  <c r="K305" i="20"/>
  <c r="M305" i="20"/>
  <c r="L306" i="20"/>
  <c r="K306" i="20"/>
  <c r="M306" i="20"/>
  <c r="L307" i="20"/>
  <c r="K307" i="20"/>
  <c r="M307" i="20"/>
  <c r="L308" i="20"/>
  <c r="K308" i="20"/>
  <c r="M308" i="20"/>
  <c r="L309" i="20"/>
  <c r="K309" i="20"/>
  <c r="L310" i="20"/>
  <c r="K310" i="20"/>
  <c r="M310" i="20"/>
  <c r="L311" i="20"/>
  <c r="K311" i="20"/>
  <c r="L312" i="20"/>
  <c r="M312" i="20" s="1"/>
  <c r="K312" i="20"/>
  <c r="L313" i="20"/>
  <c r="K313" i="20"/>
  <c r="M313" i="20"/>
  <c r="L314" i="20"/>
  <c r="K314" i="20"/>
  <c r="M314" i="20"/>
  <c r="L315" i="20"/>
  <c r="K315" i="20"/>
  <c r="M315" i="20"/>
  <c r="L316" i="20"/>
  <c r="M316" i="20" s="1"/>
  <c r="K316" i="20"/>
  <c r="L317" i="20"/>
  <c r="K317" i="20"/>
  <c r="L318" i="20"/>
  <c r="K318" i="20"/>
  <c r="M318" i="20"/>
  <c r="L319" i="20"/>
  <c r="K319" i="20"/>
  <c r="L320" i="20"/>
  <c r="M320" i="20" s="1"/>
  <c r="K320" i="20"/>
  <c r="L321" i="20"/>
  <c r="K321" i="20"/>
  <c r="M321" i="20"/>
  <c r="L322" i="20"/>
  <c r="M322" i="20" s="1"/>
  <c r="K322" i="20"/>
  <c r="L323" i="20"/>
  <c r="K323" i="20"/>
  <c r="M323" i="20"/>
  <c r="L324" i="20"/>
  <c r="K324" i="20"/>
  <c r="M324" i="20"/>
  <c r="L325" i="20"/>
  <c r="K325" i="20"/>
  <c r="L326" i="20"/>
  <c r="K326" i="20"/>
  <c r="M326" i="20"/>
  <c r="L327" i="20"/>
  <c r="K327" i="20"/>
  <c r="L328" i="20"/>
  <c r="M328" i="20" s="1"/>
  <c r="K328" i="20"/>
  <c r="L329" i="20"/>
  <c r="K329" i="20"/>
  <c r="M329" i="20" s="1"/>
  <c r="L330" i="20"/>
  <c r="K330" i="20"/>
  <c r="M330" i="20"/>
  <c r="L331" i="20"/>
  <c r="K331" i="20"/>
  <c r="M331" i="20"/>
  <c r="L332" i="20"/>
  <c r="K332" i="20"/>
  <c r="M332" i="20"/>
  <c r="L333" i="20"/>
  <c r="K333" i="20"/>
  <c r="L334" i="20"/>
  <c r="K334" i="20"/>
  <c r="M334" i="20"/>
  <c r="L335" i="20"/>
  <c r="M335" i="20" s="1"/>
  <c r="K335" i="20"/>
  <c r="L336" i="20"/>
  <c r="M336" i="20" s="1"/>
  <c r="K336" i="20"/>
  <c r="L337" i="20"/>
  <c r="K337" i="20"/>
  <c r="M337" i="20" s="1"/>
  <c r="L338" i="20"/>
  <c r="M338" i="20" s="1"/>
  <c r="K338" i="20"/>
  <c r="L339" i="20"/>
  <c r="K339" i="20"/>
  <c r="M339" i="20"/>
  <c r="L340" i="20"/>
  <c r="M340" i="20" s="1"/>
  <c r="K340" i="20"/>
  <c r="L341" i="20"/>
  <c r="M341" i="20" s="1"/>
  <c r="K341" i="20"/>
  <c r="L342" i="20"/>
  <c r="K342" i="20"/>
  <c r="M342" i="20"/>
  <c r="L343" i="20"/>
  <c r="M343" i="20" s="1"/>
  <c r="K343" i="20"/>
  <c r="L344" i="20"/>
  <c r="M344" i="20" s="1"/>
  <c r="K344" i="20"/>
  <c r="L345" i="20"/>
  <c r="K345" i="20"/>
  <c r="M345" i="20"/>
  <c r="L346" i="20"/>
  <c r="M346" i="20" s="1"/>
  <c r="K346" i="20"/>
  <c r="L347" i="20"/>
  <c r="K347" i="20"/>
  <c r="M347" i="20"/>
  <c r="L348" i="20"/>
  <c r="K348" i="20"/>
  <c r="M348" i="20"/>
  <c r="L349" i="20"/>
  <c r="M349" i="20" s="1"/>
  <c r="K349" i="20"/>
  <c r="L350" i="20"/>
  <c r="K350" i="20"/>
  <c r="M350" i="20"/>
  <c r="L351" i="20"/>
  <c r="K351" i="20"/>
  <c r="L352" i="20"/>
  <c r="M352" i="20" s="1"/>
  <c r="K352" i="20"/>
  <c r="L353" i="20"/>
  <c r="K353" i="20"/>
  <c r="M353" i="20" s="1"/>
  <c r="L354" i="20"/>
  <c r="K354" i="20"/>
  <c r="M354" i="20"/>
  <c r="L355" i="20"/>
  <c r="K355" i="20"/>
  <c r="M355" i="20"/>
  <c r="L356" i="20"/>
  <c r="M356" i="20" s="1"/>
  <c r="K356" i="20"/>
  <c r="L357" i="20"/>
  <c r="K357" i="20"/>
  <c r="L358" i="20"/>
  <c r="K358" i="20"/>
  <c r="M358" i="20"/>
  <c r="L359" i="20"/>
  <c r="M359" i="20" s="1"/>
  <c r="K359" i="20"/>
  <c r="L360" i="20"/>
  <c r="M360" i="20" s="1"/>
  <c r="K360" i="20"/>
  <c r="L361" i="20"/>
  <c r="K361" i="20"/>
  <c r="M361" i="20"/>
  <c r="L362" i="20"/>
  <c r="M362" i="20" s="1"/>
  <c r="K362" i="20"/>
  <c r="L363" i="20"/>
  <c r="K363" i="20"/>
  <c r="M363" i="20"/>
  <c r="L364" i="20"/>
  <c r="M364" i="20" s="1"/>
  <c r="K364" i="20"/>
  <c r="L365" i="20"/>
  <c r="M365" i="20" s="1"/>
  <c r="K365" i="20"/>
  <c r="L366" i="20"/>
  <c r="K366" i="20"/>
  <c r="M366" i="20"/>
  <c r="L367" i="20"/>
  <c r="K367" i="20"/>
  <c r="L368" i="20"/>
  <c r="M368" i="20" s="1"/>
  <c r="K368" i="20"/>
  <c r="L369" i="20"/>
  <c r="K369" i="20"/>
  <c r="M369" i="20"/>
  <c r="L370" i="20"/>
  <c r="K370" i="20"/>
  <c r="M370" i="20"/>
  <c r="L371" i="20"/>
  <c r="K371" i="20"/>
  <c r="M371" i="20"/>
  <c r="L372" i="20"/>
  <c r="K372" i="20"/>
  <c r="M372" i="20"/>
  <c r="L373" i="20"/>
  <c r="K373" i="20"/>
  <c r="L374" i="20"/>
  <c r="K374" i="20"/>
  <c r="M374" i="20"/>
  <c r="L375" i="20"/>
  <c r="K375" i="20"/>
  <c r="L376" i="20"/>
  <c r="M376" i="20" s="1"/>
  <c r="K376" i="20"/>
  <c r="L377" i="20"/>
  <c r="K377" i="20"/>
  <c r="M377" i="20"/>
  <c r="L378" i="20"/>
  <c r="K378" i="20"/>
  <c r="M378" i="20"/>
  <c r="L379" i="20"/>
  <c r="K379" i="20"/>
  <c r="M379" i="20"/>
  <c r="L380" i="20"/>
  <c r="M380" i="20" s="1"/>
  <c r="K380" i="20"/>
  <c r="L381" i="20"/>
  <c r="K381" i="20"/>
  <c r="L382" i="20"/>
  <c r="K382" i="20"/>
  <c r="M382" i="20"/>
  <c r="L383" i="20"/>
  <c r="K383" i="20"/>
  <c r="L384" i="20"/>
  <c r="M384" i="20" s="1"/>
  <c r="K384" i="20"/>
  <c r="L385" i="20"/>
  <c r="K385" i="20"/>
  <c r="M385" i="20"/>
  <c r="L386" i="20"/>
  <c r="M386" i="20" s="1"/>
  <c r="K386" i="20"/>
  <c r="L387" i="20"/>
  <c r="K387" i="20"/>
  <c r="M387" i="20"/>
  <c r="L388" i="20"/>
  <c r="K388" i="20"/>
  <c r="M388" i="20"/>
  <c r="L389" i="20"/>
  <c r="K389" i="20"/>
  <c r="L390" i="20"/>
  <c r="K390" i="20"/>
  <c r="M390" i="20"/>
  <c r="L391" i="20"/>
  <c r="K391" i="20"/>
  <c r="L392" i="20"/>
  <c r="M392" i="20" s="1"/>
  <c r="K392" i="20"/>
  <c r="L393" i="20"/>
  <c r="K393" i="20"/>
  <c r="M393" i="20" s="1"/>
  <c r="L394" i="20"/>
  <c r="K394" i="20"/>
  <c r="M394" i="20"/>
  <c r="L395" i="20"/>
  <c r="K395" i="20"/>
  <c r="M395" i="20"/>
  <c r="L396" i="20"/>
  <c r="K396" i="20"/>
  <c r="M396" i="20"/>
  <c r="L397" i="20"/>
  <c r="K397" i="20"/>
  <c r="L398" i="20"/>
  <c r="K398" i="20"/>
  <c r="M398" i="20"/>
  <c r="L399" i="20"/>
  <c r="M399" i="20" s="1"/>
  <c r="K399" i="20"/>
  <c r="L400" i="20"/>
  <c r="M400" i="20" s="1"/>
  <c r="K400" i="20"/>
  <c r="L401" i="20"/>
  <c r="K401" i="20"/>
  <c r="M401" i="20" s="1"/>
  <c r="L402" i="20"/>
  <c r="M402" i="20" s="1"/>
  <c r="K402" i="20"/>
  <c r="L403" i="20"/>
  <c r="K403" i="20"/>
  <c r="M403" i="20"/>
  <c r="L404" i="20"/>
  <c r="M404" i="20" s="1"/>
  <c r="K404" i="20"/>
  <c r="L405" i="20"/>
  <c r="M405" i="20" s="1"/>
  <c r="K405" i="20"/>
  <c r="L406" i="20"/>
  <c r="K406" i="20"/>
  <c r="M406" i="20"/>
  <c r="L407" i="20"/>
  <c r="M407" i="20" s="1"/>
  <c r="K407" i="20"/>
  <c r="L408" i="20"/>
  <c r="M408" i="20" s="1"/>
  <c r="K408" i="20"/>
  <c r="L409" i="20"/>
  <c r="K409" i="20"/>
  <c r="M409" i="20"/>
  <c r="L410" i="20"/>
  <c r="M410" i="20" s="1"/>
  <c r="K410" i="20"/>
  <c r="L411" i="20"/>
  <c r="K411" i="20"/>
  <c r="M411" i="20"/>
  <c r="L412" i="20"/>
  <c r="K412" i="20"/>
  <c r="M412" i="20"/>
  <c r="L413" i="20"/>
  <c r="M413" i="20" s="1"/>
  <c r="K413" i="20"/>
  <c r="L414" i="20"/>
  <c r="K414" i="20"/>
  <c r="M414" i="20"/>
  <c r="L415" i="20"/>
  <c r="K415" i="20"/>
  <c r="L416" i="20"/>
  <c r="M416" i="20" s="1"/>
  <c r="K416" i="20"/>
  <c r="L417" i="20"/>
  <c r="K417" i="20"/>
  <c r="M417" i="20" s="1"/>
  <c r="L418" i="20"/>
  <c r="K418" i="20"/>
  <c r="M418" i="20"/>
  <c r="L419" i="20"/>
  <c r="K419" i="20"/>
  <c r="M419" i="20"/>
  <c r="L420" i="20"/>
  <c r="M420" i="20" s="1"/>
  <c r="K420" i="20"/>
  <c r="L421" i="20"/>
  <c r="K421" i="20"/>
  <c r="L422" i="20"/>
  <c r="K422" i="20"/>
  <c r="M422" i="20"/>
  <c r="L423" i="20"/>
  <c r="M423" i="20" s="1"/>
  <c r="K423" i="20"/>
  <c r="L424" i="20"/>
  <c r="M424" i="20" s="1"/>
  <c r="K424" i="20"/>
  <c r="L425" i="20"/>
  <c r="K425" i="20"/>
  <c r="M425" i="20"/>
  <c r="L426" i="20"/>
  <c r="M426" i="20" s="1"/>
  <c r="K426" i="20"/>
  <c r="L427" i="20"/>
  <c r="K427" i="20"/>
  <c r="M427" i="20"/>
  <c r="L428" i="20"/>
  <c r="M428" i="20" s="1"/>
  <c r="K428" i="20"/>
  <c r="L429" i="20"/>
  <c r="M429" i="20" s="1"/>
  <c r="K429" i="20"/>
  <c r="L430" i="20"/>
  <c r="K430" i="20"/>
  <c r="M430" i="20"/>
  <c r="L431" i="20"/>
  <c r="K431" i="20"/>
  <c r="L432" i="20"/>
  <c r="M432" i="20" s="1"/>
  <c r="K432" i="20"/>
  <c r="L433" i="20"/>
  <c r="K433" i="20"/>
  <c r="M433" i="20"/>
  <c r="L434" i="20"/>
  <c r="K434" i="20"/>
  <c r="M434" i="20"/>
  <c r="L435" i="20"/>
  <c r="K435" i="20"/>
  <c r="M435" i="20"/>
  <c r="L436" i="20"/>
  <c r="K436" i="20"/>
  <c r="M436" i="20"/>
  <c r="L437" i="20"/>
  <c r="K437" i="20"/>
  <c r="L438" i="20"/>
  <c r="K438" i="20"/>
  <c r="M438" i="20"/>
  <c r="L439" i="20"/>
  <c r="K439" i="20"/>
  <c r="L440" i="20"/>
  <c r="M440" i="20" s="1"/>
  <c r="K440" i="20"/>
  <c r="L441" i="20"/>
  <c r="K441" i="20"/>
  <c r="M441" i="20"/>
  <c r="L442" i="20"/>
  <c r="K442" i="20"/>
  <c r="M442" i="20"/>
  <c r="L443" i="20"/>
  <c r="K443" i="20"/>
  <c r="M443" i="20"/>
  <c r="L444" i="20"/>
  <c r="M444" i="20" s="1"/>
  <c r="K444" i="20"/>
  <c r="L445" i="20"/>
  <c r="K445" i="20"/>
  <c r="L446" i="20"/>
  <c r="K446" i="20"/>
  <c r="M446" i="20"/>
  <c r="L447" i="20"/>
  <c r="K447" i="20"/>
  <c r="L448" i="20"/>
  <c r="M448" i="20" s="1"/>
  <c r="K448" i="20"/>
  <c r="L449" i="20"/>
  <c r="K449" i="20"/>
  <c r="M449" i="20"/>
  <c r="L450" i="20"/>
  <c r="M450" i="20" s="1"/>
  <c r="K450" i="20"/>
  <c r="L451" i="20"/>
  <c r="K451" i="20"/>
  <c r="M451" i="20"/>
  <c r="L452" i="20"/>
  <c r="K452" i="20"/>
  <c r="M452" i="20"/>
  <c r="L453" i="20"/>
  <c r="K453" i="20"/>
  <c r="L454" i="20"/>
  <c r="K454" i="20"/>
  <c r="M454" i="20"/>
  <c r="L455" i="20"/>
  <c r="K455" i="20"/>
  <c r="L456" i="20"/>
  <c r="M456" i="20" s="1"/>
  <c r="K456" i="20"/>
  <c r="L457" i="20"/>
  <c r="K457" i="20"/>
  <c r="M457" i="20" s="1"/>
  <c r="L458" i="20"/>
  <c r="K458" i="20"/>
  <c r="M458" i="20"/>
  <c r="L459" i="20"/>
  <c r="K459" i="20"/>
  <c r="M459" i="20"/>
  <c r="L460" i="20"/>
  <c r="K460" i="20"/>
  <c r="M460" i="20"/>
  <c r="L461" i="20"/>
  <c r="K461" i="20"/>
  <c r="L462" i="20"/>
  <c r="K462" i="20"/>
  <c r="M462" i="20"/>
  <c r="L463" i="20"/>
  <c r="M463" i="20" s="1"/>
  <c r="K463" i="20"/>
  <c r="L464" i="20"/>
  <c r="M464" i="20" s="1"/>
  <c r="K464" i="20"/>
  <c r="L465" i="20"/>
  <c r="K465" i="20"/>
  <c r="M465" i="20" s="1"/>
  <c r="L466" i="20"/>
  <c r="M466" i="20" s="1"/>
  <c r="K466" i="20"/>
  <c r="L467" i="20"/>
  <c r="K467" i="20"/>
  <c r="M467" i="20"/>
  <c r="L468" i="20"/>
  <c r="M468" i="20" s="1"/>
  <c r="K468" i="20"/>
  <c r="L469" i="20"/>
  <c r="K469" i="20"/>
  <c r="L470" i="20"/>
  <c r="K470" i="20"/>
  <c r="M470" i="20"/>
  <c r="L471" i="20"/>
  <c r="M471" i="20" s="1"/>
  <c r="K471" i="20"/>
  <c r="L472" i="20"/>
  <c r="M472" i="20" s="1"/>
  <c r="K472" i="20"/>
  <c r="L473" i="20"/>
  <c r="K473" i="20"/>
  <c r="M473" i="20"/>
  <c r="L474" i="20"/>
  <c r="M474" i="20" s="1"/>
  <c r="K474" i="20"/>
  <c r="L475" i="20"/>
  <c r="K475" i="20"/>
  <c r="M475" i="20"/>
  <c r="L476" i="20"/>
  <c r="K476" i="20"/>
  <c r="M476" i="20"/>
  <c r="L477" i="20"/>
  <c r="M477" i="20" s="1"/>
  <c r="K477" i="20"/>
  <c r="L478" i="20"/>
  <c r="K478" i="20"/>
  <c r="M478" i="20"/>
  <c r="L479" i="20"/>
  <c r="K479" i="20"/>
  <c r="L480" i="20"/>
  <c r="M480" i="20" s="1"/>
  <c r="K480" i="20"/>
  <c r="L481" i="20"/>
  <c r="K481" i="20"/>
  <c r="M481" i="20" s="1"/>
  <c r="L482" i="20"/>
  <c r="K482" i="20"/>
  <c r="M482" i="20"/>
  <c r="L483" i="20"/>
  <c r="K483" i="20"/>
  <c r="M483" i="20"/>
  <c r="L484" i="20"/>
  <c r="M484" i="20" s="1"/>
  <c r="K484" i="20"/>
  <c r="L485" i="20"/>
  <c r="K485" i="20"/>
  <c r="L486" i="20"/>
  <c r="K486" i="20"/>
  <c r="M486" i="20"/>
  <c r="L487" i="20"/>
  <c r="M487" i="20" s="1"/>
  <c r="K487" i="20"/>
  <c r="L488" i="20"/>
  <c r="M488" i="20" s="1"/>
  <c r="K488" i="20"/>
  <c r="L489" i="20"/>
  <c r="K489" i="20"/>
  <c r="M489" i="20"/>
  <c r="L490" i="20"/>
  <c r="M490" i="20" s="1"/>
  <c r="K490" i="20"/>
  <c r="L491" i="20"/>
  <c r="K491" i="20"/>
  <c r="M491" i="20"/>
  <c r="L492" i="20"/>
  <c r="M492" i="20" s="1"/>
  <c r="K492" i="20"/>
  <c r="L493" i="20"/>
  <c r="M493" i="20" s="1"/>
  <c r="K493" i="20"/>
  <c r="L494" i="20"/>
  <c r="K494" i="20"/>
  <c r="M494" i="20"/>
  <c r="L495" i="20"/>
  <c r="K495" i="20"/>
  <c r="L496" i="20"/>
  <c r="M496" i="20" s="1"/>
  <c r="K496" i="20"/>
  <c r="L497" i="20"/>
  <c r="K497" i="20"/>
  <c r="M497" i="20"/>
  <c r="L498" i="20"/>
  <c r="K498" i="20"/>
  <c r="M498" i="20"/>
  <c r="L499" i="20"/>
  <c r="K499" i="20"/>
  <c r="M499" i="20"/>
  <c r="L500" i="20"/>
  <c r="K500" i="20"/>
  <c r="M500" i="20"/>
  <c r="L501" i="20"/>
  <c r="K501" i="20"/>
  <c r="L502" i="20"/>
  <c r="K502" i="20"/>
  <c r="M502" i="20"/>
  <c r="L503" i="20"/>
  <c r="K503" i="20"/>
  <c r="L504" i="20"/>
  <c r="M504" i="20" s="1"/>
  <c r="K504" i="20"/>
  <c r="L505" i="20"/>
  <c r="K505" i="20"/>
  <c r="M505" i="20"/>
  <c r="L506" i="20"/>
  <c r="K506" i="20"/>
  <c r="M506" i="20"/>
  <c r="L507" i="20"/>
  <c r="K507" i="20"/>
  <c r="M507" i="20"/>
  <c r="L508" i="20"/>
  <c r="M508" i="20" s="1"/>
  <c r="K508" i="20"/>
  <c r="L509" i="20"/>
  <c r="K509" i="20"/>
  <c r="L510" i="20"/>
  <c r="K510" i="20"/>
  <c r="M510" i="20"/>
  <c r="L511" i="20"/>
  <c r="K511" i="20"/>
  <c r="L512" i="20"/>
  <c r="M512" i="20" s="1"/>
  <c r="K512" i="20"/>
  <c r="L513" i="20"/>
  <c r="K513" i="20"/>
  <c r="M513" i="20"/>
  <c r="L514" i="20"/>
  <c r="M514" i="20" s="1"/>
  <c r="K514" i="20"/>
  <c r="L515" i="20"/>
  <c r="K515" i="20"/>
  <c r="M515" i="20"/>
  <c r="L516" i="20"/>
  <c r="K516" i="20"/>
  <c r="M516" i="20"/>
  <c r="L517" i="20"/>
  <c r="K517" i="20"/>
  <c r="L518" i="20"/>
  <c r="K518" i="20"/>
  <c r="M518" i="20"/>
  <c r="L519" i="20"/>
  <c r="K519" i="20"/>
  <c r="L520" i="20"/>
  <c r="M520" i="20" s="1"/>
  <c r="K520" i="20"/>
  <c r="L521" i="20"/>
  <c r="K521" i="20"/>
  <c r="M521" i="20" s="1"/>
  <c r="L522" i="20"/>
  <c r="K522" i="20"/>
  <c r="M522" i="20"/>
  <c r="L523" i="20"/>
  <c r="K523" i="20"/>
  <c r="M523" i="20"/>
  <c r="L524" i="20"/>
  <c r="K524" i="20"/>
  <c r="M524" i="20"/>
  <c r="L525" i="20"/>
  <c r="K525" i="20"/>
  <c r="L526" i="20"/>
  <c r="K526" i="20"/>
  <c r="M526" i="20"/>
  <c r="L527" i="20"/>
  <c r="M527" i="20" s="1"/>
  <c r="K527" i="20"/>
  <c r="L528" i="20"/>
  <c r="M528" i="20" s="1"/>
  <c r="K528" i="20"/>
  <c r="L529" i="20"/>
  <c r="K529" i="20"/>
  <c r="M529" i="20" s="1"/>
  <c r="L530" i="20"/>
  <c r="M530" i="20" s="1"/>
  <c r="K530" i="20"/>
  <c r="L531" i="20"/>
  <c r="K531" i="20"/>
  <c r="M531" i="20"/>
  <c r="L532" i="20"/>
  <c r="M532" i="20" s="1"/>
  <c r="K532" i="20"/>
  <c r="L533" i="20"/>
  <c r="K533" i="20"/>
  <c r="L534" i="20"/>
  <c r="K534" i="20"/>
  <c r="M534" i="20"/>
  <c r="L535" i="20"/>
  <c r="M535" i="20" s="1"/>
  <c r="K535" i="20"/>
  <c r="L536" i="20"/>
  <c r="M536" i="20" s="1"/>
  <c r="K536" i="20"/>
  <c r="L537" i="20"/>
  <c r="K537" i="20"/>
  <c r="M537" i="20"/>
  <c r="L538" i="20"/>
  <c r="M538" i="20" s="1"/>
  <c r="K538" i="20"/>
  <c r="L539" i="20"/>
  <c r="K539" i="20"/>
  <c r="M539" i="20"/>
  <c r="L540" i="20"/>
  <c r="K540" i="20"/>
  <c r="M540" i="20"/>
  <c r="L541" i="20"/>
  <c r="M541" i="20" s="1"/>
  <c r="K541" i="20"/>
  <c r="L542" i="20"/>
  <c r="K542" i="20"/>
  <c r="M542" i="20"/>
  <c r="L543" i="20"/>
  <c r="K543" i="20"/>
  <c r="L544" i="20"/>
  <c r="M544" i="20" s="1"/>
  <c r="K544" i="20"/>
  <c r="L545" i="20"/>
  <c r="K545" i="20"/>
  <c r="M545" i="20" s="1"/>
  <c r="L546" i="20"/>
  <c r="K546" i="20"/>
  <c r="M546" i="20"/>
  <c r="L547" i="20"/>
  <c r="K547" i="20"/>
  <c r="M547" i="20"/>
  <c r="L548" i="20"/>
  <c r="M548" i="20" s="1"/>
  <c r="K548" i="20"/>
  <c r="L549" i="20"/>
  <c r="K549" i="20"/>
  <c r="L550" i="20"/>
  <c r="K550" i="20"/>
  <c r="M550" i="20"/>
  <c r="L551" i="20"/>
  <c r="M551" i="20" s="1"/>
  <c r="K551" i="20"/>
  <c r="L552" i="20"/>
  <c r="M552" i="20" s="1"/>
  <c r="K552" i="20"/>
  <c r="L553" i="20"/>
  <c r="K553" i="20"/>
  <c r="M553" i="20"/>
  <c r="L554" i="20"/>
  <c r="M554" i="20" s="1"/>
  <c r="K554" i="20"/>
  <c r="L555" i="20"/>
  <c r="K555" i="20"/>
  <c r="M555" i="20"/>
  <c r="L556" i="20"/>
  <c r="M556" i="20" s="1"/>
  <c r="K556" i="20"/>
  <c r="L557" i="20"/>
  <c r="M557" i="20" s="1"/>
  <c r="K557" i="20"/>
  <c r="L558" i="20"/>
  <c r="K558" i="20"/>
  <c r="M558" i="20"/>
  <c r="L559" i="20"/>
  <c r="K559" i="20"/>
  <c r="L560" i="20"/>
  <c r="M560" i="20" s="1"/>
  <c r="K560" i="20"/>
  <c r="L561" i="20"/>
  <c r="K561" i="20"/>
  <c r="M561" i="20"/>
  <c r="L562" i="20"/>
  <c r="K562" i="20"/>
  <c r="M562" i="20"/>
  <c r="L563" i="20"/>
  <c r="K563" i="20"/>
  <c r="M563" i="20"/>
  <c r="L564" i="20"/>
  <c r="K564" i="20"/>
  <c r="M564" i="20"/>
  <c r="L565" i="20"/>
  <c r="K565" i="20"/>
  <c r="L566" i="20"/>
  <c r="K566" i="20"/>
  <c r="M566" i="20"/>
  <c r="L567" i="20"/>
  <c r="K567" i="20"/>
  <c r="L568" i="20"/>
  <c r="M568" i="20" s="1"/>
  <c r="K568" i="20"/>
  <c r="L569" i="20"/>
  <c r="K569" i="20"/>
  <c r="M569" i="20"/>
  <c r="L570" i="20"/>
  <c r="K570" i="20"/>
  <c r="M570" i="20"/>
  <c r="L571" i="20"/>
  <c r="K571" i="20"/>
  <c r="M571" i="20"/>
  <c r="L3" i="20"/>
  <c r="M3" i="20" s="1"/>
  <c r="K3" i="20"/>
  <c r="K4" i="21"/>
  <c r="L4" i="21"/>
  <c r="K5" i="21"/>
  <c r="L5" i="21"/>
  <c r="K6" i="21"/>
  <c r="L6" i="21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K29" i="21"/>
  <c r="L29" i="21"/>
  <c r="K30" i="21"/>
  <c r="L30" i="21"/>
  <c r="K31" i="21"/>
  <c r="L31" i="21"/>
  <c r="K32" i="21"/>
  <c r="L32" i="21"/>
  <c r="K33" i="21"/>
  <c r="L33" i="21"/>
  <c r="K34" i="21"/>
  <c r="L34" i="21"/>
  <c r="K35" i="21"/>
  <c r="L35" i="21"/>
  <c r="K36" i="21"/>
  <c r="L36" i="21"/>
  <c r="K37" i="21"/>
  <c r="L37" i="21"/>
  <c r="K38" i="21"/>
  <c r="L38" i="21"/>
  <c r="K39" i="21"/>
  <c r="L39" i="21"/>
  <c r="K40" i="21"/>
  <c r="L40" i="21"/>
  <c r="K41" i="21"/>
  <c r="L41" i="21"/>
  <c r="K42" i="21"/>
  <c r="L42" i="21"/>
  <c r="K43" i="21"/>
  <c r="L43" i="21"/>
  <c r="K44" i="21"/>
  <c r="L44" i="21"/>
  <c r="K45" i="21"/>
  <c r="L45" i="21"/>
  <c r="K46" i="21"/>
  <c r="L46" i="21"/>
  <c r="K47" i="21"/>
  <c r="L47" i="21"/>
  <c r="K48" i="21"/>
  <c r="L48" i="21"/>
  <c r="K49" i="21"/>
  <c r="L49" i="21"/>
  <c r="K50" i="21"/>
  <c r="L50" i="21"/>
  <c r="K51" i="21"/>
  <c r="L51" i="21"/>
  <c r="K52" i="21"/>
  <c r="L52" i="21"/>
  <c r="K53" i="21"/>
  <c r="L53" i="21"/>
  <c r="K54" i="21"/>
  <c r="L54" i="21"/>
  <c r="K55" i="21"/>
  <c r="L55" i="21"/>
  <c r="K56" i="21"/>
  <c r="L56" i="21"/>
  <c r="K57" i="21"/>
  <c r="L57" i="21"/>
  <c r="K58" i="21"/>
  <c r="L58" i="21"/>
  <c r="K59" i="21"/>
  <c r="L59" i="21"/>
  <c r="K60" i="21"/>
  <c r="L60" i="21"/>
  <c r="K61" i="21"/>
  <c r="L61" i="21"/>
  <c r="K62" i="21"/>
  <c r="L62" i="21"/>
  <c r="K63" i="21"/>
  <c r="L63" i="21"/>
  <c r="K64" i="21"/>
  <c r="L64" i="21"/>
  <c r="K65" i="21"/>
  <c r="L65" i="21"/>
  <c r="K66" i="21"/>
  <c r="L66" i="21"/>
  <c r="K67" i="21"/>
  <c r="L67" i="21"/>
  <c r="K68" i="21"/>
  <c r="L68" i="21"/>
  <c r="K69" i="21"/>
  <c r="L69" i="21"/>
  <c r="K70" i="21"/>
  <c r="L70" i="21"/>
  <c r="K71" i="21"/>
  <c r="L71" i="21"/>
  <c r="K72" i="21"/>
  <c r="L72" i="21"/>
  <c r="K73" i="21"/>
  <c r="L73" i="21"/>
  <c r="K74" i="21"/>
  <c r="L74" i="21"/>
  <c r="K75" i="21"/>
  <c r="L75" i="21"/>
  <c r="K76" i="21"/>
  <c r="L76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4" i="21"/>
  <c r="L84" i="21"/>
  <c r="K85" i="21"/>
  <c r="L85" i="21"/>
  <c r="K86" i="21"/>
  <c r="L86" i="21"/>
  <c r="K87" i="21"/>
  <c r="L87" i="21"/>
  <c r="K88" i="21"/>
  <c r="L88" i="21"/>
  <c r="K89" i="21"/>
  <c r="L89" i="21"/>
  <c r="K90" i="21"/>
  <c r="L90" i="21"/>
  <c r="K91" i="21"/>
  <c r="L91" i="21"/>
  <c r="K92" i="21"/>
  <c r="L92" i="21"/>
  <c r="K93" i="21"/>
  <c r="L93" i="21"/>
  <c r="K94" i="21"/>
  <c r="L94" i="21"/>
  <c r="K95" i="21"/>
  <c r="L95" i="21"/>
  <c r="K96" i="21"/>
  <c r="L96" i="21"/>
  <c r="K97" i="21"/>
  <c r="L97" i="21"/>
  <c r="K98" i="21"/>
  <c r="L98" i="21"/>
  <c r="K99" i="21"/>
  <c r="L99" i="21"/>
  <c r="K100" i="21"/>
  <c r="L100" i="21"/>
  <c r="K101" i="21"/>
  <c r="L101" i="21"/>
  <c r="K102" i="21"/>
  <c r="L102" i="21"/>
  <c r="K103" i="21"/>
  <c r="L103" i="21"/>
  <c r="K104" i="21"/>
  <c r="L104" i="21"/>
  <c r="K105" i="21"/>
  <c r="L105" i="21"/>
  <c r="K106" i="21"/>
  <c r="L106" i="21"/>
  <c r="K107" i="21"/>
  <c r="L107" i="21"/>
  <c r="K108" i="21"/>
  <c r="L108" i="21"/>
  <c r="K109" i="21"/>
  <c r="L109" i="21"/>
  <c r="K110" i="21"/>
  <c r="L110" i="21"/>
  <c r="K111" i="21"/>
  <c r="L111" i="21"/>
  <c r="K112" i="21"/>
  <c r="L112" i="21"/>
  <c r="K113" i="21"/>
  <c r="L113" i="21"/>
  <c r="K114" i="21"/>
  <c r="L114" i="21"/>
  <c r="K115" i="21"/>
  <c r="L115" i="21"/>
  <c r="K116" i="21"/>
  <c r="L116" i="21"/>
  <c r="K117" i="21"/>
  <c r="L117" i="21"/>
  <c r="K118" i="21"/>
  <c r="L118" i="21"/>
  <c r="K119" i="21"/>
  <c r="L119" i="21"/>
  <c r="K120" i="21"/>
  <c r="L120" i="21"/>
  <c r="K121" i="21"/>
  <c r="L121" i="21"/>
  <c r="K122" i="21"/>
  <c r="L122" i="21"/>
  <c r="K123" i="21"/>
  <c r="L123" i="21"/>
  <c r="K124" i="21"/>
  <c r="L124" i="21"/>
  <c r="K125" i="21"/>
  <c r="L125" i="21"/>
  <c r="K126" i="21"/>
  <c r="L126" i="21"/>
  <c r="K127" i="21"/>
  <c r="L127" i="21"/>
  <c r="K128" i="21"/>
  <c r="L128" i="21"/>
  <c r="K129" i="21"/>
  <c r="L129" i="21"/>
  <c r="K130" i="21"/>
  <c r="L130" i="21"/>
  <c r="K131" i="21"/>
  <c r="L131" i="21"/>
  <c r="K132" i="21"/>
  <c r="L132" i="21"/>
  <c r="K133" i="21"/>
  <c r="L133" i="21"/>
  <c r="K134" i="21"/>
  <c r="L134" i="21"/>
  <c r="K135" i="21"/>
  <c r="L135" i="21"/>
  <c r="K136" i="21"/>
  <c r="L136" i="21"/>
  <c r="K137" i="21"/>
  <c r="L137" i="21"/>
  <c r="K138" i="21"/>
  <c r="L138" i="21"/>
  <c r="K139" i="21"/>
  <c r="L139" i="21"/>
  <c r="K140" i="21"/>
  <c r="L140" i="21"/>
  <c r="K141" i="21"/>
  <c r="L141" i="21"/>
  <c r="K142" i="21"/>
  <c r="L142" i="21"/>
  <c r="K143" i="21"/>
  <c r="L143" i="21"/>
  <c r="K144" i="21"/>
  <c r="L144" i="21"/>
  <c r="K145" i="21"/>
  <c r="L145" i="21"/>
  <c r="K146" i="21"/>
  <c r="L146" i="21"/>
  <c r="K147" i="21"/>
  <c r="L147" i="21"/>
  <c r="K148" i="21"/>
  <c r="L148" i="21"/>
  <c r="K149" i="21"/>
  <c r="L149" i="21"/>
  <c r="K150" i="21"/>
  <c r="L150" i="21"/>
  <c r="K151" i="21"/>
  <c r="L151" i="21"/>
  <c r="K152" i="21"/>
  <c r="L152" i="21"/>
  <c r="K153" i="21"/>
  <c r="L153" i="21"/>
  <c r="K154" i="21"/>
  <c r="L154" i="21"/>
  <c r="K155" i="21"/>
  <c r="L155" i="21"/>
  <c r="K156" i="21"/>
  <c r="L156" i="21"/>
  <c r="K157" i="21"/>
  <c r="L157" i="21"/>
  <c r="K158" i="21"/>
  <c r="L158" i="21"/>
  <c r="K159" i="21"/>
  <c r="L159" i="21"/>
  <c r="K160" i="21"/>
  <c r="L160" i="21"/>
  <c r="K161" i="21"/>
  <c r="L161" i="21"/>
  <c r="K162" i="21"/>
  <c r="L162" i="21"/>
  <c r="K163" i="21"/>
  <c r="L163" i="21"/>
  <c r="K164" i="21"/>
  <c r="L164" i="21"/>
  <c r="K165" i="21"/>
  <c r="L165" i="21"/>
  <c r="K166" i="21"/>
  <c r="L166" i="21"/>
  <c r="K167" i="21"/>
  <c r="L167" i="21"/>
  <c r="K168" i="21"/>
  <c r="L168" i="21"/>
  <c r="K169" i="21"/>
  <c r="L169" i="21"/>
  <c r="K170" i="21"/>
  <c r="L170" i="21"/>
  <c r="K171" i="21"/>
  <c r="L171" i="21"/>
  <c r="K172" i="21"/>
  <c r="L172" i="21"/>
  <c r="K173" i="21"/>
  <c r="L173" i="21"/>
  <c r="K174" i="21"/>
  <c r="L174" i="21"/>
  <c r="K175" i="21"/>
  <c r="L175" i="21"/>
  <c r="K176" i="21"/>
  <c r="L176" i="21"/>
  <c r="K177" i="21"/>
  <c r="L177" i="21"/>
  <c r="K178" i="21"/>
  <c r="L178" i="21"/>
  <c r="K179" i="21"/>
  <c r="L179" i="21"/>
  <c r="K180" i="21"/>
  <c r="L180" i="21"/>
  <c r="K181" i="21"/>
  <c r="L181" i="21"/>
  <c r="K182" i="21"/>
  <c r="L182" i="21"/>
  <c r="K183" i="21"/>
  <c r="L183" i="21"/>
  <c r="K184" i="21"/>
  <c r="L184" i="21"/>
  <c r="K185" i="21"/>
  <c r="L185" i="21"/>
  <c r="K186" i="21"/>
  <c r="L186" i="21"/>
  <c r="K187" i="21"/>
  <c r="L187" i="21"/>
  <c r="K188" i="21"/>
  <c r="L188" i="21"/>
  <c r="K189" i="21"/>
  <c r="L189" i="21"/>
  <c r="K190" i="21"/>
  <c r="L190" i="21"/>
  <c r="K191" i="21"/>
  <c r="L191" i="21"/>
  <c r="K192" i="21"/>
  <c r="L192" i="21"/>
  <c r="K193" i="21"/>
  <c r="L193" i="21"/>
  <c r="K194" i="21"/>
  <c r="L194" i="21"/>
  <c r="K195" i="21"/>
  <c r="L195" i="21"/>
  <c r="K196" i="21"/>
  <c r="L196" i="21"/>
  <c r="K197" i="21"/>
  <c r="L197" i="21"/>
  <c r="K198" i="21"/>
  <c r="L198" i="21"/>
  <c r="K199" i="21"/>
  <c r="L199" i="21"/>
  <c r="K200" i="21"/>
  <c r="L200" i="21"/>
  <c r="K201" i="21"/>
  <c r="L201" i="21"/>
  <c r="K202" i="21"/>
  <c r="L202" i="21"/>
  <c r="K203" i="21"/>
  <c r="L203" i="21"/>
  <c r="K204" i="21"/>
  <c r="L204" i="21"/>
  <c r="K205" i="21"/>
  <c r="L205" i="21"/>
  <c r="K206" i="21"/>
  <c r="L206" i="21"/>
  <c r="K207" i="21"/>
  <c r="L207" i="21"/>
  <c r="K208" i="21"/>
  <c r="L208" i="21"/>
  <c r="K209" i="21"/>
  <c r="L209" i="21"/>
  <c r="K210" i="21"/>
  <c r="L210" i="21"/>
  <c r="K211" i="21"/>
  <c r="L211" i="21"/>
  <c r="K212" i="21"/>
  <c r="L212" i="21"/>
  <c r="K213" i="21"/>
  <c r="L213" i="21"/>
  <c r="K214" i="21"/>
  <c r="L214" i="21"/>
  <c r="K215" i="21"/>
  <c r="L215" i="21"/>
  <c r="K216" i="21"/>
  <c r="L216" i="21"/>
  <c r="K217" i="21"/>
  <c r="L217" i="21"/>
  <c r="K218" i="21"/>
  <c r="L218" i="21"/>
  <c r="K219" i="21"/>
  <c r="L219" i="21"/>
  <c r="K220" i="21"/>
  <c r="L220" i="21"/>
  <c r="K221" i="21"/>
  <c r="L221" i="21"/>
  <c r="K222" i="21"/>
  <c r="L222" i="21"/>
  <c r="K223" i="21"/>
  <c r="L223" i="21"/>
  <c r="K224" i="21"/>
  <c r="L224" i="21"/>
  <c r="K225" i="21"/>
  <c r="L225" i="21"/>
  <c r="K226" i="21"/>
  <c r="L226" i="21"/>
  <c r="K227" i="21"/>
  <c r="L227" i="21"/>
  <c r="K228" i="21"/>
  <c r="L228" i="21"/>
  <c r="K229" i="21"/>
  <c r="L229" i="21"/>
  <c r="K230" i="21"/>
  <c r="L230" i="21"/>
  <c r="K231" i="21"/>
  <c r="L231" i="21"/>
  <c r="K232" i="21"/>
  <c r="L232" i="21"/>
  <c r="K233" i="21"/>
  <c r="L233" i="21"/>
  <c r="K234" i="21"/>
  <c r="L234" i="21"/>
  <c r="K235" i="21"/>
  <c r="L235" i="21"/>
  <c r="K236" i="21"/>
  <c r="L236" i="21"/>
  <c r="K237" i="21"/>
  <c r="L237" i="21"/>
  <c r="K238" i="21"/>
  <c r="L238" i="21"/>
  <c r="K239" i="21"/>
  <c r="L239" i="21"/>
  <c r="K240" i="21"/>
  <c r="L240" i="21"/>
  <c r="K241" i="21"/>
  <c r="L241" i="21"/>
  <c r="K242" i="21"/>
  <c r="L242" i="21"/>
  <c r="K243" i="21"/>
  <c r="L243" i="21"/>
  <c r="K244" i="21"/>
  <c r="L244" i="21"/>
  <c r="K245" i="21"/>
  <c r="L245" i="21"/>
  <c r="K246" i="21"/>
  <c r="L246" i="21"/>
  <c r="K247" i="21"/>
  <c r="L247" i="21"/>
  <c r="K248" i="21"/>
  <c r="L248" i="21"/>
  <c r="K249" i="21"/>
  <c r="L249" i="21"/>
  <c r="K250" i="21"/>
  <c r="L250" i="21"/>
  <c r="K251" i="21"/>
  <c r="L251" i="21"/>
  <c r="K252" i="21"/>
  <c r="L252" i="21"/>
  <c r="K253" i="21"/>
  <c r="L253" i="21"/>
  <c r="K254" i="21"/>
  <c r="L254" i="21"/>
  <c r="K255" i="21"/>
  <c r="L255" i="21"/>
  <c r="K256" i="21"/>
  <c r="L256" i="21"/>
  <c r="K257" i="21"/>
  <c r="L257" i="21"/>
  <c r="K258" i="21"/>
  <c r="L258" i="21"/>
  <c r="K259" i="21"/>
  <c r="L259" i="21"/>
  <c r="K260" i="21"/>
  <c r="L260" i="21"/>
  <c r="K261" i="21"/>
  <c r="L261" i="21"/>
  <c r="K262" i="21"/>
  <c r="L262" i="21"/>
  <c r="K263" i="21"/>
  <c r="L263" i="21"/>
  <c r="K264" i="21"/>
  <c r="L264" i="21"/>
  <c r="K265" i="21"/>
  <c r="L265" i="21"/>
  <c r="K266" i="21"/>
  <c r="L266" i="21"/>
  <c r="K267" i="21"/>
  <c r="L267" i="21"/>
  <c r="K268" i="21"/>
  <c r="L268" i="21"/>
  <c r="K269" i="21"/>
  <c r="L269" i="21"/>
  <c r="K270" i="21"/>
  <c r="L270" i="21"/>
  <c r="K271" i="21"/>
  <c r="L271" i="21"/>
  <c r="K272" i="21"/>
  <c r="L272" i="21"/>
  <c r="K273" i="21"/>
  <c r="L273" i="21"/>
  <c r="K274" i="21"/>
  <c r="L274" i="21"/>
  <c r="K275" i="21"/>
  <c r="L275" i="21"/>
  <c r="K276" i="21"/>
  <c r="L276" i="21"/>
  <c r="K277" i="21"/>
  <c r="L277" i="21"/>
  <c r="K278" i="21"/>
  <c r="L278" i="21"/>
  <c r="K279" i="21"/>
  <c r="L279" i="21"/>
  <c r="K280" i="21"/>
  <c r="L280" i="21"/>
  <c r="K281" i="21"/>
  <c r="L281" i="21"/>
  <c r="K282" i="21"/>
  <c r="L282" i="21"/>
  <c r="K283" i="21"/>
  <c r="L283" i="21"/>
  <c r="K284" i="21"/>
  <c r="L284" i="21"/>
  <c r="K285" i="21"/>
  <c r="L285" i="21"/>
  <c r="K286" i="21"/>
  <c r="L286" i="21"/>
  <c r="K287" i="21"/>
  <c r="L287" i="21"/>
  <c r="K288" i="21"/>
  <c r="L288" i="21"/>
  <c r="K289" i="21"/>
  <c r="L289" i="21"/>
  <c r="K290" i="21"/>
  <c r="L290" i="21"/>
  <c r="K291" i="21"/>
  <c r="L291" i="21"/>
  <c r="K292" i="21"/>
  <c r="L292" i="21"/>
  <c r="K293" i="21"/>
  <c r="L293" i="21"/>
  <c r="K294" i="21"/>
  <c r="L294" i="21"/>
  <c r="K295" i="21"/>
  <c r="L295" i="21"/>
  <c r="K296" i="21"/>
  <c r="L296" i="21"/>
  <c r="K297" i="21"/>
  <c r="L297" i="21"/>
  <c r="K298" i="21"/>
  <c r="L298" i="21"/>
  <c r="K299" i="21"/>
  <c r="L299" i="21"/>
  <c r="K300" i="21"/>
  <c r="L300" i="21"/>
  <c r="K301" i="21"/>
  <c r="L301" i="21"/>
  <c r="K302" i="21"/>
  <c r="L302" i="21"/>
  <c r="K303" i="21"/>
  <c r="L303" i="21"/>
  <c r="K304" i="21"/>
  <c r="L304" i="21"/>
  <c r="K305" i="21"/>
  <c r="L305" i="21"/>
  <c r="K306" i="21"/>
  <c r="L306" i="21"/>
  <c r="K307" i="21"/>
  <c r="L307" i="21"/>
  <c r="K308" i="21"/>
  <c r="L308" i="21"/>
  <c r="K309" i="21"/>
  <c r="L309" i="21"/>
  <c r="K310" i="21"/>
  <c r="L310" i="21"/>
  <c r="K311" i="21"/>
  <c r="L311" i="21"/>
  <c r="K312" i="21"/>
  <c r="L312" i="21"/>
  <c r="K313" i="21"/>
  <c r="L313" i="21"/>
  <c r="K314" i="21"/>
  <c r="L314" i="21"/>
  <c r="K315" i="21"/>
  <c r="L315" i="21"/>
  <c r="K316" i="21"/>
  <c r="L316" i="21"/>
  <c r="K317" i="21"/>
  <c r="L317" i="21"/>
  <c r="K318" i="21"/>
  <c r="L318" i="21"/>
  <c r="K319" i="21"/>
  <c r="L319" i="21"/>
  <c r="K320" i="21"/>
  <c r="L320" i="21"/>
  <c r="K321" i="21"/>
  <c r="L321" i="21"/>
  <c r="K322" i="21"/>
  <c r="L322" i="21"/>
  <c r="K323" i="21"/>
  <c r="L323" i="21"/>
  <c r="K324" i="21"/>
  <c r="L324" i="21"/>
  <c r="K325" i="21"/>
  <c r="L325" i="21"/>
  <c r="K326" i="21"/>
  <c r="L326" i="21"/>
  <c r="K327" i="21"/>
  <c r="L327" i="21"/>
  <c r="K328" i="21"/>
  <c r="L328" i="21"/>
  <c r="K329" i="21"/>
  <c r="L329" i="21"/>
  <c r="K330" i="21"/>
  <c r="L330" i="21"/>
  <c r="K331" i="21"/>
  <c r="L331" i="21"/>
  <c r="K332" i="21"/>
  <c r="L332" i="21"/>
  <c r="K333" i="21"/>
  <c r="L333" i="21"/>
  <c r="K334" i="21"/>
  <c r="L334" i="21"/>
  <c r="K335" i="21"/>
  <c r="L335" i="21"/>
  <c r="K336" i="21"/>
  <c r="L336" i="21"/>
  <c r="K337" i="21"/>
  <c r="L337" i="21"/>
  <c r="K338" i="21"/>
  <c r="L338" i="21"/>
  <c r="K339" i="21"/>
  <c r="L339" i="21"/>
  <c r="K340" i="21"/>
  <c r="L340" i="21"/>
  <c r="K341" i="21"/>
  <c r="L341" i="21"/>
  <c r="K342" i="21"/>
  <c r="L342" i="21"/>
  <c r="K343" i="21"/>
  <c r="L343" i="21"/>
  <c r="K344" i="21"/>
  <c r="L344" i="21"/>
  <c r="K345" i="21"/>
  <c r="L345" i="21"/>
  <c r="K346" i="21"/>
  <c r="L346" i="21"/>
  <c r="K347" i="21"/>
  <c r="L347" i="21"/>
  <c r="K348" i="21"/>
  <c r="L348" i="21"/>
  <c r="K349" i="21"/>
  <c r="L349" i="21"/>
  <c r="K350" i="21"/>
  <c r="L350" i="21"/>
  <c r="K351" i="21"/>
  <c r="L351" i="21"/>
  <c r="K352" i="21"/>
  <c r="L352" i="21"/>
  <c r="K353" i="21"/>
  <c r="L353" i="21"/>
  <c r="K354" i="21"/>
  <c r="L354" i="21"/>
  <c r="K355" i="21"/>
  <c r="L355" i="21"/>
  <c r="K356" i="21"/>
  <c r="L356" i="21"/>
  <c r="K357" i="21"/>
  <c r="L357" i="21"/>
  <c r="K358" i="21"/>
  <c r="L358" i="21"/>
  <c r="K359" i="21"/>
  <c r="L359" i="21"/>
  <c r="K360" i="21"/>
  <c r="L360" i="21"/>
  <c r="K361" i="21"/>
  <c r="L361" i="21"/>
  <c r="K362" i="21"/>
  <c r="L362" i="21"/>
  <c r="K363" i="21"/>
  <c r="L363" i="21"/>
  <c r="K364" i="21"/>
  <c r="L364" i="21"/>
  <c r="K365" i="21"/>
  <c r="L365" i="21"/>
  <c r="K366" i="21"/>
  <c r="L366" i="21"/>
  <c r="K367" i="21"/>
  <c r="L367" i="21"/>
  <c r="K368" i="21"/>
  <c r="L368" i="21"/>
  <c r="K369" i="21"/>
  <c r="L369" i="21"/>
  <c r="K370" i="21"/>
  <c r="L370" i="21"/>
  <c r="K371" i="21"/>
  <c r="L371" i="21"/>
  <c r="K372" i="21"/>
  <c r="L372" i="21"/>
  <c r="K373" i="21"/>
  <c r="L373" i="21"/>
  <c r="K374" i="21"/>
  <c r="L374" i="21"/>
  <c r="K375" i="21"/>
  <c r="L375" i="21"/>
  <c r="K376" i="21"/>
  <c r="L376" i="21"/>
  <c r="K377" i="21"/>
  <c r="L377" i="21"/>
  <c r="K378" i="21"/>
  <c r="L378" i="21"/>
  <c r="K379" i="21"/>
  <c r="L379" i="21"/>
  <c r="K380" i="21"/>
  <c r="L380" i="21"/>
  <c r="K381" i="21"/>
  <c r="L381" i="21"/>
  <c r="K382" i="21"/>
  <c r="L382" i="21"/>
  <c r="K383" i="21"/>
  <c r="L383" i="21"/>
  <c r="K384" i="21"/>
  <c r="L384" i="21"/>
  <c r="K385" i="21"/>
  <c r="L385" i="21"/>
  <c r="K386" i="21"/>
  <c r="L386" i="21"/>
  <c r="K387" i="21"/>
  <c r="L387" i="21"/>
  <c r="K388" i="21"/>
  <c r="L388" i="21"/>
  <c r="K389" i="21"/>
  <c r="L389" i="21"/>
  <c r="K390" i="21"/>
  <c r="L390" i="21"/>
  <c r="K391" i="21"/>
  <c r="L391" i="21"/>
  <c r="K392" i="21"/>
  <c r="L392" i="21"/>
  <c r="K393" i="21"/>
  <c r="L393" i="21"/>
  <c r="K394" i="21"/>
  <c r="L394" i="21"/>
  <c r="K395" i="21"/>
  <c r="L395" i="21"/>
  <c r="K396" i="21"/>
  <c r="L396" i="21"/>
  <c r="K397" i="21"/>
  <c r="L397" i="21"/>
  <c r="K398" i="21"/>
  <c r="L398" i="21"/>
  <c r="K399" i="21"/>
  <c r="L399" i="21"/>
  <c r="K400" i="21"/>
  <c r="L400" i="21"/>
  <c r="K401" i="21"/>
  <c r="L401" i="21"/>
  <c r="K402" i="21"/>
  <c r="L402" i="21"/>
  <c r="K403" i="21"/>
  <c r="L403" i="21"/>
  <c r="K404" i="21"/>
  <c r="L404" i="21"/>
  <c r="K405" i="21"/>
  <c r="L405" i="21"/>
  <c r="K406" i="21"/>
  <c r="L406" i="21"/>
  <c r="K407" i="21"/>
  <c r="L407" i="21"/>
  <c r="K408" i="21"/>
  <c r="L408" i="21"/>
  <c r="K409" i="21"/>
  <c r="L409" i="21"/>
  <c r="K410" i="21"/>
  <c r="L410" i="21"/>
  <c r="K411" i="21"/>
  <c r="L411" i="21"/>
  <c r="K412" i="21"/>
  <c r="L412" i="21"/>
  <c r="K413" i="21"/>
  <c r="L413" i="21"/>
  <c r="K414" i="21"/>
  <c r="L414" i="21"/>
  <c r="K415" i="21"/>
  <c r="L415" i="21"/>
  <c r="K416" i="21"/>
  <c r="L416" i="21"/>
  <c r="K417" i="21"/>
  <c r="L417" i="21"/>
  <c r="K418" i="21"/>
  <c r="L418" i="21"/>
  <c r="K419" i="21"/>
  <c r="L419" i="21"/>
  <c r="K420" i="21"/>
  <c r="L420" i="21"/>
  <c r="K421" i="21"/>
  <c r="L421" i="21"/>
  <c r="K422" i="21"/>
  <c r="L422" i="21"/>
  <c r="K423" i="21"/>
  <c r="L423" i="21"/>
  <c r="K424" i="21"/>
  <c r="L424" i="21"/>
  <c r="K425" i="21"/>
  <c r="L425" i="21"/>
  <c r="K426" i="21"/>
  <c r="L426" i="21"/>
  <c r="K427" i="21"/>
  <c r="L427" i="21"/>
  <c r="K428" i="21"/>
  <c r="L428" i="21"/>
  <c r="K429" i="21"/>
  <c r="L429" i="21"/>
  <c r="K430" i="21"/>
  <c r="L430" i="21"/>
  <c r="K431" i="21"/>
  <c r="L431" i="21"/>
  <c r="K432" i="21"/>
  <c r="L432" i="21"/>
  <c r="K433" i="21"/>
  <c r="L433" i="21"/>
  <c r="K434" i="21"/>
  <c r="L434" i="21"/>
  <c r="K435" i="21"/>
  <c r="L435" i="21"/>
  <c r="K436" i="21"/>
  <c r="L436" i="21"/>
  <c r="K437" i="21"/>
  <c r="L437" i="21"/>
  <c r="K438" i="21"/>
  <c r="L438" i="21"/>
  <c r="K439" i="21"/>
  <c r="L439" i="21"/>
  <c r="K440" i="21"/>
  <c r="L440" i="21"/>
  <c r="K441" i="21"/>
  <c r="L441" i="21"/>
  <c r="K442" i="21"/>
  <c r="L442" i="21"/>
  <c r="K443" i="21"/>
  <c r="L443" i="21"/>
  <c r="K444" i="21"/>
  <c r="L444" i="21"/>
  <c r="K445" i="21"/>
  <c r="L445" i="21"/>
  <c r="K446" i="21"/>
  <c r="L446" i="21"/>
  <c r="K447" i="21"/>
  <c r="L447" i="21"/>
  <c r="K448" i="21"/>
  <c r="L448" i="21"/>
  <c r="K449" i="21"/>
  <c r="L449" i="21"/>
  <c r="K450" i="21"/>
  <c r="L450" i="21"/>
  <c r="K451" i="21"/>
  <c r="L451" i="21"/>
  <c r="K452" i="21"/>
  <c r="L452" i="21"/>
  <c r="K453" i="21"/>
  <c r="L453" i="21"/>
  <c r="K454" i="21"/>
  <c r="L454" i="21"/>
  <c r="K455" i="21"/>
  <c r="L455" i="21"/>
  <c r="K456" i="21"/>
  <c r="L456" i="21"/>
  <c r="K457" i="21"/>
  <c r="L457" i="21"/>
  <c r="K458" i="21"/>
  <c r="L458" i="21"/>
  <c r="K459" i="21"/>
  <c r="L459" i="21"/>
  <c r="K460" i="21"/>
  <c r="L460" i="21"/>
  <c r="K461" i="21"/>
  <c r="L461" i="21"/>
  <c r="K462" i="21"/>
  <c r="L462" i="21"/>
  <c r="K463" i="21"/>
  <c r="L463" i="21"/>
  <c r="K464" i="21"/>
  <c r="L464" i="21"/>
  <c r="K465" i="21"/>
  <c r="L465" i="21"/>
  <c r="K466" i="21"/>
  <c r="L466" i="21"/>
  <c r="K467" i="21"/>
  <c r="L467" i="21"/>
  <c r="K468" i="21"/>
  <c r="L468" i="21"/>
  <c r="K469" i="21"/>
  <c r="L469" i="21"/>
  <c r="K470" i="21"/>
  <c r="L470" i="21"/>
  <c r="K471" i="21"/>
  <c r="L471" i="21"/>
  <c r="K472" i="21"/>
  <c r="L472" i="21"/>
  <c r="K473" i="21"/>
  <c r="L473" i="21"/>
  <c r="K474" i="21"/>
  <c r="L474" i="21"/>
  <c r="K475" i="21"/>
  <c r="L475" i="21"/>
  <c r="K476" i="21"/>
  <c r="L476" i="21"/>
  <c r="K477" i="21"/>
  <c r="L477" i="21"/>
  <c r="K478" i="21"/>
  <c r="L478" i="21"/>
  <c r="K479" i="21"/>
  <c r="L479" i="21"/>
  <c r="K480" i="21"/>
  <c r="L480" i="21"/>
  <c r="K481" i="21"/>
  <c r="L481" i="21"/>
  <c r="K482" i="21"/>
  <c r="L482" i="21"/>
  <c r="K483" i="21"/>
  <c r="L483" i="21"/>
  <c r="K484" i="21"/>
  <c r="L484" i="21"/>
  <c r="K485" i="21"/>
  <c r="L485" i="21"/>
  <c r="K486" i="21"/>
  <c r="L486" i="21"/>
  <c r="K487" i="21"/>
  <c r="L487" i="21"/>
  <c r="K488" i="21"/>
  <c r="L488" i="21"/>
  <c r="K489" i="21"/>
  <c r="L489" i="21"/>
  <c r="K490" i="21"/>
  <c r="L490" i="21"/>
  <c r="K491" i="21"/>
  <c r="L491" i="21"/>
  <c r="K492" i="21"/>
  <c r="L492" i="21"/>
  <c r="K493" i="21"/>
  <c r="L493" i="21"/>
  <c r="K494" i="21"/>
  <c r="L494" i="21"/>
  <c r="K495" i="21"/>
  <c r="L495" i="21"/>
  <c r="K496" i="21"/>
  <c r="L496" i="21"/>
  <c r="K497" i="21"/>
  <c r="L497" i="21"/>
  <c r="K498" i="21"/>
  <c r="L498" i="21"/>
  <c r="K499" i="21"/>
  <c r="L499" i="21"/>
  <c r="K500" i="21"/>
  <c r="L500" i="21"/>
  <c r="K501" i="21"/>
  <c r="L501" i="21"/>
  <c r="K502" i="21"/>
  <c r="L502" i="21"/>
  <c r="K503" i="21"/>
  <c r="L503" i="21"/>
  <c r="K504" i="21"/>
  <c r="L504" i="21"/>
  <c r="K505" i="21"/>
  <c r="L505" i="21"/>
  <c r="K506" i="21"/>
  <c r="L506" i="21"/>
  <c r="K507" i="21"/>
  <c r="L507" i="21"/>
  <c r="K508" i="21"/>
  <c r="L508" i="21"/>
  <c r="K509" i="21"/>
  <c r="L509" i="21"/>
  <c r="K510" i="21"/>
  <c r="L510" i="21"/>
  <c r="K511" i="21"/>
  <c r="L511" i="21"/>
  <c r="K512" i="21"/>
  <c r="L512" i="21"/>
  <c r="K513" i="21"/>
  <c r="L513" i="21"/>
  <c r="K514" i="21"/>
  <c r="L514" i="21"/>
  <c r="K515" i="21"/>
  <c r="L515" i="21"/>
  <c r="K516" i="21"/>
  <c r="L516" i="21"/>
  <c r="K517" i="21"/>
  <c r="L517" i="21"/>
  <c r="K518" i="21"/>
  <c r="L518" i="21"/>
  <c r="K519" i="21"/>
  <c r="L519" i="21"/>
  <c r="K520" i="21"/>
  <c r="L520" i="21"/>
  <c r="K521" i="21"/>
  <c r="L521" i="21"/>
  <c r="K522" i="21"/>
  <c r="L522" i="21"/>
  <c r="K523" i="21"/>
  <c r="L523" i="21"/>
  <c r="K524" i="21"/>
  <c r="L524" i="21"/>
  <c r="K525" i="21"/>
  <c r="L525" i="21"/>
  <c r="K526" i="21"/>
  <c r="L526" i="21"/>
  <c r="K527" i="21"/>
  <c r="L527" i="21"/>
  <c r="K528" i="21"/>
  <c r="L528" i="21"/>
  <c r="K529" i="21"/>
  <c r="L529" i="21"/>
  <c r="K530" i="21"/>
  <c r="L530" i="21"/>
  <c r="K531" i="21"/>
  <c r="L531" i="21"/>
  <c r="K532" i="21"/>
  <c r="L532" i="21"/>
  <c r="K533" i="21"/>
  <c r="L533" i="21"/>
  <c r="K534" i="21"/>
  <c r="L534" i="21"/>
  <c r="K535" i="21"/>
  <c r="L535" i="21"/>
  <c r="K536" i="21"/>
  <c r="L536" i="21"/>
  <c r="K537" i="21"/>
  <c r="L537" i="21"/>
  <c r="K538" i="21"/>
  <c r="L538" i="21"/>
  <c r="K539" i="21"/>
  <c r="L539" i="21"/>
  <c r="K540" i="21"/>
  <c r="L540" i="21"/>
  <c r="K541" i="21"/>
  <c r="L541" i="21"/>
  <c r="K542" i="21"/>
  <c r="L542" i="21"/>
  <c r="K543" i="21"/>
  <c r="L543" i="21"/>
  <c r="K544" i="21"/>
  <c r="L544" i="21"/>
  <c r="K545" i="21"/>
  <c r="L545" i="21"/>
  <c r="K546" i="21"/>
  <c r="L546" i="21"/>
  <c r="K547" i="21"/>
  <c r="L547" i="21"/>
  <c r="K548" i="21"/>
  <c r="L548" i="21"/>
  <c r="K549" i="21"/>
  <c r="L549" i="21"/>
  <c r="K550" i="21"/>
  <c r="L550" i="21"/>
  <c r="K551" i="21"/>
  <c r="L551" i="21"/>
  <c r="K552" i="21"/>
  <c r="L552" i="21"/>
  <c r="K553" i="21"/>
  <c r="L553" i="21"/>
  <c r="K554" i="21"/>
  <c r="L554" i="21"/>
  <c r="K555" i="21"/>
  <c r="L555" i="21"/>
  <c r="K556" i="21"/>
  <c r="L556" i="21"/>
  <c r="K557" i="21"/>
  <c r="L557" i="21"/>
  <c r="K558" i="21"/>
  <c r="L558" i="21"/>
  <c r="K559" i="21"/>
  <c r="L559" i="21"/>
  <c r="K560" i="21"/>
  <c r="L560" i="21"/>
  <c r="K561" i="21"/>
  <c r="L561" i="21"/>
  <c r="K562" i="21"/>
  <c r="L562" i="21"/>
  <c r="K563" i="21"/>
  <c r="L563" i="21"/>
  <c r="K564" i="21"/>
  <c r="L564" i="21"/>
  <c r="K565" i="21"/>
  <c r="L565" i="21"/>
  <c r="K566" i="21"/>
  <c r="L566" i="21"/>
  <c r="K567" i="21"/>
  <c r="L567" i="21"/>
  <c r="K568" i="21"/>
  <c r="L568" i="21"/>
  <c r="K569" i="21"/>
  <c r="L569" i="21"/>
  <c r="K570" i="21"/>
  <c r="L570" i="21"/>
  <c r="K571" i="21"/>
  <c r="L571" i="21"/>
  <c r="L3" i="21"/>
  <c r="K3" i="21"/>
  <c r="K57" i="22"/>
  <c r="L57" i="22"/>
  <c r="K451" i="22"/>
  <c r="L451" i="22"/>
  <c r="K10" i="22"/>
  <c r="L10" i="22"/>
  <c r="K58" i="22"/>
  <c r="L58" i="22"/>
  <c r="K13" i="22"/>
  <c r="L13" i="22"/>
  <c r="K445" i="22"/>
  <c r="L445" i="22"/>
  <c r="K59" i="22"/>
  <c r="L59" i="22"/>
  <c r="K5" i="22"/>
  <c r="L5" i="22"/>
  <c r="K461" i="22"/>
  <c r="L461" i="22"/>
  <c r="K16" i="22"/>
  <c r="L16" i="22"/>
  <c r="K462" i="22"/>
  <c r="L462" i="22"/>
  <c r="K60" i="22"/>
  <c r="L60" i="22"/>
  <c r="K430" i="22"/>
  <c r="L430" i="22"/>
  <c r="K459" i="22"/>
  <c r="L459" i="22"/>
  <c r="K453" i="22"/>
  <c r="L453" i="22"/>
  <c r="K444" i="22"/>
  <c r="L444" i="22"/>
  <c r="K61" i="22"/>
  <c r="L61" i="22"/>
  <c r="K18" i="22"/>
  <c r="L18" i="22"/>
  <c r="K19" i="22"/>
  <c r="L19" i="22"/>
  <c r="K464" i="22"/>
  <c r="L464" i="22"/>
  <c r="K20" i="22"/>
  <c r="L20" i="22"/>
  <c r="K62" i="22"/>
  <c r="L62" i="22"/>
  <c r="K4" i="22"/>
  <c r="L4" i="22"/>
  <c r="K3" i="22"/>
  <c r="L3" i="22"/>
  <c r="K43" i="22"/>
  <c r="L43" i="22"/>
  <c r="K33" i="22"/>
  <c r="L33" i="22"/>
  <c r="K458" i="22"/>
  <c r="L458" i="22"/>
  <c r="K27" i="22"/>
  <c r="L27" i="22"/>
  <c r="K452" i="22"/>
  <c r="L452" i="22"/>
  <c r="K63" i="22"/>
  <c r="L63" i="22"/>
  <c r="K39" i="22"/>
  <c r="L39" i="22"/>
  <c r="K460" i="22"/>
  <c r="L460" i="22"/>
  <c r="K64" i="22"/>
  <c r="L64" i="22"/>
  <c r="K456" i="22"/>
  <c r="L456" i="22"/>
  <c r="K450" i="22"/>
  <c r="L450" i="22"/>
  <c r="K37" i="22"/>
  <c r="L37" i="22"/>
  <c r="K431" i="22"/>
  <c r="L431" i="22"/>
  <c r="K65" i="22"/>
  <c r="L65" i="22"/>
  <c r="K432" i="22"/>
  <c r="L432" i="22"/>
  <c r="K34" i="22"/>
  <c r="L34" i="22"/>
  <c r="K455" i="22"/>
  <c r="L455" i="22"/>
  <c r="K32" i="22"/>
  <c r="L32" i="22"/>
  <c r="K44" i="22"/>
  <c r="L44" i="22"/>
  <c r="K422" i="22"/>
  <c r="L422" i="22"/>
  <c r="K9" i="22"/>
  <c r="L9" i="22"/>
  <c r="K25" i="22"/>
  <c r="L25" i="22"/>
  <c r="K55" i="22"/>
  <c r="L55" i="22"/>
  <c r="K418" i="22"/>
  <c r="L418" i="22"/>
  <c r="K419" i="22"/>
  <c r="L419" i="22"/>
  <c r="K66" i="22"/>
  <c r="L66" i="22"/>
  <c r="K67" i="22"/>
  <c r="L67" i="22"/>
  <c r="K68" i="22"/>
  <c r="L68" i="22"/>
  <c r="K69" i="22"/>
  <c r="L69" i="22"/>
  <c r="K454" i="22"/>
  <c r="L454" i="22"/>
  <c r="K70" i="22"/>
  <c r="L70" i="22"/>
  <c r="K71" i="22"/>
  <c r="L71" i="22"/>
  <c r="K448" i="22"/>
  <c r="L448" i="22"/>
  <c r="K72" i="22"/>
  <c r="L72" i="22"/>
  <c r="K73" i="22"/>
  <c r="L73" i="22"/>
  <c r="K74" i="22"/>
  <c r="L74" i="22"/>
  <c r="K423" i="22"/>
  <c r="L423" i="22"/>
  <c r="K433" i="22"/>
  <c r="L433" i="22"/>
  <c r="K31" i="22"/>
  <c r="L31" i="22"/>
  <c r="K440" i="22"/>
  <c r="L440" i="22"/>
  <c r="K75" i="22"/>
  <c r="L75" i="22"/>
  <c r="K76" i="22"/>
  <c r="L76" i="22"/>
  <c r="K463" i="22"/>
  <c r="L463" i="22"/>
  <c r="K7" i="22"/>
  <c r="L7" i="22"/>
  <c r="K21" i="22"/>
  <c r="L21" i="22"/>
  <c r="K77" i="22"/>
  <c r="L77" i="22"/>
  <c r="K78" i="22"/>
  <c r="L78" i="22"/>
  <c r="K420" i="22"/>
  <c r="L420" i="22"/>
  <c r="K457" i="22"/>
  <c r="L457" i="22"/>
  <c r="K438" i="22"/>
  <c r="L438" i="22"/>
  <c r="K40" i="22"/>
  <c r="L40" i="22"/>
  <c r="K38" i="22"/>
  <c r="L38" i="22"/>
  <c r="K51" i="22"/>
  <c r="L51" i="22"/>
  <c r="K79" i="22"/>
  <c r="L79" i="22"/>
  <c r="K446" i="22"/>
  <c r="L446" i="22"/>
  <c r="K80" i="22"/>
  <c r="L80" i="22"/>
  <c r="K23" i="22"/>
  <c r="L23" i="22"/>
  <c r="K6" i="22"/>
  <c r="L6" i="22"/>
  <c r="K81" i="22"/>
  <c r="L81" i="22"/>
  <c r="K45" i="22"/>
  <c r="L45" i="22"/>
  <c r="K82" i="22"/>
  <c r="L82" i="22"/>
  <c r="K83" i="22"/>
  <c r="L83" i="22"/>
  <c r="K84" i="22"/>
  <c r="L84" i="22"/>
  <c r="K85" i="22"/>
  <c r="L85" i="22"/>
  <c r="K52" i="22"/>
  <c r="L52" i="22"/>
  <c r="K86" i="22"/>
  <c r="L86" i="22"/>
  <c r="K87" i="22"/>
  <c r="L87" i="22"/>
  <c r="K24" i="22"/>
  <c r="L24" i="22"/>
  <c r="K88" i="22"/>
  <c r="L88" i="22"/>
  <c r="K441" i="22"/>
  <c r="L441" i="22"/>
  <c r="K434" i="22"/>
  <c r="L434" i="22"/>
  <c r="K424" i="22"/>
  <c r="L424" i="22"/>
  <c r="K53" i="22"/>
  <c r="L53" i="22"/>
  <c r="K89" i="22"/>
  <c r="L89" i="22"/>
  <c r="K436" i="22"/>
  <c r="L436" i="22"/>
  <c r="K447" i="22"/>
  <c r="L447" i="22"/>
  <c r="K46" i="22"/>
  <c r="L46" i="22"/>
  <c r="K90" i="22"/>
  <c r="L90" i="22"/>
  <c r="K91" i="22"/>
  <c r="L91" i="22"/>
  <c r="K92" i="22"/>
  <c r="L92" i="22"/>
  <c r="K12" i="22"/>
  <c r="L12" i="22"/>
  <c r="K93" i="22"/>
  <c r="L93" i="22"/>
  <c r="K47" i="22"/>
  <c r="L47" i="22"/>
  <c r="K94" i="22"/>
  <c r="L94" i="22"/>
  <c r="K95" i="22"/>
  <c r="L95" i="22"/>
  <c r="K28" i="22"/>
  <c r="L28" i="22"/>
  <c r="K425" i="22"/>
  <c r="L425" i="22"/>
  <c r="K96" i="22"/>
  <c r="L96" i="22"/>
  <c r="K50" i="22"/>
  <c r="L50" i="22"/>
  <c r="K97" i="22"/>
  <c r="L97" i="22"/>
  <c r="K98" i="22"/>
  <c r="L98" i="22"/>
  <c r="K99" i="22"/>
  <c r="L99" i="22"/>
  <c r="K54" i="22"/>
  <c r="L54" i="22"/>
  <c r="K442" i="22"/>
  <c r="L442" i="22"/>
  <c r="K100" i="22"/>
  <c r="L100" i="22"/>
  <c r="K101" i="22"/>
  <c r="L101" i="22"/>
  <c r="K102" i="22"/>
  <c r="L102" i="22"/>
  <c r="K103" i="22"/>
  <c r="L103" i="22"/>
  <c r="K104" i="22"/>
  <c r="L104" i="22"/>
  <c r="K41" i="22"/>
  <c r="L41" i="22"/>
  <c r="K105" i="22"/>
  <c r="L105" i="22"/>
  <c r="K42" i="22"/>
  <c r="L42" i="22"/>
  <c r="K106" i="22"/>
  <c r="L106" i="22"/>
  <c r="K14" i="22"/>
  <c r="L14" i="22"/>
  <c r="K437" i="22"/>
  <c r="L437" i="22"/>
  <c r="K107" i="22"/>
  <c r="L107" i="22"/>
  <c r="K108" i="22"/>
  <c r="L108" i="22"/>
  <c r="K48" i="22"/>
  <c r="L48" i="22"/>
  <c r="K109" i="22"/>
  <c r="L109" i="22"/>
  <c r="K110" i="22"/>
  <c r="L110" i="22"/>
  <c r="K111" i="22"/>
  <c r="L111" i="22"/>
  <c r="K112" i="22"/>
  <c r="L112" i="22"/>
  <c r="K35" i="22"/>
  <c r="L35" i="22"/>
  <c r="K113" i="22"/>
  <c r="L113" i="22"/>
  <c r="K114" i="22"/>
  <c r="L114" i="22"/>
  <c r="K115" i="22"/>
  <c r="L115" i="22"/>
  <c r="K449" i="22"/>
  <c r="L449" i="22"/>
  <c r="K116" i="22"/>
  <c r="L116" i="22"/>
  <c r="K117" i="22"/>
  <c r="L117" i="22"/>
  <c r="K118" i="22"/>
  <c r="L118" i="22"/>
  <c r="K119" i="22"/>
  <c r="L119" i="22"/>
  <c r="K120" i="22"/>
  <c r="L120" i="22"/>
  <c r="K121" i="22"/>
  <c r="L121" i="22"/>
  <c r="K426" i="22"/>
  <c r="L426" i="22"/>
  <c r="K122" i="22"/>
  <c r="L122" i="22"/>
  <c r="K123" i="22"/>
  <c r="L123" i="22"/>
  <c r="K421" i="22"/>
  <c r="L421" i="22"/>
  <c r="K8" i="22"/>
  <c r="L8" i="22"/>
  <c r="K427" i="22"/>
  <c r="L427" i="22"/>
  <c r="K124" i="22"/>
  <c r="L124" i="22"/>
  <c r="K125" i="22"/>
  <c r="L125" i="22"/>
  <c r="K126" i="22"/>
  <c r="L126" i="22"/>
  <c r="K127" i="22"/>
  <c r="L127" i="22"/>
  <c r="K15" i="22"/>
  <c r="L15" i="22"/>
  <c r="K128" i="22"/>
  <c r="L128" i="22"/>
  <c r="K129" i="22"/>
  <c r="L129" i="22"/>
  <c r="K130" i="22"/>
  <c r="L130" i="22"/>
  <c r="K131" i="22"/>
  <c r="L131" i="22"/>
  <c r="K132" i="22"/>
  <c r="L132" i="22"/>
  <c r="K133" i="22"/>
  <c r="L133" i="22"/>
  <c r="K134" i="22"/>
  <c r="L134" i="22"/>
  <c r="K135" i="22"/>
  <c r="L135" i="22"/>
  <c r="K136" i="22"/>
  <c r="L136" i="22"/>
  <c r="K137" i="22"/>
  <c r="L137" i="22"/>
  <c r="K138" i="22"/>
  <c r="L138" i="22"/>
  <c r="K139" i="22"/>
  <c r="L139" i="22"/>
  <c r="K140" i="22"/>
  <c r="L140" i="22"/>
  <c r="K141" i="22"/>
  <c r="L141" i="22"/>
  <c r="K142" i="22"/>
  <c r="L142" i="22"/>
  <c r="K143" i="22"/>
  <c r="L143" i="22"/>
  <c r="K22" i="22"/>
  <c r="L22" i="22"/>
  <c r="K144" i="22"/>
  <c r="L144" i="22"/>
  <c r="K145" i="22"/>
  <c r="L145" i="22"/>
  <c r="K443" i="22"/>
  <c r="L443" i="22"/>
  <c r="K146" i="22"/>
  <c r="L146" i="22"/>
  <c r="K147" i="22"/>
  <c r="L147" i="22"/>
  <c r="K148" i="22"/>
  <c r="L148" i="22"/>
  <c r="K149" i="22"/>
  <c r="L149" i="22"/>
  <c r="K150" i="22"/>
  <c r="L150" i="22"/>
  <c r="K151" i="22"/>
  <c r="L151" i="22"/>
  <c r="K152" i="22"/>
  <c r="L152" i="22"/>
  <c r="K153" i="22"/>
  <c r="L153" i="22"/>
  <c r="K435" i="22"/>
  <c r="L435" i="22"/>
  <c r="K154" i="22"/>
  <c r="L154" i="22"/>
  <c r="K155" i="22"/>
  <c r="L155" i="22"/>
  <c r="K156" i="22"/>
  <c r="L156" i="22"/>
  <c r="K157" i="22"/>
  <c r="L157" i="22"/>
  <c r="K429" i="22"/>
  <c r="L429" i="22"/>
  <c r="K158" i="22"/>
  <c r="L158" i="22"/>
  <c r="K159" i="22"/>
  <c r="L159" i="22"/>
  <c r="K49" i="22"/>
  <c r="L49" i="22"/>
  <c r="K160" i="22"/>
  <c r="L160" i="22"/>
  <c r="K161" i="22"/>
  <c r="L161" i="22"/>
  <c r="K162" i="22"/>
  <c r="L162" i="22"/>
  <c r="K163" i="22"/>
  <c r="L163" i="22"/>
  <c r="K164" i="22"/>
  <c r="L164" i="22"/>
  <c r="K165" i="22"/>
  <c r="L165" i="22"/>
  <c r="K166" i="22"/>
  <c r="L166" i="22"/>
  <c r="K167" i="22"/>
  <c r="L167" i="22"/>
  <c r="K168" i="22"/>
  <c r="L168" i="22"/>
  <c r="K169" i="22"/>
  <c r="L169" i="22"/>
  <c r="K170" i="22"/>
  <c r="L170" i="22"/>
  <c r="K171" i="22"/>
  <c r="L171" i="22"/>
  <c r="K172" i="22"/>
  <c r="L172" i="22"/>
  <c r="K173" i="22"/>
  <c r="L173" i="22"/>
  <c r="K174" i="22"/>
  <c r="L174" i="22"/>
  <c r="K175" i="22"/>
  <c r="L175" i="22"/>
  <c r="K176" i="22"/>
  <c r="L176" i="22"/>
  <c r="K177" i="22"/>
  <c r="L177" i="22"/>
  <c r="K178" i="22"/>
  <c r="L178" i="22"/>
  <c r="K179" i="22"/>
  <c r="L179" i="22"/>
  <c r="K180" i="22"/>
  <c r="L180" i="22"/>
  <c r="K181" i="22"/>
  <c r="L181" i="22"/>
  <c r="K182" i="22"/>
  <c r="L182" i="22"/>
  <c r="K183" i="22"/>
  <c r="L183" i="22"/>
  <c r="K184" i="22"/>
  <c r="L184" i="22"/>
  <c r="K185" i="22"/>
  <c r="L185" i="22"/>
  <c r="K186" i="22"/>
  <c r="L186" i="22"/>
  <c r="K11" i="22"/>
  <c r="L11" i="22"/>
  <c r="K428" i="22"/>
  <c r="L428" i="22"/>
  <c r="K187" i="22"/>
  <c r="L187" i="22"/>
  <c r="K188" i="22"/>
  <c r="L188" i="22"/>
  <c r="K189" i="22"/>
  <c r="L189" i="22"/>
  <c r="K190" i="22"/>
  <c r="L190" i="22"/>
  <c r="K191" i="22"/>
  <c r="L191" i="22"/>
  <c r="K192" i="22"/>
  <c r="L192" i="22"/>
  <c r="K193" i="22"/>
  <c r="L193" i="22"/>
  <c r="K194" i="22"/>
  <c r="L194" i="22"/>
  <c r="K195" i="22"/>
  <c r="L195" i="22"/>
  <c r="K196" i="22"/>
  <c r="L196" i="22"/>
  <c r="K197" i="22"/>
  <c r="L197" i="22"/>
  <c r="K198" i="22"/>
  <c r="L198" i="22"/>
  <c r="K199" i="22"/>
  <c r="L199" i="22"/>
  <c r="K200" i="22"/>
  <c r="L200" i="22"/>
  <c r="K201" i="22"/>
  <c r="L201" i="22"/>
  <c r="K202" i="22"/>
  <c r="L202" i="22"/>
  <c r="K203" i="22"/>
  <c r="L203" i="22"/>
  <c r="K204" i="22"/>
  <c r="L204" i="22"/>
  <c r="K205" i="22"/>
  <c r="L205" i="22"/>
  <c r="K206" i="22"/>
  <c r="L206" i="22"/>
  <c r="K207" i="22"/>
  <c r="L207" i="22"/>
  <c r="K208" i="22"/>
  <c r="L208" i="22"/>
  <c r="K209" i="22"/>
  <c r="L209" i="22"/>
  <c r="K210" i="22"/>
  <c r="L210" i="22"/>
  <c r="K211" i="22"/>
  <c r="L211" i="22"/>
  <c r="K212" i="22"/>
  <c r="L212" i="22"/>
  <c r="K213" i="22"/>
  <c r="L213" i="22"/>
  <c r="K214" i="22"/>
  <c r="L214" i="22"/>
  <c r="K215" i="22"/>
  <c r="L215" i="22"/>
  <c r="K216" i="22"/>
  <c r="L216" i="22"/>
  <c r="K217" i="22"/>
  <c r="L217" i="22"/>
  <c r="K218" i="22"/>
  <c r="L218" i="22"/>
  <c r="K219" i="22"/>
  <c r="L219" i="22"/>
  <c r="K220" i="22"/>
  <c r="L220" i="22"/>
  <c r="K221" i="22"/>
  <c r="L221" i="22"/>
  <c r="K222" i="22"/>
  <c r="L222" i="22"/>
  <c r="K223" i="22"/>
  <c r="L223" i="22"/>
  <c r="K224" i="22"/>
  <c r="L224" i="22"/>
  <c r="K225" i="22"/>
  <c r="L225" i="22"/>
  <c r="K226" i="22"/>
  <c r="L226" i="22"/>
  <c r="K227" i="22"/>
  <c r="L227" i="22"/>
  <c r="K228" i="22"/>
  <c r="L228" i="22"/>
  <c r="K229" i="22"/>
  <c r="L229" i="22"/>
  <c r="K230" i="22"/>
  <c r="L230" i="22"/>
  <c r="K231" i="22"/>
  <c r="L231" i="22"/>
  <c r="K232" i="22"/>
  <c r="L232" i="22"/>
  <c r="K233" i="22"/>
  <c r="L233" i="22"/>
  <c r="K234" i="22"/>
  <c r="L234" i="22"/>
  <c r="K235" i="22"/>
  <c r="L235" i="22"/>
  <c r="K236" i="22"/>
  <c r="L236" i="22"/>
  <c r="K237" i="22"/>
  <c r="L237" i="22"/>
  <c r="K238" i="22"/>
  <c r="L238" i="22"/>
  <c r="K239" i="22"/>
  <c r="L239" i="22"/>
  <c r="K240" i="22"/>
  <c r="L240" i="22"/>
  <c r="K241" i="22"/>
  <c r="L241" i="22"/>
  <c r="K242" i="22"/>
  <c r="L242" i="22"/>
  <c r="K243" i="22"/>
  <c r="L243" i="22"/>
  <c r="K244" i="22"/>
  <c r="L244" i="22"/>
  <c r="K245" i="22"/>
  <c r="L245" i="22"/>
  <c r="K246" i="22"/>
  <c r="L246" i="22"/>
  <c r="K247" i="22"/>
  <c r="L247" i="22"/>
  <c r="K248" i="22"/>
  <c r="L248" i="22"/>
  <c r="K249" i="22"/>
  <c r="L249" i="22"/>
  <c r="K250" i="22"/>
  <c r="L250" i="22"/>
  <c r="K251" i="22"/>
  <c r="L251" i="22"/>
  <c r="K252" i="22"/>
  <c r="L252" i="22"/>
  <c r="K253" i="22"/>
  <c r="L253" i="22"/>
  <c r="K254" i="22"/>
  <c r="L254" i="22"/>
  <c r="K255" i="22"/>
  <c r="L255" i="22"/>
  <c r="K256" i="22"/>
  <c r="L256" i="22"/>
  <c r="K257" i="22"/>
  <c r="L257" i="22"/>
  <c r="K258" i="22"/>
  <c r="L258" i="22"/>
  <c r="K259" i="22"/>
  <c r="L259" i="22"/>
  <c r="K26" i="22"/>
  <c r="L26" i="22"/>
  <c r="K260" i="22"/>
  <c r="L260" i="22"/>
  <c r="K261" i="22"/>
  <c r="L261" i="22"/>
  <c r="K262" i="22"/>
  <c r="L262" i="22"/>
  <c r="K263" i="22"/>
  <c r="L263" i="22"/>
  <c r="K264" i="22"/>
  <c r="L264" i="22"/>
  <c r="K265" i="22"/>
  <c r="L265" i="22"/>
  <c r="K266" i="22"/>
  <c r="L266" i="22"/>
  <c r="K267" i="22"/>
  <c r="L267" i="22"/>
  <c r="K268" i="22"/>
  <c r="L268" i="22"/>
  <c r="K269" i="22"/>
  <c r="L269" i="22"/>
  <c r="K270" i="22"/>
  <c r="L270" i="22"/>
  <c r="K271" i="22"/>
  <c r="L271" i="22"/>
  <c r="K272" i="22"/>
  <c r="L272" i="22"/>
  <c r="K273" i="22"/>
  <c r="L273" i="22"/>
  <c r="K274" i="22"/>
  <c r="L274" i="22"/>
  <c r="K275" i="22"/>
  <c r="L275" i="22"/>
  <c r="K276" i="22"/>
  <c r="L276" i="22"/>
  <c r="K277" i="22"/>
  <c r="L277" i="22"/>
  <c r="K278" i="22"/>
  <c r="L278" i="22"/>
  <c r="K279" i="22"/>
  <c r="L279" i="22"/>
  <c r="K280" i="22"/>
  <c r="L280" i="22"/>
  <c r="K281" i="22"/>
  <c r="L281" i="22"/>
  <c r="K282" i="22"/>
  <c r="L282" i="22"/>
  <c r="K283" i="22"/>
  <c r="L283" i="22"/>
  <c r="K284" i="22"/>
  <c r="L284" i="22"/>
  <c r="K285" i="22"/>
  <c r="L285" i="22"/>
  <c r="K286" i="22"/>
  <c r="L286" i="22"/>
  <c r="K287" i="22"/>
  <c r="L287" i="22"/>
  <c r="K288" i="22"/>
  <c r="L288" i="22"/>
  <c r="K36" i="22"/>
  <c r="L36" i="22"/>
  <c r="K289" i="22"/>
  <c r="L289" i="22"/>
  <c r="K290" i="22"/>
  <c r="L290" i="22"/>
  <c r="K291" i="22"/>
  <c r="L291" i="22"/>
  <c r="K292" i="22"/>
  <c r="L292" i="22"/>
  <c r="K293" i="22"/>
  <c r="L293" i="22"/>
  <c r="K294" i="22"/>
  <c r="L294" i="22"/>
  <c r="K295" i="22"/>
  <c r="L295" i="22"/>
  <c r="K296" i="22"/>
  <c r="L296" i="22"/>
  <c r="K297" i="22"/>
  <c r="L297" i="22"/>
  <c r="K298" i="22"/>
  <c r="L298" i="22"/>
  <c r="K299" i="22"/>
  <c r="L299" i="22"/>
  <c r="K300" i="22"/>
  <c r="L300" i="22"/>
  <c r="K301" i="22"/>
  <c r="L301" i="22"/>
  <c r="K302" i="22"/>
  <c r="L302" i="22"/>
  <c r="K303" i="22"/>
  <c r="L303" i="22"/>
  <c r="K304" i="22"/>
  <c r="L304" i="22"/>
  <c r="K305" i="22"/>
  <c r="L305" i="22"/>
  <c r="K306" i="22"/>
  <c r="L306" i="22"/>
  <c r="K307" i="22"/>
  <c r="L307" i="22"/>
  <c r="K308" i="22"/>
  <c r="L308" i="22"/>
  <c r="K309" i="22"/>
  <c r="L309" i="22"/>
  <c r="K310" i="22"/>
  <c r="L310" i="22"/>
  <c r="K311" i="22"/>
  <c r="L311" i="22"/>
  <c r="K312" i="22"/>
  <c r="L312" i="22"/>
  <c r="K313" i="22"/>
  <c r="L313" i="22"/>
  <c r="K314" i="22"/>
  <c r="L314" i="22"/>
  <c r="K315" i="22"/>
  <c r="L315" i="22"/>
  <c r="K316" i="22"/>
  <c r="L316" i="22"/>
  <c r="K317" i="22"/>
  <c r="L317" i="22"/>
  <c r="K318" i="22"/>
  <c r="L318" i="22"/>
  <c r="K319" i="22"/>
  <c r="L319" i="22"/>
  <c r="K320" i="22"/>
  <c r="L320" i="22"/>
  <c r="K321" i="22"/>
  <c r="L321" i="22"/>
  <c r="K322" i="22"/>
  <c r="L322" i="22"/>
  <c r="K323" i="22"/>
  <c r="L323" i="22"/>
  <c r="K324" i="22"/>
  <c r="L324" i="22"/>
  <c r="K325" i="22"/>
  <c r="L325" i="22"/>
  <c r="K326" i="22"/>
  <c r="L326" i="22"/>
  <c r="K29" i="22"/>
  <c r="L29" i="22"/>
  <c r="K327" i="22"/>
  <c r="L327" i="22"/>
  <c r="K328" i="22"/>
  <c r="L328" i="22"/>
  <c r="K329" i="22"/>
  <c r="L329" i="22"/>
  <c r="K330" i="22"/>
  <c r="L330" i="22"/>
  <c r="K331" i="22"/>
  <c r="L331" i="22"/>
  <c r="K332" i="22"/>
  <c r="L332" i="22"/>
  <c r="K333" i="22"/>
  <c r="L333" i="22"/>
  <c r="K334" i="22"/>
  <c r="L334" i="22"/>
  <c r="K335" i="22"/>
  <c r="L335" i="22"/>
  <c r="K336" i="22"/>
  <c r="L336" i="22"/>
  <c r="K337" i="22"/>
  <c r="L337" i="22"/>
  <c r="K338" i="22"/>
  <c r="L338" i="22"/>
  <c r="K339" i="22"/>
  <c r="L339" i="22"/>
  <c r="K340" i="22"/>
  <c r="L340" i="22"/>
  <c r="K341" i="22"/>
  <c r="L341" i="22"/>
  <c r="K342" i="22"/>
  <c r="L342" i="22"/>
  <c r="K343" i="22"/>
  <c r="L343" i="22"/>
  <c r="K344" i="22"/>
  <c r="L344" i="22"/>
  <c r="K345" i="22"/>
  <c r="L345" i="22"/>
  <c r="K346" i="22"/>
  <c r="L346" i="22"/>
  <c r="K347" i="22"/>
  <c r="L347" i="22"/>
  <c r="K348" i="22"/>
  <c r="L348" i="22"/>
  <c r="K349" i="22"/>
  <c r="L349" i="22"/>
  <c r="K350" i="22"/>
  <c r="L350" i="22"/>
  <c r="K351" i="22"/>
  <c r="L351" i="22"/>
  <c r="K352" i="22"/>
  <c r="L352" i="22"/>
  <c r="K353" i="22"/>
  <c r="L353" i="22"/>
  <c r="K354" i="22"/>
  <c r="L354" i="22"/>
  <c r="K355" i="22"/>
  <c r="L355" i="22"/>
  <c r="K356" i="22"/>
  <c r="L356" i="22"/>
  <c r="K357" i="22"/>
  <c r="L357" i="22"/>
  <c r="K358" i="22"/>
  <c r="L358" i="22"/>
  <c r="K359" i="22"/>
  <c r="L359" i="22"/>
  <c r="K360" i="22"/>
  <c r="L360" i="22"/>
  <c r="K361" i="22"/>
  <c r="L361" i="22"/>
  <c r="K362" i="22"/>
  <c r="L362" i="22"/>
  <c r="K363" i="22"/>
  <c r="L363" i="22"/>
  <c r="K364" i="22"/>
  <c r="L364" i="22"/>
  <c r="K365" i="22"/>
  <c r="L365" i="22"/>
  <c r="K366" i="22"/>
  <c r="L366" i="22"/>
  <c r="K367" i="22"/>
  <c r="L367" i="22"/>
  <c r="K368" i="22"/>
  <c r="L368" i="22"/>
  <c r="K30" i="22"/>
  <c r="L30" i="22"/>
  <c r="K369" i="22"/>
  <c r="L369" i="22"/>
  <c r="K370" i="22"/>
  <c r="L370" i="22"/>
  <c r="K371" i="22"/>
  <c r="L371" i="22"/>
  <c r="K372" i="22"/>
  <c r="L372" i="22"/>
  <c r="K373" i="22"/>
  <c r="L373" i="22"/>
  <c r="K374" i="22"/>
  <c r="L374" i="22"/>
  <c r="K375" i="22"/>
  <c r="L375" i="22"/>
  <c r="K376" i="22"/>
  <c r="L376" i="22"/>
  <c r="K377" i="22"/>
  <c r="L377" i="22"/>
  <c r="K378" i="22"/>
  <c r="L378" i="22"/>
  <c r="K379" i="22"/>
  <c r="L379" i="22"/>
  <c r="K380" i="22"/>
  <c r="L380" i="22"/>
  <c r="K381" i="22"/>
  <c r="L381" i="22"/>
  <c r="K382" i="22"/>
  <c r="L382" i="22"/>
  <c r="K383" i="22"/>
  <c r="L383" i="22"/>
  <c r="K384" i="22"/>
  <c r="L384" i="22"/>
  <c r="K385" i="22"/>
  <c r="L385" i="22"/>
  <c r="K439" i="22"/>
  <c r="L439" i="22"/>
  <c r="K386" i="22"/>
  <c r="L386" i="22"/>
  <c r="K387" i="22"/>
  <c r="L387" i="22"/>
  <c r="K17" i="22"/>
  <c r="L17" i="22"/>
  <c r="K388" i="22"/>
  <c r="L388" i="22"/>
  <c r="K389" i="22"/>
  <c r="L389" i="22"/>
  <c r="K390" i="22"/>
  <c r="L390" i="22"/>
  <c r="K391" i="22"/>
  <c r="L391" i="22"/>
  <c r="K392" i="22"/>
  <c r="L392" i="22"/>
  <c r="K393" i="22"/>
  <c r="L393" i="22"/>
  <c r="K394" i="22"/>
  <c r="L394" i="22"/>
  <c r="K395" i="22"/>
  <c r="L395" i="22"/>
  <c r="K396" i="22"/>
  <c r="L396" i="22"/>
  <c r="K397" i="22"/>
  <c r="L397" i="22"/>
  <c r="K398" i="22"/>
  <c r="L398" i="22"/>
  <c r="K399" i="22"/>
  <c r="L399" i="22"/>
  <c r="K400" i="22"/>
  <c r="L400" i="22"/>
  <c r="K401" i="22"/>
  <c r="L401" i="22"/>
  <c r="K402" i="22"/>
  <c r="L402" i="22"/>
  <c r="K403" i="22"/>
  <c r="L403" i="22"/>
  <c r="K404" i="22"/>
  <c r="L404" i="22"/>
  <c r="K405" i="22"/>
  <c r="L405" i="22"/>
  <c r="K406" i="22"/>
  <c r="L406" i="22"/>
  <c r="K407" i="22"/>
  <c r="L407" i="22"/>
  <c r="K408" i="22"/>
  <c r="L408" i="22"/>
  <c r="K409" i="22"/>
  <c r="L409" i="22"/>
  <c r="K410" i="22"/>
  <c r="L410" i="22"/>
  <c r="K411" i="22"/>
  <c r="L411" i="22"/>
  <c r="K412" i="22"/>
  <c r="L412" i="22"/>
  <c r="K413" i="22"/>
  <c r="L413" i="22"/>
  <c r="K414" i="22"/>
  <c r="L414" i="22"/>
  <c r="K415" i="22"/>
  <c r="L415" i="22"/>
  <c r="K416" i="22"/>
  <c r="L416" i="22"/>
  <c r="K417" i="22"/>
  <c r="L417" i="22"/>
  <c r="L56" i="22"/>
  <c r="K56" i="22"/>
  <c r="M517" i="20" l="1"/>
  <c r="M511" i="20"/>
  <c r="M453" i="20"/>
  <c r="M447" i="20"/>
  <c r="M389" i="20"/>
  <c r="M383" i="20"/>
  <c r="M325" i="20"/>
  <c r="M319" i="20"/>
  <c r="M215" i="20"/>
  <c r="M103" i="20"/>
  <c r="M23" i="20"/>
  <c r="M303" i="20"/>
  <c r="Q170" i="18"/>
  <c r="O170" i="18"/>
  <c r="N170" i="18"/>
  <c r="Q85" i="18"/>
  <c r="N85" i="18"/>
  <c r="M525" i="20"/>
  <c r="M519" i="20"/>
  <c r="M461" i="20"/>
  <c r="M455" i="20"/>
  <c r="M397" i="20"/>
  <c r="M391" i="20"/>
  <c r="M333" i="20"/>
  <c r="M327" i="20"/>
  <c r="M262" i="20"/>
  <c r="M230" i="20"/>
  <c r="M42" i="20"/>
  <c r="M495" i="20"/>
  <c r="M431" i="20"/>
  <c r="M367" i="20"/>
  <c r="M549" i="20"/>
  <c r="M543" i="20"/>
  <c r="M485" i="20"/>
  <c r="M479" i="20"/>
  <c r="M421" i="20"/>
  <c r="M415" i="20"/>
  <c r="M357" i="20"/>
  <c r="M351" i="20"/>
  <c r="M293" i="20"/>
  <c r="M287" i="20"/>
  <c r="M151" i="20"/>
  <c r="Q444" i="18"/>
  <c r="N444" i="18"/>
  <c r="M565" i="20"/>
  <c r="M437" i="20"/>
  <c r="M309" i="20"/>
  <c r="M39" i="20"/>
  <c r="L467" i="22"/>
  <c r="L466" i="22"/>
  <c r="M567" i="20"/>
  <c r="M509" i="20"/>
  <c r="M503" i="20"/>
  <c r="M445" i="20"/>
  <c r="M439" i="20"/>
  <c r="M381" i="20"/>
  <c r="M375" i="20"/>
  <c r="M317" i="20"/>
  <c r="M311" i="20"/>
  <c r="M190" i="20"/>
  <c r="M154" i="20"/>
  <c r="Q260" i="18"/>
  <c r="N260" i="18"/>
  <c r="O260" i="18"/>
  <c r="N427" i="18"/>
  <c r="O427" i="18"/>
  <c r="Q45" i="18"/>
  <c r="O45" i="18"/>
  <c r="M559" i="20"/>
  <c r="M501" i="20"/>
  <c r="M373" i="20"/>
  <c r="M533" i="20"/>
  <c r="M469" i="20"/>
  <c r="O432" i="18"/>
  <c r="M181" i="20"/>
  <c r="M166" i="20"/>
  <c r="M117" i="20"/>
  <c r="M102" i="20"/>
  <c r="M53" i="20"/>
  <c r="M38" i="20"/>
  <c r="Q445" i="18"/>
  <c r="Q432" i="18"/>
  <c r="Q412" i="18"/>
  <c r="N412" i="18"/>
  <c r="Q351" i="18"/>
  <c r="N351" i="18"/>
  <c r="Q124" i="18"/>
  <c r="N124" i="18"/>
  <c r="Q56" i="18"/>
  <c r="N56" i="18"/>
  <c r="O42" i="18"/>
  <c r="Q42" i="18"/>
  <c r="Q11" i="18"/>
  <c r="N11" i="18"/>
  <c r="M270" i="20"/>
  <c r="M229" i="20"/>
  <c r="M214" i="20"/>
  <c r="M86" i="20"/>
  <c r="M37" i="20"/>
  <c r="Q340" i="18"/>
  <c r="N340" i="18"/>
  <c r="Q228" i="18"/>
  <c r="N228" i="18"/>
  <c r="Q180" i="18"/>
  <c r="N180" i="18"/>
  <c r="Q48" i="18"/>
  <c r="N48" i="18"/>
  <c r="M189" i="20"/>
  <c r="M174" i="20"/>
  <c r="M125" i="20"/>
  <c r="M110" i="20"/>
  <c r="M61" i="20"/>
  <c r="M46" i="20"/>
  <c r="O412" i="18"/>
  <c r="O403" i="18"/>
  <c r="O296" i="18"/>
  <c r="O215" i="18"/>
  <c r="O180" i="18"/>
  <c r="N343" i="18"/>
  <c r="Q343" i="18"/>
  <c r="M261" i="20"/>
  <c r="M238" i="20"/>
  <c r="M165" i="20"/>
  <c r="M150" i="20"/>
  <c r="M101" i="20"/>
  <c r="Q354" i="18"/>
  <c r="Q242" i="18"/>
  <c r="O242" i="18"/>
  <c r="Q232" i="18"/>
  <c r="N232" i="18"/>
  <c r="M269" i="20"/>
  <c r="M246" i="20"/>
  <c r="M237" i="20"/>
  <c r="M213" i="20"/>
  <c r="M198" i="20"/>
  <c r="M149" i="20"/>
  <c r="M134" i="20"/>
  <c r="M85" i="20"/>
  <c r="M70" i="20"/>
  <c r="M21" i="20"/>
  <c r="O351" i="18"/>
  <c r="O232" i="18"/>
  <c r="O124" i="18"/>
  <c r="O107" i="18"/>
  <c r="O11" i="18"/>
  <c r="Q384" i="18"/>
  <c r="Q380" i="18"/>
  <c r="Q293" i="18"/>
  <c r="Q282" i="18"/>
  <c r="Q162" i="18"/>
  <c r="O162" i="18"/>
  <c r="Q148" i="18"/>
  <c r="N148" i="18"/>
  <c r="Q292" i="18"/>
  <c r="N292" i="18"/>
  <c r="M254" i="20"/>
  <c r="M245" i="20"/>
  <c r="M197" i="20"/>
  <c r="M182" i="20"/>
  <c r="M133" i="20"/>
  <c r="M118" i="20"/>
  <c r="M69" i="20"/>
  <c r="M54" i="20"/>
  <c r="M5" i="20"/>
  <c r="N149" i="18"/>
  <c r="Q403" i="18"/>
  <c r="Q331" i="18"/>
  <c r="Q314" i="18"/>
  <c r="Q191" i="18"/>
  <c r="Q187" i="18"/>
  <c r="Q36" i="18"/>
  <c r="N159" i="18"/>
  <c r="Q427" i="18"/>
  <c r="Q360" i="18"/>
  <c r="Q349" i="18"/>
  <c r="Q317" i="18"/>
  <c r="Q231" i="18"/>
  <c r="Q138" i="18"/>
  <c r="Q119" i="18"/>
  <c r="Q442" i="18"/>
  <c r="Q375" i="18"/>
  <c r="Q352" i="18"/>
  <c r="Q290" i="18"/>
  <c r="Q267" i="18"/>
  <c r="Q144" i="18"/>
  <c r="Q448" i="18"/>
  <c r="Q395" i="18"/>
  <c r="Q320" i="18"/>
  <c r="Q285" i="18"/>
  <c r="Q200" i="18"/>
  <c r="Q459" i="18"/>
  <c r="Q413" i="18"/>
  <c r="Q215" i="18"/>
  <c r="Q211" i="18"/>
  <c r="Q171" i="18"/>
  <c r="Q107" i="18"/>
  <c r="Q371" i="18"/>
  <c r="Q339" i="18"/>
  <c r="Q307" i="18"/>
  <c r="Q275" i="18"/>
  <c r="Q251" i="18"/>
  <c r="Q183" i="18"/>
  <c r="Q75" i="18"/>
  <c r="Q4" i="18"/>
  <c r="Q443" i="18"/>
  <c r="Q411" i="18"/>
  <c r="Q379" i="18"/>
  <c r="Q347" i="18"/>
  <c r="Q315" i="18"/>
  <c r="Q283" i="18"/>
  <c r="Q247" i="18"/>
  <c r="Q139" i="18"/>
  <c r="Q83" i="18"/>
  <c r="Q59" i="18"/>
  <c r="Q12" i="18"/>
  <c r="Q32" i="18"/>
  <c r="Q20" i="18"/>
  <c r="Q163" i="18"/>
  <c r="Q131" i="18"/>
  <c r="Q99" i="18"/>
  <c r="Q67" i="18"/>
  <c r="L137" i="23"/>
  <c r="L136" i="23"/>
  <c r="N112" i="23" l="1"/>
  <c r="O115" i="23"/>
  <c r="N120" i="23"/>
  <c r="O87" i="23"/>
  <c r="N126" i="23"/>
  <c r="O76" i="23"/>
  <c r="N32" i="23"/>
  <c r="O50" i="23"/>
  <c r="N31" i="23"/>
  <c r="O7" i="23"/>
  <c r="N66" i="23"/>
  <c r="O59" i="23"/>
  <c r="N21" i="23"/>
  <c r="O18" i="23"/>
  <c r="N42" i="23"/>
  <c r="O64" i="23"/>
  <c r="N70" i="23"/>
  <c r="O54" i="23"/>
  <c r="N134" i="23"/>
  <c r="O14" i="23"/>
  <c r="N62" i="23"/>
  <c r="O38" i="23"/>
  <c r="N36" i="23"/>
  <c r="O97" i="23"/>
  <c r="N73" i="23"/>
  <c r="O101" i="23"/>
  <c r="N74" i="23"/>
  <c r="O69" i="23"/>
  <c r="N107" i="23"/>
  <c r="O124" i="23"/>
  <c r="N83" i="23"/>
  <c r="O119" i="23"/>
  <c r="N129" i="23"/>
  <c r="N94" i="23"/>
  <c r="N111" i="23"/>
  <c r="N12" i="23"/>
  <c r="O84" i="23"/>
  <c r="O67" i="23"/>
  <c r="O22" i="23"/>
  <c r="N4" i="23"/>
  <c r="N44" i="23"/>
  <c r="N30" i="23"/>
  <c r="O58" i="23"/>
  <c r="O19" i="23"/>
  <c r="O92" i="23"/>
  <c r="N39" i="23"/>
  <c r="N133" i="23"/>
  <c r="N89" i="23"/>
  <c r="O46" i="23"/>
  <c r="O27" i="23"/>
  <c r="O25" i="23"/>
  <c r="N86" i="23"/>
  <c r="N33" i="23"/>
  <c r="N68" i="23"/>
  <c r="O125" i="23"/>
  <c r="O51" i="23"/>
  <c r="O99" i="23"/>
  <c r="O128" i="23"/>
  <c r="O106" i="23"/>
  <c r="O71" i="23"/>
  <c r="N84" i="23"/>
  <c r="N67" i="23"/>
  <c r="N22" i="23"/>
  <c r="O32" i="23"/>
  <c r="N50" i="23"/>
  <c r="O48" i="23"/>
  <c r="O9" i="23"/>
  <c r="O6" i="23"/>
  <c r="N58" i="23"/>
  <c r="N19" i="23"/>
  <c r="N92" i="23"/>
  <c r="O42" i="23"/>
  <c r="N64" i="23"/>
  <c r="O56" i="23"/>
  <c r="O55" i="23"/>
  <c r="O16" i="23"/>
  <c r="N46" i="23"/>
  <c r="N27" i="23"/>
  <c r="N25" i="23"/>
  <c r="O36" i="23"/>
  <c r="N97" i="23"/>
  <c r="O95" i="23"/>
  <c r="O34" i="23"/>
  <c r="O102" i="23"/>
  <c r="N125" i="23"/>
  <c r="N51" i="23"/>
  <c r="N99" i="23"/>
  <c r="O83" i="23"/>
  <c r="N119" i="23"/>
  <c r="O116" i="23"/>
  <c r="N122" i="23"/>
  <c r="N127" i="23"/>
  <c r="N105" i="23"/>
  <c r="O120" i="23"/>
  <c r="N87" i="23"/>
  <c r="O61" i="23"/>
  <c r="O117" i="23"/>
  <c r="O23" i="23"/>
  <c r="N109" i="23"/>
  <c r="N8" i="23"/>
  <c r="N5" i="23"/>
  <c r="O66" i="23"/>
  <c r="N59" i="23"/>
  <c r="N130" i="23"/>
  <c r="N61" i="23"/>
  <c r="N76" i="23"/>
  <c r="O10" i="23"/>
  <c r="N79" i="23"/>
  <c r="N93" i="23"/>
  <c r="O20" i="23"/>
  <c r="O41" i="23"/>
  <c r="O78" i="23"/>
  <c r="N17" i="23"/>
  <c r="O133" i="23"/>
  <c r="O62" i="23"/>
  <c r="O26" i="23"/>
  <c r="N37" i="23"/>
  <c r="N95" i="23"/>
  <c r="O45" i="23"/>
  <c r="O74" i="23"/>
  <c r="N124" i="23"/>
  <c r="O110" i="23"/>
  <c r="N118" i="23"/>
  <c r="N88" i="23"/>
  <c r="N23" i="23"/>
  <c r="N60" i="23"/>
  <c r="O29" i="23"/>
  <c r="O91" i="23"/>
  <c r="N65" i="23"/>
  <c r="N54" i="23"/>
  <c r="O132" i="23"/>
  <c r="N63" i="23"/>
  <c r="O13" i="23"/>
  <c r="O98" i="23"/>
  <c r="O35" i="23"/>
  <c r="N81" i="23"/>
  <c r="O33" i="23"/>
  <c r="O107" i="23"/>
  <c r="O72" i="23"/>
  <c r="N80" i="23"/>
  <c r="N116" i="23"/>
  <c r="O112" i="23"/>
  <c r="N71" i="23"/>
  <c r="O12" i="23"/>
  <c r="O126" i="23"/>
  <c r="O49" i="23"/>
  <c r="O109" i="23"/>
  <c r="N7" i="23"/>
  <c r="O3" i="23"/>
  <c r="N29" i="23"/>
  <c r="N91" i="23"/>
  <c r="O40" i="23"/>
  <c r="O70" i="23"/>
  <c r="O75" i="23"/>
  <c r="N132" i="23"/>
  <c r="N13" i="23"/>
  <c r="O53" i="23"/>
  <c r="N98" i="23"/>
  <c r="N35" i="23"/>
  <c r="O86" i="23"/>
  <c r="O52" i="23"/>
  <c r="N72" i="23"/>
  <c r="N115" i="23"/>
  <c r="O121" i="23"/>
  <c r="N49" i="23"/>
  <c r="O31" i="23"/>
  <c r="O44" i="23"/>
  <c r="N18" i="23"/>
  <c r="N57" i="23"/>
  <c r="O134" i="23"/>
  <c r="O63" i="23"/>
  <c r="O73" i="23"/>
  <c r="N102" i="23"/>
  <c r="O100" i="23"/>
  <c r="N85" i="23"/>
  <c r="N110" i="23"/>
  <c r="O122" i="23"/>
  <c r="N121" i="23"/>
  <c r="O5" i="23"/>
  <c r="N41" i="23"/>
  <c r="O15" i="23"/>
  <c r="N38" i="23"/>
  <c r="O37" i="23"/>
  <c r="N52" i="23"/>
  <c r="N100" i="23"/>
  <c r="O123" i="23"/>
  <c r="O130" i="23"/>
  <c r="N117" i="23"/>
  <c r="O60" i="23"/>
  <c r="N43" i="23"/>
  <c r="N56" i="23"/>
  <c r="N75" i="23"/>
  <c r="O85" i="23"/>
  <c r="N123" i="23"/>
  <c r="N106" i="23"/>
  <c r="O94" i="23"/>
  <c r="N10" i="23"/>
  <c r="O21" i="23"/>
  <c r="O28" i="23"/>
  <c r="O90" i="23"/>
  <c r="O81" i="23"/>
  <c r="O77" i="23"/>
  <c r="N69" i="23"/>
  <c r="N82" i="23"/>
  <c r="O43" i="23"/>
  <c r="N78" i="23"/>
  <c r="N16" i="23"/>
  <c r="N47" i="23"/>
  <c r="O103" i="23"/>
  <c r="N104" i="23"/>
  <c r="O88" i="23"/>
  <c r="N48" i="23"/>
  <c r="N28" i="23"/>
  <c r="O96" i="23"/>
  <c r="N45" i="23"/>
  <c r="N103" i="23"/>
  <c r="O129" i="23"/>
  <c r="N131" i="23"/>
  <c r="N11" i="23"/>
  <c r="N55" i="23"/>
  <c r="N24" i="23"/>
  <c r="N34" i="23"/>
  <c r="N114" i="23"/>
  <c r="O11" i="23"/>
  <c r="N9" i="23"/>
  <c r="O4" i="23"/>
  <c r="O30" i="23"/>
  <c r="N15" i="23"/>
  <c r="N14" i="23"/>
  <c r="N101" i="23"/>
  <c r="O80" i="23"/>
  <c r="O114" i="23"/>
  <c r="O131" i="23"/>
  <c r="O111" i="23"/>
  <c r="O108" i="23"/>
  <c r="O8" i="23"/>
  <c r="N3" i="23"/>
  <c r="O93" i="23"/>
  <c r="O39" i="23"/>
  <c r="O89" i="23"/>
  <c r="O118" i="23"/>
  <c r="N26" i="23"/>
  <c r="N77" i="23"/>
  <c r="N108" i="23"/>
  <c r="N6" i="23"/>
  <c r="O65" i="23"/>
  <c r="O47" i="23"/>
  <c r="N96" i="23"/>
  <c r="O104" i="23"/>
  <c r="O127" i="23"/>
  <c r="O17" i="23"/>
  <c r="N53" i="23"/>
  <c r="O82" i="23"/>
  <c r="N40" i="23"/>
  <c r="O24" i="23"/>
  <c r="N113" i="23"/>
  <c r="O57" i="23"/>
  <c r="O113" i="23"/>
  <c r="O79" i="23"/>
  <c r="N20" i="23"/>
  <c r="N128" i="23"/>
  <c r="O105" i="23"/>
  <c r="N90" i="23"/>
  <c r="O68" i="23"/>
  <c r="Q465" i="18"/>
  <c r="Q466" i="18"/>
  <c r="N7" i="22"/>
  <c r="N11" i="22"/>
  <c r="N15" i="22"/>
  <c r="N19" i="22"/>
  <c r="N23" i="22"/>
  <c r="N27" i="22"/>
  <c r="N31" i="22"/>
  <c r="N35" i="22"/>
  <c r="N39" i="22"/>
  <c r="N43" i="22"/>
  <c r="N47" i="22"/>
  <c r="N51" i="22"/>
  <c r="N55" i="22"/>
  <c r="N59" i="22"/>
  <c r="N63" i="22"/>
  <c r="N67" i="22"/>
  <c r="N71" i="22"/>
  <c r="N75" i="22"/>
  <c r="N79" i="22"/>
  <c r="N83" i="22"/>
  <c r="N87" i="22"/>
  <c r="N91" i="22"/>
  <c r="N95" i="22"/>
  <c r="N99" i="22"/>
  <c r="N103" i="22"/>
  <c r="N107" i="22"/>
  <c r="N111" i="22"/>
  <c r="N115" i="22"/>
  <c r="N119" i="22"/>
  <c r="N123" i="22"/>
  <c r="N127" i="22"/>
  <c r="N131" i="22"/>
  <c r="N135" i="22"/>
  <c r="N139" i="22"/>
  <c r="N143" i="22"/>
  <c r="N147" i="22"/>
  <c r="N151" i="22"/>
  <c r="N155" i="22"/>
  <c r="N159" i="22"/>
  <c r="N163" i="22"/>
  <c r="N167" i="22"/>
  <c r="N171" i="22"/>
  <c r="N175" i="22"/>
  <c r="N179" i="22"/>
  <c r="N183" i="22"/>
  <c r="N187" i="22"/>
  <c r="N191" i="22"/>
  <c r="N195" i="22"/>
  <c r="N199" i="22"/>
  <c r="N203" i="22"/>
  <c r="N207" i="22"/>
  <c r="N211" i="22"/>
  <c r="N8" i="22"/>
  <c r="O12" i="22"/>
  <c r="N17" i="22"/>
  <c r="O21" i="22"/>
  <c r="N26" i="22"/>
  <c r="O30" i="22"/>
  <c r="O35" i="22"/>
  <c r="N40" i="22"/>
  <c r="O44" i="22"/>
  <c r="N49" i="22"/>
  <c r="O53" i="22"/>
  <c r="N58" i="22"/>
  <c r="O62" i="22"/>
  <c r="O67" i="22"/>
  <c r="N72" i="22"/>
  <c r="O76" i="22"/>
  <c r="N81" i="22"/>
  <c r="O85" i="22"/>
  <c r="N90" i="22"/>
  <c r="O94" i="22"/>
  <c r="O99" i="22"/>
  <c r="N104" i="22"/>
  <c r="O108" i="22"/>
  <c r="N113" i="22"/>
  <c r="O117" i="22"/>
  <c r="N122" i="22"/>
  <c r="O126" i="22"/>
  <c r="O131" i="22"/>
  <c r="N136" i="22"/>
  <c r="O140" i="22"/>
  <c r="N145" i="22"/>
  <c r="O149" i="22"/>
  <c r="N154" i="22"/>
  <c r="O158" i="22"/>
  <c r="O163" i="22"/>
  <c r="N168" i="22"/>
  <c r="O172" i="22"/>
  <c r="N177" i="22"/>
  <c r="O181" i="22"/>
  <c r="N186" i="22"/>
  <c r="O190" i="22"/>
  <c r="O195" i="22"/>
  <c r="N200" i="22"/>
  <c r="O204" i="22"/>
  <c r="N209" i="22"/>
  <c r="O213" i="22"/>
  <c r="O217" i="22"/>
  <c r="O221" i="22"/>
  <c r="O225" i="22"/>
  <c r="O229" i="22"/>
  <c r="O233" i="22"/>
  <c r="O237" i="22"/>
  <c r="N4" i="22"/>
  <c r="O8" i="22"/>
  <c r="N13" i="22"/>
  <c r="O17" i="22"/>
  <c r="N22" i="22"/>
  <c r="O26" i="22"/>
  <c r="O31" i="22"/>
  <c r="N36" i="22"/>
  <c r="O40" i="22"/>
  <c r="N45" i="22"/>
  <c r="O49" i="22"/>
  <c r="N54" i="22"/>
  <c r="O58" i="22"/>
  <c r="O63" i="22"/>
  <c r="N68" i="22"/>
  <c r="O72" i="22"/>
  <c r="N77" i="22"/>
  <c r="O81" i="22"/>
  <c r="N86" i="22"/>
  <c r="O90" i="22"/>
  <c r="O95" i="22"/>
  <c r="N100" i="22"/>
  <c r="O104" i="22"/>
  <c r="N109" i="22"/>
  <c r="O113" i="22"/>
  <c r="N118" i="22"/>
  <c r="O122" i="22"/>
  <c r="O127" i="22"/>
  <c r="N132" i="22"/>
  <c r="O136" i="22"/>
  <c r="N141" i="22"/>
  <c r="O145" i="22"/>
  <c r="N150" i="22"/>
  <c r="O154" i="22"/>
  <c r="O159" i="22"/>
  <c r="N164" i="22"/>
  <c r="O168" i="22"/>
  <c r="N173" i="22"/>
  <c r="O177" i="22"/>
  <c r="N182" i="22"/>
  <c r="O186" i="22"/>
  <c r="O191" i="22"/>
  <c r="N196" i="22"/>
  <c r="O200" i="22"/>
  <c r="N205" i="22"/>
  <c r="O209" i="22"/>
  <c r="N214" i="22"/>
  <c r="N218" i="22"/>
  <c r="N222" i="22"/>
  <c r="N226" i="22"/>
  <c r="N230" i="22"/>
  <c r="N234" i="22"/>
  <c r="O9" i="22"/>
  <c r="O15" i="22"/>
  <c r="N21" i="22"/>
  <c r="N28" i="22"/>
  <c r="O33" i="22"/>
  <c r="O39" i="22"/>
  <c r="N46" i="22"/>
  <c r="N52" i="22"/>
  <c r="O57" i="22"/>
  <c r="O64" i="22"/>
  <c r="N70" i="22"/>
  <c r="N76" i="22"/>
  <c r="O82" i="22"/>
  <c r="O88" i="22"/>
  <c r="N94" i="22"/>
  <c r="N101" i="22"/>
  <c r="O106" i="22"/>
  <c r="O112" i="22"/>
  <c r="O119" i="22"/>
  <c r="N125" i="22"/>
  <c r="O130" i="22"/>
  <c r="O137" i="22"/>
  <c r="O143" i="22"/>
  <c r="N149" i="22"/>
  <c r="N156" i="22"/>
  <c r="O161" i="22"/>
  <c r="O167" i="22"/>
  <c r="N174" i="22"/>
  <c r="N180" i="22"/>
  <c r="O185" i="22"/>
  <c r="O192" i="22"/>
  <c r="N198" i="22"/>
  <c r="N204" i="22"/>
  <c r="O210" i="22"/>
  <c r="N216" i="22"/>
  <c r="N221" i="22"/>
  <c r="N227" i="22"/>
  <c r="N232" i="22"/>
  <c r="N237" i="22"/>
  <c r="O241" i="22"/>
  <c r="O245" i="22"/>
  <c r="O249" i="22"/>
  <c r="O253" i="22"/>
  <c r="O257" i="22"/>
  <c r="O261" i="22"/>
  <c r="O265" i="22"/>
  <c r="O269" i="22"/>
  <c r="O273" i="22"/>
  <c r="O277" i="22"/>
  <c r="O281" i="22"/>
  <c r="O285" i="22"/>
  <c r="O289" i="22"/>
  <c r="O293" i="22"/>
  <c r="O297" i="22"/>
  <c r="O301" i="22"/>
  <c r="O305" i="22"/>
  <c r="O309" i="22"/>
  <c r="O313" i="22"/>
  <c r="O317" i="22"/>
  <c r="O321" i="22"/>
  <c r="O325" i="22"/>
  <c r="O329" i="22"/>
  <c r="O333" i="22"/>
  <c r="O337" i="22"/>
  <c r="O341" i="22"/>
  <c r="O345" i="22"/>
  <c r="O349" i="22"/>
  <c r="O353" i="22"/>
  <c r="O357" i="22"/>
  <c r="O361" i="22"/>
  <c r="O365" i="22"/>
  <c r="O369" i="22"/>
  <c r="O373" i="22"/>
  <c r="O377" i="22"/>
  <c r="O381" i="22"/>
  <c r="O385" i="22"/>
  <c r="O389" i="22"/>
  <c r="O393" i="22"/>
  <c r="O397" i="22"/>
  <c r="O401" i="22"/>
  <c r="O405" i="22"/>
  <c r="O409" i="22"/>
  <c r="O413" i="22"/>
  <c r="O417" i="22"/>
  <c r="O421" i="22"/>
  <c r="O425" i="22"/>
  <c r="O429" i="22"/>
  <c r="O433" i="22"/>
  <c r="O437" i="22"/>
  <c r="O441" i="22"/>
  <c r="O445" i="22"/>
  <c r="O449" i="22"/>
  <c r="O453" i="22"/>
  <c r="O457" i="22"/>
  <c r="O461" i="22"/>
  <c r="O3" i="22"/>
  <c r="N5" i="22"/>
  <c r="O10" i="22"/>
  <c r="O16" i="22"/>
  <c r="O23" i="22"/>
  <c r="N29" i="22"/>
  <c r="O34" i="22"/>
  <c r="O41" i="22"/>
  <c r="O47" i="22"/>
  <c r="N53" i="22"/>
  <c r="N60" i="22"/>
  <c r="O65" i="22"/>
  <c r="O71" i="22"/>
  <c r="N78" i="22"/>
  <c r="N84" i="22"/>
  <c r="O89" i="22"/>
  <c r="O96" i="22"/>
  <c r="N102" i="22"/>
  <c r="N108" i="22"/>
  <c r="O114" i="22"/>
  <c r="O120" i="22"/>
  <c r="N126" i="22"/>
  <c r="N133" i="22"/>
  <c r="O138" i="22"/>
  <c r="O144" i="22"/>
  <c r="O151" i="22"/>
  <c r="N157" i="22"/>
  <c r="O162" i="22"/>
  <c r="O169" i="22"/>
  <c r="O175" i="22"/>
  <c r="N181" i="22"/>
  <c r="N188" i="22"/>
  <c r="O193" i="22"/>
  <c r="O199" i="22"/>
  <c r="N206" i="22"/>
  <c r="N212" i="22"/>
  <c r="N217" i="22"/>
  <c r="N223" i="22"/>
  <c r="N228" i="22"/>
  <c r="N233" i="22"/>
  <c r="O238" i="22"/>
  <c r="O242" i="22"/>
  <c r="O246" i="22"/>
  <c r="O250" i="22"/>
  <c r="O254" i="22"/>
  <c r="O258" i="22"/>
  <c r="O262" i="22"/>
  <c r="O266" i="22"/>
  <c r="O270" i="22"/>
  <c r="O274" i="22"/>
  <c r="O278" i="22"/>
  <c r="O282" i="22"/>
  <c r="O286" i="22"/>
  <c r="O290" i="22"/>
  <c r="O294" i="22"/>
  <c r="O298" i="22"/>
  <c r="O302" i="22"/>
  <c r="O306" i="22"/>
  <c r="O310" i="22"/>
  <c r="O314" i="22"/>
  <c r="O318" i="22"/>
  <c r="O322" i="22"/>
  <c r="O326" i="22"/>
  <c r="O330" i="22"/>
  <c r="O334" i="22"/>
  <c r="O338" i="22"/>
  <c r="O342" i="22"/>
  <c r="O346" i="22"/>
  <c r="O5" i="22"/>
  <c r="O11" i="22"/>
  <c r="N18" i="22"/>
  <c r="N24" i="22"/>
  <c r="O29" i="22"/>
  <c r="O36" i="22"/>
  <c r="N42" i="22"/>
  <c r="N48" i="22"/>
  <c r="O54" i="22"/>
  <c r="O60" i="22"/>
  <c r="N66" i="22"/>
  <c r="N73" i="22"/>
  <c r="O78" i="22"/>
  <c r="O84" i="22"/>
  <c r="O91" i="22"/>
  <c r="N97" i="22"/>
  <c r="O102" i="22"/>
  <c r="O109" i="22"/>
  <c r="O115" i="22"/>
  <c r="N121" i="22"/>
  <c r="N128" i="22"/>
  <c r="O133" i="22"/>
  <c r="O139" i="22"/>
  <c r="N146" i="22"/>
  <c r="N152" i="22"/>
  <c r="O157" i="22"/>
  <c r="O164" i="22"/>
  <c r="N170" i="22"/>
  <c r="N176" i="22"/>
  <c r="O182" i="22"/>
  <c r="O188" i="22"/>
  <c r="N194" i="22"/>
  <c r="N201" i="22"/>
  <c r="O206" i="22"/>
  <c r="O212" i="22"/>
  <c r="O218" i="22"/>
  <c r="O223" i="22"/>
  <c r="O228" i="22"/>
  <c r="O234" i="22"/>
  <c r="N239" i="22"/>
  <c r="N243" i="22"/>
  <c r="N247" i="22"/>
  <c r="O6" i="22"/>
  <c r="N16" i="22"/>
  <c r="O25" i="22"/>
  <c r="N37" i="22"/>
  <c r="O45" i="22"/>
  <c r="N56" i="22"/>
  <c r="N65" i="22"/>
  <c r="O74" i="22"/>
  <c r="N85" i="22"/>
  <c r="O93" i="22"/>
  <c r="N105" i="22"/>
  <c r="N114" i="22"/>
  <c r="N124" i="22"/>
  <c r="N134" i="22"/>
  <c r="O142" i="22"/>
  <c r="N153" i="22"/>
  <c r="N162" i="22"/>
  <c r="N172" i="22"/>
  <c r="O183" i="22"/>
  <c r="N192" i="22"/>
  <c r="N202" i="22"/>
  <c r="O211" i="22"/>
  <c r="N220" i="22"/>
  <c r="N229" i="22"/>
  <c r="O236" i="22"/>
  <c r="N244" i="22"/>
  <c r="N250" i="22"/>
  <c r="O255" i="22"/>
  <c r="O260" i="22"/>
  <c r="N266" i="22"/>
  <c r="O271" i="22"/>
  <c r="O276" i="22"/>
  <c r="N282" i="22"/>
  <c r="O287" i="22"/>
  <c r="O292" i="22"/>
  <c r="N298" i="22"/>
  <c r="O303" i="22"/>
  <c r="O308" i="22"/>
  <c r="N314" i="22"/>
  <c r="O319" i="22"/>
  <c r="O324" i="22"/>
  <c r="N330" i="22"/>
  <c r="O335" i="22"/>
  <c r="O340" i="22"/>
  <c r="N346" i="22"/>
  <c r="N351" i="22"/>
  <c r="O355" i="22"/>
  <c r="N360" i="22"/>
  <c r="O364" i="22"/>
  <c r="N369" i="22"/>
  <c r="N374" i="22"/>
  <c r="O378" i="22"/>
  <c r="N383" i="22"/>
  <c r="O387" i="22"/>
  <c r="N392" i="22"/>
  <c r="O396" i="22"/>
  <c r="N401" i="22"/>
  <c r="N406" i="22"/>
  <c r="O410" i="22"/>
  <c r="N415" i="22"/>
  <c r="O419" i="22"/>
  <c r="N424" i="22"/>
  <c r="O428" i="22"/>
  <c r="N433" i="22"/>
  <c r="N438" i="22"/>
  <c r="O442" i="22"/>
  <c r="N447" i="22"/>
  <c r="O451" i="22"/>
  <c r="N456" i="22"/>
  <c r="O460" i="22"/>
  <c r="N3" i="22"/>
  <c r="O7" i="22"/>
  <c r="O18" i="22"/>
  <c r="O27" i="22"/>
  <c r="O37" i="22"/>
  <c r="O46" i="22"/>
  <c r="O56" i="22"/>
  <c r="O66" i="22"/>
  <c r="O75" i="22"/>
  <c r="O86" i="22"/>
  <c r="N96" i="22"/>
  <c r="O105" i="22"/>
  <c r="N116" i="22"/>
  <c r="O124" i="22"/>
  <c r="O134" i="22"/>
  <c r="N144" i="22"/>
  <c r="O153" i="22"/>
  <c r="N165" i="22"/>
  <c r="O173" i="22"/>
  <c r="N184" i="22"/>
  <c r="N193" i="22"/>
  <c r="O202" i="22"/>
  <c r="N213" i="22"/>
  <c r="O220" i="22"/>
  <c r="O230" i="22"/>
  <c r="N238" i="22"/>
  <c r="O244" i="22"/>
  <c r="N251" i="22"/>
  <c r="N256" i="22"/>
  <c r="N261" i="22"/>
  <c r="N267" i="22"/>
  <c r="N272" i="22"/>
  <c r="N277" i="22"/>
  <c r="N283" i="22"/>
  <c r="N288" i="22"/>
  <c r="N293" i="22"/>
  <c r="N299" i="22"/>
  <c r="N304" i="22"/>
  <c r="N309" i="22"/>
  <c r="N315" i="22"/>
  <c r="N320" i="22"/>
  <c r="N325" i="22"/>
  <c r="N331" i="22"/>
  <c r="N336" i="22"/>
  <c r="N341" i="22"/>
  <c r="N347" i="22"/>
  <c r="O351" i="22"/>
  <c r="N356" i="22"/>
  <c r="O360" i="22"/>
  <c r="N365" i="22"/>
  <c r="N370" i="22"/>
  <c r="O374" i="22"/>
  <c r="N379" i="22"/>
  <c r="O383" i="22"/>
  <c r="N388" i="22"/>
  <c r="O392" i="22"/>
  <c r="N397" i="22"/>
  <c r="N402" i="22"/>
  <c r="O406" i="22"/>
  <c r="N411" i="22"/>
  <c r="O415" i="22"/>
  <c r="N420" i="22"/>
  <c r="O424" i="22"/>
  <c r="N429" i="22"/>
  <c r="N434" i="22"/>
  <c r="O438" i="22"/>
  <c r="N443" i="22"/>
  <c r="O447" i="22"/>
  <c r="N452" i="22"/>
  <c r="O456" i="22"/>
  <c r="N461" i="22"/>
  <c r="N12" i="22"/>
  <c r="O24" i="22"/>
  <c r="N38" i="22"/>
  <c r="O50" i="22"/>
  <c r="N62" i="22"/>
  <c r="O77" i="22"/>
  <c r="N89" i="22"/>
  <c r="O101" i="22"/>
  <c r="O116" i="22"/>
  <c r="N129" i="22"/>
  <c r="O141" i="22"/>
  <c r="O155" i="22"/>
  <c r="O166" i="22"/>
  <c r="O179" i="22"/>
  <c r="O194" i="22"/>
  <c r="O207" i="22"/>
  <c r="N219" i="22"/>
  <c r="N231" i="22"/>
  <c r="O240" i="22"/>
  <c r="O248" i="22"/>
  <c r="O256" i="22"/>
  <c r="O263" i="22"/>
  <c r="N270" i="22"/>
  <c r="N278" i="22"/>
  <c r="O284" i="22"/>
  <c r="O291" i="22"/>
  <c r="O299" i="22"/>
  <c r="N306" i="22"/>
  <c r="O312" i="22"/>
  <c r="O320" i="22"/>
  <c r="O327" i="22"/>
  <c r="N334" i="22"/>
  <c r="N342" i="22"/>
  <c r="O348" i="22"/>
  <c r="O354" i="22"/>
  <c r="N361" i="22"/>
  <c r="N367" i="22"/>
  <c r="O372" i="22"/>
  <c r="O379" i="22"/>
  <c r="N385" i="22"/>
  <c r="N391" i="22"/>
  <c r="N398" i="22"/>
  <c r="O403" i="22"/>
  <c r="N409" i="22"/>
  <c r="N416" i="22"/>
  <c r="N422" i="22"/>
  <c r="O427" i="22"/>
  <c r="O434" i="22"/>
  <c r="N440" i="22"/>
  <c r="N446" i="22"/>
  <c r="O452" i="22"/>
  <c r="O458" i="22"/>
  <c r="N464" i="22"/>
  <c r="O13" i="22"/>
  <c r="N25" i="22"/>
  <c r="O38" i="22"/>
  <c r="O51" i="22"/>
  <c r="N64" i="22"/>
  <c r="O79" i="22"/>
  <c r="N92" i="22"/>
  <c r="O103" i="22"/>
  <c r="N117" i="22"/>
  <c r="O129" i="22"/>
  <c r="N142" i="22"/>
  <c r="O156" i="22"/>
  <c r="N169" i="22"/>
  <c r="O180" i="22"/>
  <c r="O196" i="22"/>
  <c r="N208" i="22"/>
  <c r="O219" i="22"/>
  <c r="O231" i="22"/>
  <c r="N241" i="22"/>
  <c r="N249" i="22"/>
  <c r="N257" i="22"/>
  <c r="N264" i="22"/>
  <c r="N271" i="22"/>
  <c r="N279" i="22"/>
  <c r="N285" i="22"/>
  <c r="N292" i="22"/>
  <c r="N300" i="22"/>
  <c r="N307" i="22"/>
  <c r="N313" i="22"/>
  <c r="N321" i="22"/>
  <c r="N328" i="22"/>
  <c r="N335" i="22"/>
  <c r="N343" i="22"/>
  <c r="N349" i="22"/>
  <c r="N355" i="22"/>
  <c r="N362" i="22"/>
  <c r="O367" i="22"/>
  <c r="N373" i="22"/>
  <c r="N380" i="22"/>
  <c r="N386" i="22"/>
  <c r="O391" i="22"/>
  <c r="O398" i="22"/>
  <c r="N404" i="22"/>
  <c r="N410" i="22"/>
  <c r="O416" i="22"/>
  <c r="O422" i="22"/>
  <c r="N428" i="22"/>
  <c r="N435" i="22"/>
  <c r="O440" i="22"/>
  <c r="O446" i="22"/>
  <c r="N453" i="22"/>
  <c r="N459" i="22"/>
  <c r="O464" i="22"/>
  <c r="O14" i="22"/>
  <c r="O32" i="22"/>
  <c r="N50" i="22"/>
  <c r="N69" i="22"/>
  <c r="O83" i="22"/>
  <c r="O100" i="22"/>
  <c r="N120" i="22"/>
  <c r="N137" i="22"/>
  <c r="O152" i="22"/>
  <c r="O171" i="22"/>
  <c r="N189" i="22"/>
  <c r="O205" i="22"/>
  <c r="N224" i="22"/>
  <c r="N236" i="22"/>
  <c r="N248" i="22"/>
  <c r="N259" i="22"/>
  <c r="N268" i="22"/>
  <c r="N276" i="22"/>
  <c r="N287" i="22"/>
  <c r="N296" i="22"/>
  <c r="N305" i="22"/>
  <c r="N316" i="22"/>
  <c r="N324" i="22"/>
  <c r="N333" i="22"/>
  <c r="N344" i="22"/>
  <c r="O352" i="22"/>
  <c r="O359" i="22"/>
  <c r="O368" i="22"/>
  <c r="O376" i="22"/>
  <c r="O384" i="22"/>
  <c r="N394" i="22"/>
  <c r="O400" i="22"/>
  <c r="O408" i="22"/>
  <c r="N418" i="22"/>
  <c r="N426" i="22"/>
  <c r="O432" i="22"/>
  <c r="N442" i="22"/>
  <c r="N450" i="22"/>
  <c r="N458" i="22"/>
  <c r="O19" i="22"/>
  <c r="N33" i="22"/>
  <c r="O52" i="22"/>
  <c r="O69" i="22"/>
  <c r="O87" i="22"/>
  <c r="N106" i="22"/>
  <c r="O121" i="22"/>
  <c r="N138" i="22"/>
  <c r="N158" i="22"/>
  <c r="O174" i="22"/>
  <c r="O189" i="22"/>
  <c r="O208" i="22"/>
  <c r="O224" i="22"/>
  <c r="O239" i="22"/>
  <c r="O251" i="22"/>
  <c r="O259" i="22"/>
  <c r="O268" i="22"/>
  <c r="O279" i="22"/>
  <c r="O288" i="22"/>
  <c r="O296" i="22"/>
  <c r="O307" i="22"/>
  <c r="O316" i="22"/>
  <c r="N326" i="22"/>
  <c r="O336" i="22"/>
  <c r="O344" i="22"/>
  <c r="N353" i="22"/>
  <c r="O362" i="22"/>
  <c r="O370" i="22"/>
  <c r="N377" i="22"/>
  <c r="O386" i="22"/>
  <c r="O394" i="22"/>
  <c r="O402" i="22"/>
  <c r="O411" i="22"/>
  <c r="O418" i="22"/>
  <c r="O426" i="22"/>
  <c r="O435" i="22"/>
  <c r="O443" i="22"/>
  <c r="O450" i="22"/>
  <c r="O459" i="22"/>
  <c r="O4" i="22"/>
  <c r="O20" i="22"/>
  <c r="N41" i="22"/>
  <c r="N57" i="22"/>
  <c r="O73" i="22"/>
  <c r="O92" i="22"/>
  <c r="N110" i="22"/>
  <c r="O125" i="22"/>
  <c r="O146" i="22"/>
  <c r="O160" i="22"/>
  <c r="N178" i="22"/>
  <c r="N197" i="22"/>
  <c r="O214" i="22"/>
  <c r="O226" i="22"/>
  <c r="N242" i="22"/>
  <c r="O252" i="22"/>
  <c r="N262" i="22"/>
  <c r="O272" i="22"/>
  <c r="O280" i="22"/>
  <c r="N290" i="22"/>
  <c r="O300" i="22"/>
  <c r="N310" i="22"/>
  <c r="N318" i="22"/>
  <c r="O328" i="22"/>
  <c r="N338" i="22"/>
  <c r="O347" i="22"/>
  <c r="O356" i="22"/>
  <c r="O363" i="22"/>
  <c r="O371" i="22"/>
  <c r="O380" i="22"/>
  <c r="O388" i="22"/>
  <c r="O395" i="22"/>
  <c r="O404" i="22"/>
  <c r="O412" i="22"/>
  <c r="O420" i="22"/>
  <c r="N430" i="22"/>
  <c r="O436" i="22"/>
  <c r="O444" i="22"/>
  <c r="N454" i="22"/>
  <c r="N462" i="22"/>
  <c r="N9" i="22"/>
  <c r="N34" i="22"/>
  <c r="O61" i="22"/>
  <c r="N93" i="22"/>
  <c r="O118" i="22"/>
  <c r="N148" i="22"/>
  <c r="O176" i="22"/>
  <c r="O201" i="22"/>
  <c r="O227" i="22"/>
  <c r="O247" i="22"/>
  <c r="O264" i="22"/>
  <c r="N280" i="22"/>
  <c r="N295" i="22"/>
  <c r="N311" i="22"/>
  <c r="O323" i="22"/>
  <c r="O339" i="22"/>
  <c r="N354" i="22"/>
  <c r="O366" i="22"/>
  <c r="N381" i="22"/>
  <c r="N393" i="22"/>
  <c r="N407" i="22"/>
  <c r="N419" i="22"/>
  <c r="O431" i="22"/>
  <c r="N445" i="22"/>
  <c r="N457" i="22"/>
  <c r="N14" i="22"/>
  <c r="O43" i="22"/>
  <c r="O70" i="22"/>
  <c r="N98" i="22"/>
  <c r="O128" i="22"/>
  <c r="O150" i="22"/>
  <c r="O184" i="22"/>
  <c r="N210" i="22"/>
  <c r="N235" i="22"/>
  <c r="N253" i="22"/>
  <c r="O267" i="22"/>
  <c r="O283" i="22"/>
  <c r="N297" i="22"/>
  <c r="N312" i="22"/>
  <c r="N329" i="22"/>
  <c r="O343" i="22"/>
  <c r="N358" i="22"/>
  <c r="N371" i="22"/>
  <c r="O382" i="22"/>
  <c r="N396" i="22"/>
  <c r="N408" i="22"/>
  <c r="N423" i="22"/>
  <c r="N436" i="22"/>
  <c r="O448" i="22"/>
  <c r="O462" i="22"/>
  <c r="N10" i="22"/>
  <c r="O48" i="22"/>
  <c r="N82" i="22"/>
  <c r="O123" i="22"/>
  <c r="N161" i="22"/>
  <c r="O197" i="22"/>
  <c r="O232" i="22"/>
  <c r="N255" i="22"/>
  <c r="N275" i="22"/>
  <c r="O295" i="22"/>
  <c r="N317" i="22"/>
  <c r="N337" i="22"/>
  <c r="N357" i="22"/>
  <c r="N375" i="22"/>
  <c r="N390" i="22"/>
  <c r="O407" i="22"/>
  <c r="N425" i="22"/>
  <c r="N441" i="22"/>
  <c r="N460" i="22"/>
  <c r="N20" i="22"/>
  <c r="O55" i="22"/>
  <c r="N88" i="22"/>
  <c r="N130" i="22"/>
  <c r="O165" i="22"/>
  <c r="O198" i="22"/>
  <c r="O235" i="22"/>
  <c r="N258" i="22"/>
  <c r="O275" i="22"/>
  <c r="N301" i="22"/>
  <c r="N319" i="22"/>
  <c r="N339" i="22"/>
  <c r="O358" i="22"/>
  <c r="O375" i="22"/>
  <c r="O390" i="22"/>
  <c r="N412" i="22"/>
  <c r="N427" i="22"/>
  <c r="N444" i="22"/>
  <c r="N463" i="22"/>
  <c r="O22" i="22"/>
  <c r="O59" i="22"/>
  <c r="O97" i="22"/>
  <c r="O132" i="22"/>
  <c r="N166" i="22"/>
  <c r="O203" i="22"/>
  <c r="N240" i="22"/>
  <c r="N260" i="22"/>
  <c r="N281" i="22"/>
  <c r="N302" i="22"/>
  <c r="N322" i="22"/>
  <c r="N340" i="22"/>
  <c r="N359" i="22"/>
  <c r="N376" i="22"/>
  <c r="N395" i="22"/>
  <c r="N413" i="22"/>
  <c r="O430" i="22"/>
  <c r="N448" i="22"/>
  <c r="O463" i="22"/>
  <c r="N30" i="22"/>
  <c r="O68" i="22"/>
  <c r="O107" i="22"/>
  <c r="N140" i="22"/>
  <c r="O178" i="22"/>
  <c r="O215" i="22"/>
  <c r="N245" i="22"/>
  <c r="N265" i="22"/>
  <c r="N286" i="22"/>
  <c r="O304" i="22"/>
  <c r="N327" i="22"/>
  <c r="N348" i="22"/>
  <c r="N364" i="22"/>
  <c r="N382" i="22"/>
  <c r="O399" i="22"/>
  <c r="O414" i="22"/>
  <c r="N432" i="22"/>
  <c r="N451" i="22"/>
  <c r="O42" i="22"/>
  <c r="O111" i="22"/>
  <c r="O187" i="22"/>
  <c r="N252" i="22"/>
  <c r="N291" i="22"/>
  <c r="N332" i="22"/>
  <c r="N368" i="22"/>
  <c r="N403" i="22"/>
  <c r="N439" i="22"/>
  <c r="N44" i="22"/>
  <c r="N112" i="22"/>
  <c r="N190" i="22"/>
  <c r="N254" i="22"/>
  <c r="N294" i="22"/>
  <c r="O332" i="22"/>
  <c r="N372" i="22"/>
  <c r="N405" i="22"/>
  <c r="O439" i="22"/>
  <c r="N61" i="22"/>
  <c r="O135" i="22"/>
  <c r="N215" i="22"/>
  <c r="N263" i="22"/>
  <c r="N303" i="22"/>
  <c r="N345" i="22"/>
  <c r="N378" i="22"/>
  <c r="N414" i="22"/>
  <c r="N449" i="22"/>
  <c r="N80" i="22"/>
  <c r="O222" i="22"/>
  <c r="O311" i="22"/>
  <c r="N387" i="22"/>
  <c r="N455" i="22"/>
  <c r="N74" i="22"/>
  <c r="O147" i="22"/>
  <c r="O216" i="22"/>
  <c r="N269" i="22"/>
  <c r="N308" i="22"/>
  <c r="N350" i="22"/>
  <c r="N384" i="22"/>
  <c r="N417" i="22"/>
  <c r="O454" i="22"/>
  <c r="O148" i="22"/>
  <c r="N273" i="22"/>
  <c r="O350" i="22"/>
  <c r="N421" i="22"/>
  <c r="O28" i="22"/>
  <c r="O98" i="22"/>
  <c r="O170" i="22"/>
  <c r="O243" i="22"/>
  <c r="N284" i="22"/>
  <c r="N323" i="22"/>
  <c r="N363" i="22"/>
  <c r="N399" i="22"/>
  <c r="N431" i="22"/>
  <c r="N160" i="22"/>
  <c r="N352" i="22"/>
  <c r="N32" i="22"/>
  <c r="N185" i="22"/>
  <c r="N366" i="22"/>
  <c r="N289" i="22"/>
  <c r="N225" i="22"/>
  <c r="N389" i="22"/>
  <c r="N246" i="22"/>
  <c r="N400" i="22"/>
  <c r="N6" i="22"/>
  <c r="N274" i="22"/>
  <c r="O423" i="22"/>
  <c r="N437" i="22"/>
  <c r="O80" i="22"/>
  <c r="O315" i="22"/>
  <c r="O455" i="22"/>
  <c r="O110" i="22"/>
  <c r="O331" i="22"/>
  <c r="S4" i="18" l="1"/>
  <c r="S8" i="18"/>
  <c r="S12" i="18"/>
  <c r="S16" i="18"/>
  <c r="S20" i="18"/>
  <c r="S24" i="18"/>
  <c r="S28" i="18"/>
  <c r="S32" i="18"/>
  <c r="S36" i="18"/>
  <c r="S40" i="18"/>
  <c r="S44" i="18"/>
  <c r="S48" i="18"/>
  <c r="S52" i="18"/>
  <c r="S56" i="18"/>
  <c r="S60" i="18"/>
  <c r="S64" i="18"/>
  <c r="S68" i="18"/>
  <c r="S72" i="18"/>
  <c r="S76" i="18"/>
  <c r="S80" i="18"/>
  <c r="S84" i="18"/>
  <c r="S88" i="18"/>
  <c r="S92" i="18"/>
  <c r="S96" i="18"/>
  <c r="S100" i="18"/>
  <c r="S104" i="18"/>
  <c r="S108" i="18"/>
  <c r="S112" i="18"/>
  <c r="R5" i="18"/>
  <c r="R9" i="18"/>
  <c r="R13" i="18"/>
  <c r="R17" i="18"/>
  <c r="R21" i="18"/>
  <c r="R25" i="18"/>
  <c r="R29" i="18"/>
  <c r="R33" i="18"/>
  <c r="R37" i="18"/>
  <c r="R41" i="18"/>
  <c r="R45" i="18"/>
  <c r="R49" i="18"/>
  <c r="R53" i="18"/>
  <c r="R57" i="18"/>
  <c r="R61" i="18"/>
  <c r="R65" i="18"/>
  <c r="R69" i="18"/>
  <c r="R73" i="18"/>
  <c r="R77" i="18"/>
  <c r="R81" i="18"/>
  <c r="R85" i="18"/>
  <c r="R89" i="18"/>
  <c r="R93" i="18"/>
  <c r="R97" i="18"/>
  <c r="R101" i="18"/>
  <c r="R105" i="18"/>
  <c r="R109" i="18"/>
  <c r="R113" i="18"/>
  <c r="R7" i="18"/>
  <c r="R12" i="18"/>
  <c r="R18" i="18"/>
  <c r="R23" i="18"/>
  <c r="R28" i="18"/>
  <c r="R34" i="18"/>
  <c r="R39" i="18"/>
  <c r="R44" i="18"/>
  <c r="R50" i="18"/>
  <c r="R55" i="18"/>
  <c r="R60" i="18"/>
  <c r="R66" i="18"/>
  <c r="R71" i="18"/>
  <c r="R76" i="18"/>
  <c r="R82" i="18"/>
  <c r="R87" i="18"/>
  <c r="R92" i="18"/>
  <c r="R98" i="18"/>
  <c r="R103" i="18"/>
  <c r="R108" i="18"/>
  <c r="R114" i="18"/>
  <c r="R118" i="18"/>
  <c r="R122" i="18"/>
  <c r="R126" i="18"/>
  <c r="R130" i="18"/>
  <c r="R134" i="18"/>
  <c r="R138" i="18"/>
  <c r="R142" i="18"/>
  <c r="R146" i="18"/>
  <c r="R150" i="18"/>
  <c r="R154" i="18"/>
  <c r="R158" i="18"/>
  <c r="R162" i="18"/>
  <c r="R166" i="18"/>
  <c r="R170" i="18"/>
  <c r="R174" i="18"/>
  <c r="R178" i="18"/>
  <c r="R182" i="18"/>
  <c r="R186" i="18"/>
  <c r="R190" i="18"/>
  <c r="R194" i="18"/>
  <c r="R198" i="18"/>
  <c r="R202" i="18"/>
  <c r="R206" i="18"/>
  <c r="R210" i="18"/>
  <c r="R214" i="18"/>
  <c r="R218" i="18"/>
  <c r="R222" i="18"/>
  <c r="R226" i="18"/>
  <c r="R230" i="18"/>
  <c r="R234" i="18"/>
  <c r="R238" i="18"/>
  <c r="R242" i="18"/>
  <c r="R246" i="18"/>
  <c r="R250" i="18"/>
  <c r="R254" i="18"/>
  <c r="R258" i="18"/>
  <c r="R262" i="18"/>
  <c r="R266" i="18"/>
  <c r="R270" i="18"/>
  <c r="R274" i="18"/>
  <c r="R278" i="18"/>
  <c r="R282" i="18"/>
  <c r="R286" i="18"/>
  <c r="R290" i="18"/>
  <c r="R294" i="18"/>
  <c r="R298" i="18"/>
  <c r="R302" i="18"/>
  <c r="R306" i="18"/>
  <c r="R310" i="18"/>
  <c r="R314" i="18"/>
  <c r="R318" i="18"/>
  <c r="R322" i="18"/>
  <c r="R326" i="18"/>
  <c r="R330" i="18"/>
  <c r="R334" i="18"/>
  <c r="R338" i="18"/>
  <c r="R342" i="18"/>
  <c r="R346" i="18"/>
  <c r="R350" i="18"/>
  <c r="R354" i="18"/>
  <c r="R358" i="18"/>
  <c r="R362" i="18"/>
  <c r="R366" i="18"/>
  <c r="R370" i="18"/>
  <c r="R374" i="18"/>
  <c r="R378" i="18"/>
  <c r="R382" i="18"/>
  <c r="R386" i="18"/>
  <c r="R390" i="18"/>
  <c r="R394" i="18"/>
  <c r="S7" i="18"/>
  <c r="S13" i="18"/>
  <c r="S18" i="18"/>
  <c r="S23" i="18"/>
  <c r="S29" i="18"/>
  <c r="S34" i="18"/>
  <c r="S39" i="18"/>
  <c r="S45" i="18"/>
  <c r="S50" i="18"/>
  <c r="S55" i="18"/>
  <c r="S61" i="18"/>
  <c r="S66" i="18"/>
  <c r="S71" i="18"/>
  <c r="S77" i="18"/>
  <c r="S82" i="18"/>
  <c r="S87" i="18"/>
  <c r="S93" i="18"/>
  <c r="S98" i="18"/>
  <c r="S103" i="18"/>
  <c r="S109" i="18"/>
  <c r="S114" i="18"/>
  <c r="S118" i="18"/>
  <c r="S122" i="18"/>
  <c r="S126" i="18"/>
  <c r="S130" i="18"/>
  <c r="S134" i="18"/>
  <c r="S138" i="18"/>
  <c r="S142" i="18"/>
  <c r="S146" i="18"/>
  <c r="S150" i="18"/>
  <c r="S154" i="18"/>
  <c r="S158" i="18"/>
  <c r="S162" i="18"/>
  <c r="S166" i="18"/>
  <c r="S170" i="18"/>
  <c r="S174" i="18"/>
  <c r="S178" i="18"/>
  <c r="S182" i="18"/>
  <c r="S186" i="18"/>
  <c r="S190" i="18"/>
  <c r="S194" i="18"/>
  <c r="S198" i="18"/>
  <c r="S202" i="18"/>
  <c r="S206" i="18"/>
  <c r="S210" i="18"/>
  <c r="S214" i="18"/>
  <c r="S218" i="18"/>
  <c r="S222" i="18"/>
  <c r="S226" i="18"/>
  <c r="S230" i="18"/>
  <c r="S234" i="18"/>
  <c r="S238" i="18"/>
  <c r="S242" i="18"/>
  <c r="S246" i="18"/>
  <c r="S250" i="18"/>
  <c r="S254" i="18"/>
  <c r="S258" i="18"/>
  <c r="S262" i="18"/>
  <c r="S266" i="18"/>
  <c r="S270" i="18"/>
  <c r="S274" i="18"/>
  <c r="S278" i="18"/>
  <c r="S282" i="18"/>
  <c r="S286" i="18"/>
  <c r="S290" i="18"/>
  <c r="S294" i="18"/>
  <c r="S298" i="18"/>
  <c r="S302" i="18"/>
  <c r="S306" i="18"/>
  <c r="S310" i="18"/>
  <c r="S314" i="18"/>
  <c r="S318" i="18"/>
  <c r="S322" i="18"/>
  <c r="S326" i="18"/>
  <c r="S330" i="18"/>
  <c r="S334" i="18"/>
  <c r="S338" i="18"/>
  <c r="S342" i="18"/>
  <c r="S346" i="18"/>
  <c r="S350" i="18"/>
  <c r="S354" i="18"/>
  <c r="S358" i="18"/>
  <c r="S362" i="18"/>
  <c r="S366" i="18"/>
  <c r="S370" i="18"/>
  <c r="S374" i="18"/>
  <c r="S378" i="18"/>
  <c r="S382" i="18"/>
  <c r="S386" i="18"/>
  <c r="S390" i="18"/>
  <c r="S394" i="18"/>
  <c r="R6" i="18"/>
  <c r="R14" i="18"/>
  <c r="R20" i="18"/>
  <c r="R8" i="18"/>
  <c r="R15" i="18"/>
  <c r="R22" i="18"/>
  <c r="R30" i="18"/>
  <c r="R36" i="18"/>
  <c r="R43" i="18"/>
  <c r="R51" i="18"/>
  <c r="R58" i="18"/>
  <c r="R64" i="18"/>
  <c r="R72" i="18"/>
  <c r="R79" i="18"/>
  <c r="R86" i="18"/>
  <c r="R94" i="18"/>
  <c r="R100" i="18"/>
  <c r="R107" i="18"/>
  <c r="R115" i="18"/>
  <c r="R120" i="18"/>
  <c r="R125" i="18"/>
  <c r="R131" i="18"/>
  <c r="R136" i="18"/>
  <c r="R141" i="18"/>
  <c r="R147" i="18"/>
  <c r="R152" i="18"/>
  <c r="R157" i="18"/>
  <c r="R163" i="18"/>
  <c r="R168" i="18"/>
  <c r="R173" i="18"/>
  <c r="R179" i="18"/>
  <c r="R184" i="18"/>
  <c r="R189" i="18"/>
  <c r="R4" i="18"/>
  <c r="S14" i="18"/>
  <c r="R24" i="18"/>
  <c r="S31" i="18"/>
  <c r="R40" i="18"/>
  <c r="S47" i="18"/>
  <c r="R56" i="18"/>
  <c r="S63" i="18"/>
  <c r="S73" i="18"/>
  <c r="R80" i="18"/>
  <c r="S89" i="18"/>
  <c r="R96" i="18"/>
  <c r="S105" i="18"/>
  <c r="R112" i="18"/>
  <c r="S119" i="18"/>
  <c r="S125" i="18"/>
  <c r="R132" i="18"/>
  <c r="S137" i="18"/>
  <c r="R144" i="18"/>
  <c r="S149" i="18"/>
  <c r="R156" i="18"/>
  <c r="S161" i="18"/>
  <c r="S168" i="18"/>
  <c r="R175" i="18"/>
  <c r="S180" i="18"/>
  <c r="R187" i="18"/>
  <c r="S192" i="18"/>
  <c r="S197" i="18"/>
  <c r="S203" i="18"/>
  <c r="S208" i="18"/>
  <c r="S213" i="18"/>
  <c r="S219" i="18"/>
  <c r="S224" i="18"/>
  <c r="S229" i="18"/>
  <c r="S235" i="18"/>
  <c r="S240" i="18"/>
  <c r="S245" i="18"/>
  <c r="S251" i="18"/>
  <c r="S256" i="18"/>
  <c r="S261" i="18"/>
  <c r="S267" i="18"/>
  <c r="S272" i="18"/>
  <c r="S277" i="18"/>
  <c r="S283" i="18"/>
  <c r="S288" i="18"/>
  <c r="S293" i="18"/>
  <c r="S299" i="18"/>
  <c r="S304" i="18"/>
  <c r="S309" i="18"/>
  <c r="S315" i="18"/>
  <c r="S320" i="18"/>
  <c r="S325" i="18"/>
  <c r="S331" i="18"/>
  <c r="S336" i="18"/>
  <c r="S341" i="18"/>
  <c r="S347" i="18"/>
  <c r="S352" i="18"/>
  <c r="S357" i="18"/>
  <c r="S363" i="18"/>
  <c r="S368" i="18"/>
  <c r="S373" i="18"/>
  <c r="S379" i="18"/>
  <c r="S384" i="18"/>
  <c r="S389" i="18"/>
  <c r="S395" i="18"/>
  <c r="S399" i="18"/>
  <c r="S403" i="18"/>
  <c r="S407" i="18"/>
  <c r="S411" i="18"/>
  <c r="S415" i="18"/>
  <c r="S419" i="18"/>
  <c r="S423" i="18"/>
  <c r="S427" i="18"/>
  <c r="S431" i="18"/>
  <c r="S435" i="18"/>
  <c r="S439" i="18"/>
  <c r="S443" i="18"/>
  <c r="S447" i="18"/>
  <c r="S451" i="18"/>
  <c r="S455" i="18"/>
  <c r="S459" i="18"/>
  <c r="S463" i="18"/>
  <c r="S5" i="18"/>
  <c r="S15" i="18"/>
  <c r="S25" i="18"/>
  <c r="R32" i="18"/>
  <c r="S41" i="18"/>
  <c r="R48" i="18"/>
  <c r="S57" i="18"/>
  <c r="S65" i="18"/>
  <c r="R74" i="18"/>
  <c r="S81" i="18"/>
  <c r="R90" i="18"/>
  <c r="S97" i="18"/>
  <c r="R106" i="18"/>
  <c r="S113" i="18"/>
  <c r="S120" i="18"/>
  <c r="R127" i="18"/>
  <c r="S132" i="18"/>
  <c r="R139" i="18"/>
  <c r="S144" i="18"/>
  <c r="R151" i="18"/>
  <c r="S156" i="18"/>
  <c r="S163" i="18"/>
  <c r="R169" i="18"/>
  <c r="S175" i="18"/>
  <c r="R181" i="18"/>
  <c r="S187" i="18"/>
  <c r="R193" i="18"/>
  <c r="R199" i="18"/>
  <c r="R204" i="18"/>
  <c r="R209" i="18"/>
  <c r="R215" i="18"/>
  <c r="R220" i="18"/>
  <c r="R225" i="18"/>
  <c r="R231" i="18"/>
  <c r="R236" i="18"/>
  <c r="R241" i="18"/>
  <c r="R247" i="18"/>
  <c r="R252" i="18"/>
  <c r="R257" i="18"/>
  <c r="R263" i="18"/>
  <c r="R268" i="18"/>
  <c r="R273" i="18"/>
  <c r="R279" i="18"/>
  <c r="R284" i="18"/>
  <c r="R289" i="18"/>
  <c r="R295" i="18"/>
  <c r="R300" i="18"/>
  <c r="R305" i="18"/>
  <c r="R311" i="18"/>
  <c r="R316" i="18"/>
  <c r="R321" i="18"/>
  <c r="R327" i="18"/>
  <c r="R332" i="18"/>
  <c r="R337" i="18"/>
  <c r="R343" i="18"/>
  <c r="R348" i="18"/>
  <c r="R353" i="18"/>
  <c r="R359" i="18"/>
  <c r="R364" i="18"/>
  <c r="R369" i="18"/>
  <c r="R375" i="18"/>
  <c r="R380" i="18"/>
  <c r="R385" i="18"/>
  <c r="R391" i="18"/>
  <c r="R396" i="18"/>
  <c r="R400" i="18"/>
  <c r="R404" i="18"/>
  <c r="R408" i="18"/>
  <c r="R412" i="18"/>
  <c r="R416" i="18"/>
  <c r="R420" i="18"/>
  <c r="R424" i="18"/>
  <c r="R428" i="18"/>
  <c r="R432" i="18"/>
  <c r="R436" i="18"/>
  <c r="R440" i="18"/>
  <c r="R444" i="18"/>
  <c r="R448" i="18"/>
  <c r="R452" i="18"/>
  <c r="R456" i="18"/>
  <c r="R460" i="18"/>
  <c r="S3" i="18"/>
  <c r="S9" i="18"/>
  <c r="S17" i="18"/>
  <c r="S26" i="18"/>
  <c r="R35" i="18"/>
  <c r="S42" i="18"/>
  <c r="S51" i="18"/>
  <c r="R59" i="18"/>
  <c r="S67" i="18"/>
  <c r="R75" i="18"/>
  <c r="S83" i="18"/>
  <c r="R91" i="18"/>
  <c r="S99" i="18"/>
  <c r="S107" i="18"/>
  <c r="R116" i="18"/>
  <c r="S121" i="18"/>
  <c r="R128" i="18"/>
  <c r="S133" i="18"/>
  <c r="R140" i="18"/>
  <c r="S145" i="18"/>
  <c r="S152" i="18"/>
  <c r="R159" i="18"/>
  <c r="S164" i="18"/>
  <c r="R171" i="18"/>
  <c r="S176" i="18"/>
  <c r="R183" i="18"/>
  <c r="S188" i="18"/>
  <c r="R195" i="18"/>
  <c r="R200" i="18"/>
  <c r="R205" i="18"/>
  <c r="R211" i="18"/>
  <c r="R216" i="18"/>
  <c r="R221" i="18"/>
  <c r="R227" i="18"/>
  <c r="R232" i="18"/>
  <c r="R237" i="18"/>
  <c r="R243" i="18"/>
  <c r="R248" i="18"/>
  <c r="R253" i="18"/>
  <c r="R259" i="18"/>
  <c r="R264" i="18"/>
  <c r="R269" i="18"/>
  <c r="R275" i="18"/>
  <c r="R280" i="18"/>
  <c r="R285" i="18"/>
  <c r="R291" i="18"/>
  <c r="R296" i="18"/>
  <c r="R301" i="18"/>
  <c r="R307" i="18"/>
  <c r="R312" i="18"/>
  <c r="R317" i="18"/>
  <c r="R323" i="18"/>
  <c r="R328" i="18"/>
  <c r="R333" i="18"/>
  <c r="R339" i="18"/>
  <c r="R344" i="18"/>
  <c r="R349" i="18"/>
  <c r="R355" i="18"/>
  <c r="R360" i="18"/>
  <c r="R365" i="18"/>
  <c r="R371" i="18"/>
  <c r="R376" i="18"/>
  <c r="R381" i="18"/>
  <c r="R387" i="18"/>
  <c r="R392" i="18"/>
  <c r="R397" i="18"/>
  <c r="R401" i="18"/>
  <c r="R405" i="18"/>
  <c r="R409" i="18"/>
  <c r="R413" i="18"/>
  <c r="R417" i="18"/>
  <c r="R421" i="18"/>
  <c r="R425" i="18"/>
  <c r="R429" i="18"/>
  <c r="R433" i="18"/>
  <c r="R437" i="18"/>
  <c r="R441" i="18"/>
  <c r="R445" i="18"/>
  <c r="R449" i="18"/>
  <c r="R453" i="18"/>
  <c r="R457" i="18"/>
  <c r="R461" i="18"/>
  <c r="S10" i="18"/>
  <c r="R26" i="18"/>
  <c r="R38" i="18"/>
  <c r="R52" i="18"/>
  <c r="R63" i="18"/>
  <c r="R78" i="18"/>
  <c r="S90" i="18"/>
  <c r="S102" i="18"/>
  <c r="S116" i="18"/>
  <c r="S124" i="18"/>
  <c r="S135" i="18"/>
  <c r="R145" i="18"/>
  <c r="R155" i="18"/>
  <c r="R165" i="18"/>
  <c r="S173" i="18"/>
  <c r="S184" i="18"/>
  <c r="S193" i="18"/>
  <c r="S201" i="18"/>
  <c r="S211" i="18"/>
  <c r="R219" i="18"/>
  <c r="R228" i="18"/>
  <c r="S236" i="18"/>
  <c r="S244" i="18"/>
  <c r="S253" i="18"/>
  <c r="R261" i="18"/>
  <c r="R271" i="18"/>
  <c r="S279" i="18"/>
  <c r="S287" i="18"/>
  <c r="S296" i="18"/>
  <c r="R304" i="18"/>
  <c r="R313" i="18"/>
  <c r="S321" i="18"/>
  <c r="S329" i="18"/>
  <c r="S339" i="18"/>
  <c r="R347" i="18"/>
  <c r="R356" i="18"/>
  <c r="S364" i="18"/>
  <c r="S372" i="18"/>
  <c r="S381" i="18"/>
  <c r="R389" i="18"/>
  <c r="R398" i="18"/>
  <c r="S404" i="18"/>
  <c r="S410" i="18"/>
  <c r="S417" i="18"/>
  <c r="R423" i="18"/>
  <c r="R430" i="18"/>
  <c r="S436" i="18"/>
  <c r="S442" i="18"/>
  <c r="S449" i="18"/>
  <c r="R455" i="18"/>
  <c r="R462" i="18"/>
  <c r="R11" i="18"/>
  <c r="R27" i="18"/>
  <c r="S38" i="18"/>
  <c r="S53" i="18"/>
  <c r="R67" i="18"/>
  <c r="S78" i="18"/>
  <c r="S91" i="18"/>
  <c r="R104" i="18"/>
  <c r="R117" i="18"/>
  <c r="S127" i="18"/>
  <c r="S136" i="18"/>
  <c r="S147" i="18"/>
  <c r="S155" i="18"/>
  <c r="S165" i="18"/>
  <c r="R176" i="18"/>
  <c r="R185" i="18"/>
  <c r="S195" i="18"/>
  <c r="S11" i="18"/>
  <c r="S27" i="18"/>
  <c r="R42" i="18"/>
  <c r="R54" i="18"/>
  <c r="R68" i="18"/>
  <c r="S79" i="18"/>
  <c r="S94" i="18"/>
  <c r="S106" i="18"/>
  <c r="S117" i="18"/>
  <c r="S128" i="18"/>
  <c r="R137" i="18"/>
  <c r="R148" i="18"/>
  <c r="S157" i="18"/>
  <c r="R167" i="18"/>
  <c r="R177" i="18"/>
  <c r="S185" i="18"/>
  <c r="R196" i="18"/>
  <c r="S204" i="18"/>
  <c r="S212" i="18"/>
  <c r="S221" i="18"/>
  <c r="R229" i="18"/>
  <c r="R239" i="18"/>
  <c r="S247" i="18"/>
  <c r="S255" i="18"/>
  <c r="S264" i="18"/>
  <c r="R272" i="18"/>
  <c r="R281" i="18"/>
  <c r="S289" i="18"/>
  <c r="S297" i="18"/>
  <c r="S307" i="18"/>
  <c r="R315" i="18"/>
  <c r="R324" i="18"/>
  <c r="S332" i="18"/>
  <c r="S340" i="18"/>
  <c r="S349" i="18"/>
  <c r="R357" i="18"/>
  <c r="R367" i="18"/>
  <c r="S375" i="18"/>
  <c r="S383" i="18"/>
  <c r="S392" i="18"/>
  <c r="R399" i="18"/>
  <c r="R406" i="18"/>
  <c r="S412" i="18"/>
  <c r="S418" i="18"/>
  <c r="S425" i="18"/>
  <c r="R431" i="18"/>
  <c r="R438" i="18"/>
  <c r="S444" i="18"/>
  <c r="S450" i="18"/>
  <c r="S457" i="18"/>
  <c r="R463" i="18"/>
  <c r="R31" i="18"/>
  <c r="S58" i="18"/>
  <c r="R84" i="18"/>
  <c r="S110" i="18"/>
  <c r="S129" i="18"/>
  <c r="R149" i="18"/>
  <c r="S169" i="18"/>
  <c r="S189" i="18"/>
  <c r="R207" i="18"/>
  <c r="S223" i="18"/>
  <c r="R240" i="18"/>
  <c r="S257" i="18"/>
  <c r="S275" i="18"/>
  <c r="R292" i="18"/>
  <c r="S308" i="18"/>
  <c r="R325" i="18"/>
  <c r="S343" i="18"/>
  <c r="S360" i="18"/>
  <c r="R377" i="18"/>
  <c r="S393" i="18"/>
  <c r="R407" i="18"/>
  <c r="S420" i="18"/>
  <c r="S433" i="18"/>
  <c r="R446" i="18"/>
  <c r="S458" i="18"/>
  <c r="R16" i="18"/>
  <c r="S30" i="18"/>
  <c r="S43" i="18"/>
  <c r="S54" i="18"/>
  <c r="S69" i="18"/>
  <c r="R83" i="18"/>
  <c r="R95" i="18"/>
  <c r="R110" i="18"/>
  <c r="R119" i="18"/>
  <c r="R129" i="18"/>
  <c r="S139" i="18"/>
  <c r="S148" i="18"/>
  <c r="S159" i="18"/>
  <c r="S167" i="18"/>
  <c r="S177" i="18"/>
  <c r="R188" i="18"/>
  <c r="S196" i="18"/>
  <c r="S205" i="18"/>
  <c r="R213" i="18"/>
  <c r="R223" i="18"/>
  <c r="S231" i="18"/>
  <c r="S239" i="18"/>
  <c r="S248" i="18"/>
  <c r="R256" i="18"/>
  <c r="R265" i="18"/>
  <c r="S273" i="18"/>
  <c r="S281" i="18"/>
  <c r="S291" i="18"/>
  <c r="R299" i="18"/>
  <c r="R308" i="18"/>
  <c r="S316" i="18"/>
  <c r="S324" i="18"/>
  <c r="S333" i="18"/>
  <c r="R341" i="18"/>
  <c r="R351" i="18"/>
  <c r="S359" i="18"/>
  <c r="S367" i="18"/>
  <c r="S376" i="18"/>
  <c r="R384" i="18"/>
  <c r="R393" i="18"/>
  <c r="S400" i="18"/>
  <c r="S406" i="18"/>
  <c r="S413" i="18"/>
  <c r="R419" i="18"/>
  <c r="R426" i="18"/>
  <c r="S432" i="18"/>
  <c r="S438" i="18"/>
  <c r="S445" i="18"/>
  <c r="R451" i="18"/>
  <c r="R458" i="18"/>
  <c r="R3" i="18"/>
  <c r="R19" i="18"/>
  <c r="R46" i="18"/>
  <c r="R70" i="18"/>
  <c r="S95" i="18"/>
  <c r="R121" i="18"/>
  <c r="S140" i="18"/>
  <c r="R160" i="18"/>
  <c r="S179" i="18"/>
  <c r="R197" i="18"/>
  <c r="S215" i="18"/>
  <c r="S232" i="18"/>
  <c r="R249" i="18"/>
  <c r="S265" i="18"/>
  <c r="R283" i="18"/>
  <c r="S300" i="18"/>
  <c r="S317" i="18"/>
  <c r="R335" i="18"/>
  <c r="S351" i="18"/>
  <c r="R368" i="18"/>
  <c r="S385" i="18"/>
  <c r="S401" i="18"/>
  <c r="R414" i="18"/>
  <c r="S426" i="18"/>
  <c r="R439" i="18"/>
  <c r="S452" i="18"/>
  <c r="S6" i="18"/>
  <c r="S21" i="18"/>
  <c r="S35" i="18"/>
  <c r="R47" i="18"/>
  <c r="R62" i="18"/>
  <c r="S74" i="18"/>
  <c r="S86" i="18"/>
  <c r="S101" i="18"/>
  <c r="S111" i="18"/>
  <c r="S123" i="18"/>
  <c r="R133" i="18"/>
  <c r="R143" i="18"/>
  <c r="R153" i="18"/>
  <c r="R161" i="18"/>
  <c r="R172" i="18"/>
  <c r="S181" i="18"/>
  <c r="S191" i="18"/>
  <c r="S200" i="18"/>
  <c r="R208" i="18"/>
  <c r="R217" i="18"/>
  <c r="S225" i="18"/>
  <c r="S233" i="18"/>
  <c r="S243" i="18"/>
  <c r="R251" i="18"/>
  <c r="R260" i="18"/>
  <c r="S268" i="18"/>
  <c r="S276" i="18"/>
  <c r="S285" i="18"/>
  <c r="R293" i="18"/>
  <c r="R303" i="18"/>
  <c r="S311" i="18"/>
  <c r="S319" i="18"/>
  <c r="S328" i="18"/>
  <c r="R336" i="18"/>
  <c r="R345" i="18"/>
  <c r="S353" i="18"/>
  <c r="S361" i="18"/>
  <c r="S371" i="18"/>
  <c r="R379" i="18"/>
  <c r="R388" i="18"/>
  <c r="S396" i="18"/>
  <c r="S402" i="18"/>
  <c r="S409" i="18"/>
  <c r="R415" i="18"/>
  <c r="R422" i="18"/>
  <c r="S428" i="18"/>
  <c r="S434" i="18"/>
  <c r="S441" i="18"/>
  <c r="R447" i="18"/>
  <c r="R454" i="18"/>
  <c r="S460" i="18"/>
  <c r="S22" i="18"/>
  <c r="S75" i="18"/>
  <c r="R124" i="18"/>
  <c r="R164" i="18"/>
  <c r="R201" i="18"/>
  <c r="R224" i="18"/>
  <c r="R245" i="18"/>
  <c r="S269" i="18"/>
  <c r="S292" i="18"/>
  <c r="S313" i="18"/>
  <c r="S337" i="18"/>
  <c r="R361" i="18"/>
  <c r="R383" i="18"/>
  <c r="R403" i="18"/>
  <c r="S421" i="18"/>
  <c r="S437" i="18"/>
  <c r="S454" i="18"/>
  <c r="S237" i="18"/>
  <c r="S305" i="18"/>
  <c r="R373" i="18"/>
  <c r="S414" i="18"/>
  <c r="S33" i="18"/>
  <c r="S85" i="18"/>
  <c r="S131" i="18"/>
  <c r="S171" i="18"/>
  <c r="R203" i="18"/>
  <c r="S227" i="18"/>
  <c r="S249" i="18"/>
  <c r="S271" i="18"/>
  <c r="S295" i="18"/>
  <c r="R319" i="18"/>
  <c r="R340" i="18"/>
  <c r="R363" i="18"/>
  <c r="S387" i="18"/>
  <c r="S405" i="18"/>
  <c r="S422" i="18"/>
  <c r="S440" i="18"/>
  <c r="S456" i="18"/>
  <c r="S59" i="18"/>
  <c r="R191" i="18"/>
  <c r="S216" i="18"/>
  <c r="S260" i="18"/>
  <c r="R352" i="18"/>
  <c r="S397" i="18"/>
  <c r="S448" i="18"/>
  <c r="S37" i="18"/>
  <c r="R88" i="18"/>
  <c r="R135" i="18"/>
  <c r="S172" i="18"/>
  <c r="S207" i="18"/>
  <c r="S228" i="18"/>
  <c r="S252" i="18"/>
  <c r="R276" i="18"/>
  <c r="R297" i="18"/>
  <c r="R320" i="18"/>
  <c r="S344" i="18"/>
  <c r="S365" i="18"/>
  <c r="S388" i="18"/>
  <c r="S408" i="18"/>
  <c r="S424" i="18"/>
  <c r="R442" i="18"/>
  <c r="R459" i="18"/>
  <c r="S151" i="18"/>
  <c r="S284" i="18"/>
  <c r="S430" i="18"/>
  <c r="S46" i="18"/>
  <c r="R99" i="18"/>
  <c r="S141" i="18"/>
  <c r="R180" i="18"/>
  <c r="S209" i="18"/>
  <c r="R233" i="18"/>
  <c r="R255" i="18"/>
  <c r="R277" i="18"/>
  <c r="S301" i="18"/>
  <c r="S323" i="18"/>
  <c r="S345" i="18"/>
  <c r="S369" i="18"/>
  <c r="S391" i="18"/>
  <c r="R410" i="18"/>
  <c r="R427" i="18"/>
  <c r="R443" i="18"/>
  <c r="S461" i="18"/>
  <c r="S49" i="18"/>
  <c r="R102" i="18"/>
  <c r="S143" i="18"/>
  <c r="S183" i="18"/>
  <c r="R212" i="18"/>
  <c r="R235" i="18"/>
  <c r="S259" i="18"/>
  <c r="S280" i="18"/>
  <c r="S303" i="18"/>
  <c r="S327" i="18"/>
  <c r="S348" i="18"/>
  <c r="R372" i="18"/>
  <c r="R395" i="18"/>
  <c r="R411" i="18"/>
  <c r="S429" i="18"/>
  <c r="S446" i="18"/>
  <c r="S462" i="18"/>
  <c r="R111" i="18"/>
  <c r="R329" i="18"/>
  <c r="R10" i="18"/>
  <c r="S62" i="18"/>
  <c r="S115" i="18"/>
  <c r="S153" i="18"/>
  <c r="R192" i="18"/>
  <c r="S217" i="18"/>
  <c r="S241" i="18"/>
  <c r="S263" i="18"/>
  <c r="R287" i="18"/>
  <c r="R309" i="18"/>
  <c r="R331" i="18"/>
  <c r="S355" i="18"/>
  <c r="S377" i="18"/>
  <c r="S398" i="18"/>
  <c r="S416" i="18"/>
  <c r="R434" i="18"/>
  <c r="R450" i="18"/>
  <c r="S19" i="18"/>
  <c r="S70" i="18"/>
  <c r="R123" i="18"/>
  <c r="S160" i="18"/>
  <c r="S199" i="18"/>
  <c r="S220" i="18"/>
  <c r="R244" i="18"/>
  <c r="R267" i="18"/>
  <c r="R288" i="18"/>
  <c r="S312" i="18"/>
  <c r="S335" i="18"/>
  <c r="S356" i="18"/>
  <c r="S380" i="18"/>
  <c r="R402" i="18"/>
  <c r="R418" i="18"/>
  <c r="R435" i="18"/>
  <c r="S453" i="18"/>
</calcChain>
</file>

<file path=xl/sharedStrings.xml><?xml version="1.0" encoding="utf-8"?>
<sst xmlns="http://schemas.openxmlformats.org/spreadsheetml/2006/main" count="8896" uniqueCount="931">
  <si>
    <t>Rosie</t>
  </si>
  <si>
    <t>Smith</t>
  </si>
  <si>
    <t>Peanut</t>
  </si>
  <si>
    <t>Berman</t>
  </si>
  <si>
    <t>Gus</t>
  </si>
  <si>
    <t>Name</t>
  </si>
  <si>
    <t>Cat Name</t>
  </si>
  <si>
    <t>Age</t>
    <phoneticPr fontId="0" type="noConversion"/>
  </si>
  <si>
    <t>Breed</t>
    <phoneticPr fontId="0" type="noConversion"/>
  </si>
  <si>
    <t>Sex</t>
    <phoneticPr fontId="0" type="noConversion"/>
  </si>
  <si>
    <t>ANTECH</t>
  </si>
  <si>
    <t>Hatcher</t>
  </si>
  <si>
    <t>River</t>
  </si>
  <si>
    <t>DSH</t>
  </si>
  <si>
    <t>Female</t>
  </si>
  <si>
    <t>Bridges</t>
  </si>
  <si>
    <t>Ariel</t>
  </si>
  <si>
    <t>Sapienza</t>
  </si>
  <si>
    <t>Cali</t>
  </si>
  <si>
    <t>Mailer</t>
  </si>
  <si>
    <t>Glory</t>
  </si>
  <si>
    <t>Cheng</t>
  </si>
  <si>
    <t>Mao</t>
  </si>
  <si>
    <t>Vernazza</t>
  </si>
  <si>
    <t>Sambo</t>
  </si>
  <si>
    <t>Male</t>
  </si>
  <si>
    <t>Lipis</t>
  </si>
  <si>
    <t>Alley</t>
  </si>
  <si>
    <t>Rowe</t>
  </si>
  <si>
    <t>Nomar</t>
  </si>
  <si>
    <t>Hamele-Paterno</t>
  </si>
  <si>
    <t>Gizmo</t>
  </si>
  <si>
    <t>Pelecovich</t>
  </si>
  <si>
    <t>Tiger</t>
  </si>
  <si>
    <t>Siamese</t>
  </si>
  <si>
    <t>Aulova</t>
  </si>
  <si>
    <t>Kuzya</t>
  </si>
  <si>
    <t>Levit</t>
  </si>
  <si>
    <t>Lucy</t>
  </si>
  <si>
    <t>Boylan</t>
  </si>
  <si>
    <t>Amber</t>
  </si>
  <si>
    <t>DeGaeta</t>
  </si>
  <si>
    <t>Waldo</t>
  </si>
  <si>
    <t>DLH</t>
  </si>
  <si>
    <t>DiFranco</t>
  </si>
  <si>
    <t>Minnie</t>
  </si>
  <si>
    <t>Bottiglieri</t>
  </si>
  <si>
    <t>Lily</t>
  </si>
  <si>
    <t>Gans</t>
  </si>
  <si>
    <t>Dizzy</t>
  </si>
  <si>
    <t>Arkus</t>
  </si>
  <si>
    <t>Cinders</t>
  </si>
  <si>
    <t>Oszlewski</t>
  </si>
  <si>
    <t>Clovis</t>
  </si>
  <si>
    <t>Richert</t>
  </si>
  <si>
    <t>Rigoletto</t>
  </si>
  <si>
    <t>Kuretsky</t>
  </si>
  <si>
    <t>Leo</t>
  </si>
  <si>
    <t>Grady</t>
  </si>
  <si>
    <t>Johnny</t>
  </si>
  <si>
    <t>Levering</t>
  </si>
  <si>
    <t>Phoolan</t>
  </si>
  <si>
    <t>Ford</t>
  </si>
  <si>
    <t>Oscar</t>
  </si>
  <si>
    <t>Raiteri</t>
  </si>
  <si>
    <t>Addy</t>
  </si>
  <si>
    <t>Stephens</t>
  </si>
  <si>
    <t>Thor</t>
  </si>
  <si>
    <t>Chili</t>
  </si>
  <si>
    <t>Jones</t>
  </si>
  <si>
    <t>Mystery</t>
  </si>
  <si>
    <t>Brady</t>
  </si>
  <si>
    <t>Harry</t>
  </si>
  <si>
    <t>Farling</t>
  </si>
  <si>
    <t>Papa Bear</t>
  </si>
  <si>
    <t>Kirschenblatt</t>
  </si>
  <si>
    <t>Baxter</t>
  </si>
  <si>
    <t>Saki</t>
  </si>
  <si>
    <t>Okuda</t>
  </si>
  <si>
    <t>Sophie</t>
  </si>
  <si>
    <t>Tolleson</t>
  </si>
  <si>
    <t>Donna</t>
  </si>
  <si>
    <t>Clarke</t>
  </si>
  <si>
    <t>Sali</t>
  </si>
  <si>
    <t>Mastrorilli</t>
  </si>
  <si>
    <t>Tonto</t>
  </si>
  <si>
    <t>Ciffate</t>
  </si>
  <si>
    <t>Tucker</t>
  </si>
  <si>
    <t>Fernicola</t>
  </si>
  <si>
    <t>Moe</t>
  </si>
  <si>
    <t>Weinberger</t>
  </si>
  <si>
    <t>Simon</t>
  </si>
  <si>
    <t>Woolley</t>
  </si>
  <si>
    <t>Alfie</t>
  </si>
  <si>
    <t>Burmese</t>
  </si>
  <si>
    <t>Lauterbach</t>
  </si>
  <si>
    <t>Nemo</t>
  </si>
  <si>
    <t>Fitzmaurice</t>
  </si>
  <si>
    <t>Lucky</t>
  </si>
  <si>
    <t>Roberts</t>
  </si>
  <si>
    <t>Cinnamon</t>
  </si>
  <si>
    <t>Hernandez</t>
  </si>
  <si>
    <t>Abbie</t>
  </si>
  <si>
    <t>Hundley</t>
  </si>
  <si>
    <t>Keisha</t>
  </si>
  <si>
    <t>Windus</t>
  </si>
  <si>
    <t>Miles</t>
  </si>
  <si>
    <t>Delong</t>
  </si>
  <si>
    <t>Jack</t>
  </si>
  <si>
    <t>Werman</t>
  </si>
  <si>
    <t>Princess</t>
  </si>
  <si>
    <t>Kutnowsky</t>
  </si>
  <si>
    <t>Ginger</t>
  </si>
  <si>
    <t>Bolan</t>
  </si>
  <si>
    <t>Moochie</t>
  </si>
  <si>
    <t>Mintz</t>
  </si>
  <si>
    <t>Daisy</t>
  </si>
  <si>
    <t>Kim</t>
  </si>
  <si>
    <t>Opie</t>
  </si>
  <si>
    <t>Scottish Fold</t>
  </si>
  <si>
    <t>Duvall</t>
  </si>
  <si>
    <t>Brutice</t>
  </si>
  <si>
    <t>Van Der Stichele</t>
  </si>
  <si>
    <t>Briko</t>
  </si>
  <si>
    <t>Mount</t>
  </si>
  <si>
    <t>Sprite</t>
  </si>
  <si>
    <t>Lemaster</t>
  </si>
  <si>
    <t>Zooey</t>
  </si>
  <si>
    <t>Finocchio</t>
  </si>
  <si>
    <t>Boots</t>
  </si>
  <si>
    <t>Christie</t>
  </si>
  <si>
    <t>Alexa</t>
  </si>
  <si>
    <t>Emily</t>
  </si>
  <si>
    <t>Faith</t>
  </si>
  <si>
    <t>Hope</t>
  </si>
  <si>
    <t>Blanchette</t>
  </si>
  <si>
    <t>Opal</t>
  </si>
  <si>
    <t>Callie</t>
  </si>
  <si>
    <t>Marbles</t>
  </si>
  <si>
    <t>Josh</t>
  </si>
  <si>
    <t>Tabitha</t>
  </si>
  <si>
    <t>Madison</t>
  </si>
  <si>
    <t>Filipakis</t>
  </si>
  <si>
    <t>Chester</t>
  </si>
  <si>
    <t>Chalmers</t>
  </si>
  <si>
    <t>Muffet</t>
  </si>
  <si>
    <t>Quaka</t>
  </si>
  <si>
    <t>Casey</t>
  </si>
  <si>
    <t>Parsons</t>
  </si>
  <si>
    <t>Osiris</t>
  </si>
  <si>
    <t>Wadja</t>
  </si>
  <si>
    <t>One Eye</t>
  </si>
  <si>
    <t>Baney</t>
  </si>
  <si>
    <t>Dipsy</t>
  </si>
  <si>
    <t>Daniel</t>
  </si>
  <si>
    <t>Eldon</t>
  </si>
  <si>
    <t>Christensen</t>
  </si>
  <si>
    <t>Casey-Thorne</t>
  </si>
  <si>
    <t>Fritz</t>
  </si>
  <si>
    <t>Ryan</t>
  </si>
  <si>
    <t>Arwen</t>
  </si>
  <si>
    <t>Potter</t>
  </si>
  <si>
    <t>Bono</t>
  </si>
  <si>
    <t>Persian</t>
  </si>
  <si>
    <t>Dumlao</t>
  </si>
  <si>
    <t>Zippy</t>
  </si>
  <si>
    <t>Wells</t>
  </si>
  <si>
    <t>Andrew</t>
  </si>
  <si>
    <t>McNally</t>
  </si>
  <si>
    <t>Max</t>
  </si>
  <si>
    <t>Pardee</t>
  </si>
  <si>
    <t>Tom</t>
  </si>
  <si>
    <t>Masterson</t>
  </si>
  <si>
    <t>Cole</t>
  </si>
  <si>
    <t>Boris</t>
  </si>
  <si>
    <t>Cornish</t>
  </si>
  <si>
    <t>Virginia</t>
  </si>
  <si>
    <t>Rapp</t>
  </si>
  <si>
    <t>Madea</t>
  </si>
  <si>
    <t>Poliseo</t>
  </si>
  <si>
    <t>Tiga</t>
  </si>
  <si>
    <t>Alperin</t>
  </si>
  <si>
    <t>Mahoney</t>
  </si>
  <si>
    <t>Anya</t>
  </si>
  <si>
    <t>Robison</t>
  </si>
  <si>
    <t>Indio</t>
  </si>
  <si>
    <t>Carrington</t>
  </si>
  <si>
    <t>Clifford</t>
  </si>
  <si>
    <t>Lee</t>
  </si>
  <si>
    <t>Buttercup</t>
  </si>
  <si>
    <t>Touri</t>
  </si>
  <si>
    <t>Poochie</t>
  </si>
  <si>
    <t>Abyssinian</t>
  </si>
  <si>
    <t>Cohen</t>
  </si>
  <si>
    <t>Tigger</t>
  </si>
  <si>
    <t>Graham</t>
  </si>
  <si>
    <t>Guberman</t>
  </si>
  <si>
    <t>Buju</t>
  </si>
  <si>
    <t>Leonard</t>
  </si>
  <si>
    <t>Figgy</t>
  </si>
  <si>
    <t>Firth</t>
  </si>
  <si>
    <t>Bushwick</t>
  </si>
  <si>
    <t>Berg</t>
  </si>
  <si>
    <t>Gigi</t>
  </si>
  <si>
    <t>Seely</t>
  </si>
  <si>
    <t>Twilo</t>
  </si>
  <si>
    <t>Pugliano</t>
  </si>
  <si>
    <t>Linda</t>
  </si>
  <si>
    <t>Savarese</t>
  </si>
  <si>
    <t>Tobey</t>
  </si>
  <si>
    <t>Victoria</t>
  </si>
  <si>
    <t>Hunter</t>
  </si>
  <si>
    <t>Silvio</t>
  </si>
  <si>
    <t>Holt</t>
  </si>
  <si>
    <t>Jasmine</t>
  </si>
  <si>
    <t>Petan</t>
  </si>
  <si>
    <t>Biggie</t>
  </si>
  <si>
    <t>Horton</t>
  </si>
  <si>
    <t>Cutie Pie</t>
  </si>
  <si>
    <t>Saito</t>
  </si>
  <si>
    <t>Sakura</t>
  </si>
  <si>
    <t>Hinton</t>
  </si>
  <si>
    <t>Danchise</t>
  </si>
  <si>
    <t>Clementine</t>
  </si>
  <si>
    <t>Wlock</t>
  </si>
  <si>
    <t>Gertie</t>
  </si>
  <si>
    <t>Tonkinese</t>
  </si>
  <si>
    <t>Gange</t>
  </si>
  <si>
    <t>Figment</t>
  </si>
  <si>
    <t>Elder</t>
  </si>
  <si>
    <t>Snowball</t>
  </si>
  <si>
    <t>DuPre</t>
  </si>
  <si>
    <t>Stella</t>
  </si>
  <si>
    <t>Hood</t>
  </si>
  <si>
    <t>Mr. Katt</t>
  </si>
  <si>
    <t>Mitchell</t>
  </si>
  <si>
    <t>Epelboym</t>
  </si>
  <si>
    <t>Mimi</t>
  </si>
  <si>
    <t>Lucas</t>
  </si>
  <si>
    <t>Dylan</t>
  </si>
  <si>
    <t>Candell</t>
  </si>
  <si>
    <t>Sam</t>
  </si>
  <si>
    <t>Barraza</t>
  </si>
  <si>
    <t>PC</t>
  </si>
  <si>
    <t>Bombay</t>
  </si>
  <si>
    <t>Concetto</t>
  </si>
  <si>
    <t>Francis</t>
  </si>
  <si>
    <t>Kuzmenkova</t>
  </si>
  <si>
    <t>Sebastian</t>
  </si>
  <si>
    <t>Maine Coon</t>
  </si>
  <si>
    <t>Lapham</t>
  </si>
  <si>
    <t>Cedar</t>
  </si>
  <si>
    <t>Tanriverdi</t>
  </si>
  <si>
    <t>Lizzy</t>
  </si>
  <si>
    <t>Bengal</t>
  </si>
  <si>
    <t>Kusio</t>
  </si>
  <si>
    <t>Felix</t>
  </si>
  <si>
    <t>Slade</t>
  </si>
  <si>
    <t>Bob</t>
  </si>
  <si>
    <t>Matus</t>
  </si>
  <si>
    <t>Pillow</t>
  </si>
  <si>
    <t>Chernoff</t>
  </si>
  <si>
    <t>Mascherina</t>
  </si>
  <si>
    <t>Persson</t>
  </si>
  <si>
    <t>Holly</t>
  </si>
  <si>
    <t>Hubbard</t>
  </si>
  <si>
    <t>Clue</t>
  </si>
  <si>
    <t>Buschey</t>
  </si>
  <si>
    <t>Dickson</t>
  </si>
  <si>
    <t>Niner</t>
  </si>
  <si>
    <t>Higuma</t>
  </si>
  <si>
    <t>Hana</t>
  </si>
  <si>
    <t>Paciullo</t>
  </si>
  <si>
    <t>Fluffy</t>
  </si>
  <si>
    <t>Brennan</t>
  </si>
  <si>
    <t>Emmet</t>
  </si>
  <si>
    <t>Calento</t>
  </si>
  <si>
    <t>Chance</t>
  </si>
  <si>
    <t>Nathan</t>
  </si>
  <si>
    <t>Murphy *fractious - sedation required</t>
  </si>
  <si>
    <t>Lincks</t>
  </si>
  <si>
    <t>Max *fractious - sedation required</t>
  </si>
  <si>
    <t>Fontana</t>
  </si>
  <si>
    <t>Deckster</t>
  </si>
  <si>
    <t>Klein</t>
  </si>
  <si>
    <t>Pooh</t>
  </si>
  <si>
    <t>Krick</t>
  </si>
  <si>
    <t>Katie</t>
  </si>
  <si>
    <t>Siamese Mix</t>
  </si>
  <si>
    <t>Pisani</t>
  </si>
  <si>
    <t>Yao</t>
  </si>
  <si>
    <t>Baobao</t>
  </si>
  <si>
    <t xml:space="preserve">Christie </t>
  </si>
  <si>
    <t>Prada</t>
  </si>
  <si>
    <t>Glassman</t>
  </si>
  <si>
    <t>Chiappinelli</t>
  </si>
  <si>
    <t>Cassie</t>
  </si>
  <si>
    <t>Young</t>
  </si>
  <si>
    <t>Jeremy</t>
  </si>
  <si>
    <t>Maine Coon Mix</t>
  </si>
  <si>
    <t>Hoffman</t>
  </si>
  <si>
    <t>Beauty</t>
  </si>
  <si>
    <t>Zaika</t>
  </si>
  <si>
    <t>Pakhan</t>
  </si>
  <si>
    <t>Silber</t>
  </si>
  <si>
    <t>Roxy</t>
  </si>
  <si>
    <t>Hill</t>
  </si>
  <si>
    <t>Egil</t>
  </si>
  <si>
    <t>Everette</t>
  </si>
  <si>
    <t>Prudence</t>
  </si>
  <si>
    <t>Kitchen</t>
  </si>
  <si>
    <t>Mr. Moofie</t>
  </si>
  <si>
    <t>L'Huillier</t>
  </si>
  <si>
    <t>Choupette</t>
  </si>
  <si>
    <t>Brenner</t>
  </si>
  <si>
    <t>Sacha</t>
  </si>
  <si>
    <t>Catanzariti</t>
  </si>
  <si>
    <t>Hammill</t>
  </si>
  <si>
    <t>Hobo</t>
  </si>
  <si>
    <t>Ferson</t>
  </si>
  <si>
    <t>Xena</t>
  </si>
  <si>
    <t>Bennett-Goulet</t>
  </si>
  <si>
    <t>Wilcha</t>
  </si>
  <si>
    <t>Alexis</t>
  </si>
  <si>
    <t>Arenson</t>
  </si>
  <si>
    <t>Moishe</t>
  </si>
  <si>
    <t>Bourne</t>
  </si>
  <si>
    <t>Hiro</t>
  </si>
  <si>
    <t>Kurtz</t>
  </si>
  <si>
    <t>Basil</t>
  </si>
  <si>
    <t>Connell</t>
  </si>
  <si>
    <t>Paws</t>
  </si>
  <si>
    <t>DMH</t>
  </si>
  <si>
    <t>Tippy</t>
  </si>
  <si>
    <t>Oreo</t>
  </si>
  <si>
    <t>Aubrey</t>
  </si>
  <si>
    <t>Ashton</t>
  </si>
  <si>
    <t>Lilly</t>
  </si>
  <si>
    <t>Guterl</t>
  </si>
  <si>
    <t>Belly</t>
  </si>
  <si>
    <t>Tbone</t>
  </si>
  <si>
    <t>Monkey</t>
  </si>
  <si>
    <t>Olsen</t>
  </si>
  <si>
    <t>Natashia</t>
  </si>
  <si>
    <t>Russel</t>
  </si>
  <si>
    <t>Hollycat</t>
  </si>
  <si>
    <t>Wallingford</t>
  </si>
  <si>
    <t>Russian Blue</t>
  </si>
  <si>
    <t>McClure</t>
  </si>
  <si>
    <t>Phoebe</t>
  </si>
  <si>
    <t>Stanley</t>
  </si>
  <si>
    <t>Chloe</t>
  </si>
  <si>
    <t>Arnold</t>
  </si>
  <si>
    <t>Cat *fractious - extremely difficult to handle</t>
  </si>
  <si>
    <t>Martinez</t>
  </si>
  <si>
    <t>Pappa</t>
  </si>
  <si>
    <t>Solano</t>
  </si>
  <si>
    <t>JoJo</t>
  </si>
  <si>
    <t>Sherby</t>
  </si>
  <si>
    <t>Henri *fractious</t>
  </si>
  <si>
    <t>Chanel</t>
  </si>
  <si>
    <t>Lastowski</t>
  </si>
  <si>
    <t>Mixon</t>
  </si>
  <si>
    <t>Bloom</t>
  </si>
  <si>
    <t>Macavity</t>
  </si>
  <si>
    <t>Rascal</t>
  </si>
  <si>
    <t>Flood</t>
  </si>
  <si>
    <t>Sean</t>
  </si>
  <si>
    <t>Hogan</t>
  </si>
  <si>
    <t>Porter</t>
  </si>
  <si>
    <t>Jordan</t>
  </si>
  <si>
    <t>Luna</t>
  </si>
  <si>
    <t>Eros</t>
  </si>
  <si>
    <t>Dauber</t>
  </si>
  <si>
    <t>Croyle</t>
  </si>
  <si>
    <t>Jezabel</t>
  </si>
  <si>
    <t>Toll</t>
  </si>
  <si>
    <t>Poco</t>
  </si>
  <si>
    <t>Heidgerd</t>
  </si>
  <si>
    <t>Casper</t>
  </si>
  <si>
    <t>Angelillo</t>
  </si>
  <si>
    <t>Bailey</t>
  </si>
  <si>
    <t>Tornabene</t>
  </si>
  <si>
    <t>Frances</t>
  </si>
  <si>
    <t>Emma</t>
  </si>
  <si>
    <t>Smudge</t>
  </si>
  <si>
    <t>Sara</t>
  </si>
  <si>
    <t>Gifford</t>
  </si>
  <si>
    <t>Tessa</t>
  </si>
  <si>
    <t>Ferrara</t>
  </si>
  <si>
    <t>Marvin</t>
  </si>
  <si>
    <t>Grey</t>
  </si>
  <si>
    <t>Elwood</t>
  </si>
  <si>
    <t>Shamro</t>
  </si>
  <si>
    <t>Anarchy</t>
  </si>
  <si>
    <t>Buivid</t>
  </si>
  <si>
    <t>Benedict</t>
  </si>
  <si>
    <t>Niedle</t>
  </si>
  <si>
    <t>Silberstang</t>
  </si>
  <si>
    <t>Vinny</t>
  </si>
  <si>
    <t>McCauley</t>
  </si>
  <si>
    <t>Chiara</t>
  </si>
  <si>
    <t>Forster</t>
  </si>
  <si>
    <t>Lena</t>
  </si>
  <si>
    <t>Lai</t>
  </si>
  <si>
    <t>Sesame</t>
  </si>
  <si>
    <t>Coca</t>
  </si>
  <si>
    <t>Buxton</t>
  </si>
  <si>
    <t>Ragdoll</t>
  </si>
  <si>
    <t>Swift</t>
  </si>
  <si>
    <t>Stardust</t>
  </si>
  <si>
    <t>Peterson</t>
  </si>
  <si>
    <t>TomE</t>
  </si>
  <si>
    <t>ASH</t>
  </si>
  <si>
    <t>Miller</t>
  </si>
  <si>
    <t>Rose</t>
  </si>
  <si>
    <t>Latham</t>
  </si>
  <si>
    <t>Freya</t>
  </si>
  <si>
    <t>Bonomo</t>
  </si>
  <si>
    <t>Parker</t>
  </si>
  <si>
    <t>Bodlovic</t>
  </si>
  <si>
    <t>Kisses</t>
  </si>
  <si>
    <t>Massen</t>
  </si>
  <si>
    <t>Saporito</t>
  </si>
  <si>
    <t>Calvin</t>
  </si>
  <si>
    <t>Fager</t>
  </si>
  <si>
    <t>Harrington</t>
  </si>
  <si>
    <t>Buddy</t>
  </si>
  <si>
    <t>Zinn</t>
  </si>
  <si>
    <t>Harley</t>
  </si>
  <si>
    <t>Brittle</t>
  </si>
  <si>
    <t>Ponce</t>
  </si>
  <si>
    <t>Copper</t>
  </si>
  <si>
    <t>Devon Rex</t>
  </si>
  <si>
    <t>Knapp</t>
  </si>
  <si>
    <t>Encore</t>
  </si>
  <si>
    <t>Knight</t>
  </si>
  <si>
    <t>Sergio</t>
  </si>
  <si>
    <t>Njego</t>
  </si>
  <si>
    <t>Spitz</t>
  </si>
  <si>
    <t>Jeter</t>
  </si>
  <si>
    <t>Troiano</t>
  </si>
  <si>
    <t>Honey Pie</t>
  </si>
  <si>
    <t>Weisman</t>
  </si>
  <si>
    <t>Milo</t>
  </si>
  <si>
    <t>Tummolo</t>
  </si>
  <si>
    <t>Smokey Joe</t>
  </si>
  <si>
    <t xml:space="preserve">Graham </t>
  </si>
  <si>
    <t>Pomranz</t>
  </si>
  <si>
    <t>Cat Darling</t>
  </si>
  <si>
    <t>Ilmet</t>
  </si>
  <si>
    <t>Patt</t>
  </si>
  <si>
    <t>Shy</t>
  </si>
  <si>
    <t>Gottlieb</t>
  </si>
  <si>
    <t>Mrs. Beasley</t>
  </si>
  <si>
    <t>Fine</t>
  </si>
  <si>
    <t>Aloycios</t>
  </si>
  <si>
    <t>Nana</t>
  </si>
  <si>
    <t>Karkheck</t>
  </si>
  <si>
    <t>Kermit</t>
  </si>
  <si>
    <t>Erlbaum</t>
  </si>
  <si>
    <t>Minky</t>
  </si>
  <si>
    <t>Rathe</t>
  </si>
  <si>
    <t>Dolly</t>
  </si>
  <si>
    <t>Darst</t>
  </si>
  <si>
    <t>Mickey</t>
  </si>
  <si>
    <t>Am. Curl</t>
  </si>
  <si>
    <t>Korey</t>
  </si>
  <si>
    <t>Simba</t>
  </si>
  <si>
    <t>Hayes</t>
  </si>
  <si>
    <t>Knickie</t>
  </si>
  <si>
    <t>Valdez</t>
  </si>
  <si>
    <t>Booger</t>
  </si>
  <si>
    <t>Keller</t>
  </si>
  <si>
    <t>Bo</t>
  </si>
  <si>
    <t>Jalbert</t>
  </si>
  <si>
    <t>Fayyaz</t>
  </si>
  <si>
    <t>Gia</t>
  </si>
  <si>
    <t>Williams</t>
  </si>
  <si>
    <t>Butter Bean</t>
  </si>
  <si>
    <t>Fried</t>
  </si>
  <si>
    <t>Spike</t>
  </si>
  <si>
    <t>Reis</t>
  </si>
  <si>
    <t>Pip</t>
  </si>
  <si>
    <t>Warrington</t>
  </si>
  <si>
    <t>Bandit</t>
  </si>
  <si>
    <t>Howard</t>
  </si>
  <si>
    <t>Smoky</t>
  </si>
  <si>
    <t>Hegarty</t>
  </si>
  <si>
    <t>Fredrika</t>
  </si>
  <si>
    <t>Kurmay</t>
  </si>
  <si>
    <t>Squeaks</t>
  </si>
  <si>
    <t>Sloan</t>
  </si>
  <si>
    <t>Swirly</t>
  </si>
  <si>
    <t>Pal</t>
  </si>
  <si>
    <t>Frici</t>
  </si>
  <si>
    <t>Hartmann</t>
  </si>
  <si>
    <t>Maya</t>
  </si>
  <si>
    <t xml:space="preserve">Gottlieb </t>
  </si>
  <si>
    <t>Schall</t>
  </si>
  <si>
    <t>Chandi</t>
  </si>
  <si>
    <t>Garvey</t>
  </si>
  <si>
    <t>Meepers</t>
  </si>
  <si>
    <t>Fahey</t>
  </si>
  <si>
    <t>Samurai</t>
  </si>
  <si>
    <t>Mariotti</t>
  </si>
  <si>
    <t>Kehoe</t>
  </si>
  <si>
    <t>Goldner</t>
  </si>
  <si>
    <t>Corey-Knapp</t>
  </si>
  <si>
    <t>Beebalm</t>
  </si>
  <si>
    <t>Otero</t>
  </si>
  <si>
    <t>Leon</t>
  </si>
  <si>
    <t>Rothballer</t>
  </si>
  <si>
    <t>Romeo Jr.</t>
  </si>
  <si>
    <t>Dirgins</t>
  </si>
  <si>
    <t>Snicker</t>
  </si>
  <si>
    <t>Landon</t>
  </si>
  <si>
    <t>Big Head #One</t>
  </si>
  <si>
    <t>Schatz</t>
  </si>
  <si>
    <t>Mandy</t>
  </si>
  <si>
    <t>Morton</t>
  </si>
  <si>
    <t>Shimura</t>
  </si>
  <si>
    <t>TGO</t>
  </si>
  <si>
    <t>Walsh</t>
  </si>
  <si>
    <t>Jonesy</t>
  </si>
  <si>
    <t>Tapani</t>
  </si>
  <si>
    <t>Yardley</t>
  </si>
  <si>
    <t>Mitnick</t>
  </si>
  <si>
    <t>Momma Kitty</t>
  </si>
  <si>
    <t>Kozel</t>
  </si>
  <si>
    <t>Sunny</t>
  </si>
  <si>
    <t>Carey</t>
  </si>
  <si>
    <t>Horne</t>
  </si>
  <si>
    <t>Otto</t>
  </si>
  <si>
    <t>Seamon</t>
  </si>
  <si>
    <t>Rueben</t>
  </si>
  <si>
    <t>Sullivan</t>
  </si>
  <si>
    <t>Beeps</t>
  </si>
  <si>
    <t>Robbins</t>
  </si>
  <si>
    <t>Harry-O</t>
  </si>
  <si>
    <t>See</t>
  </si>
  <si>
    <t>Bernie</t>
  </si>
  <si>
    <t>Lane</t>
  </si>
  <si>
    <t>Kisu</t>
  </si>
  <si>
    <t>Oriental SH</t>
  </si>
  <si>
    <t>Alberts</t>
  </si>
  <si>
    <t>Satchi</t>
  </si>
  <si>
    <t>Road to Home</t>
  </si>
  <si>
    <t>Ozzy</t>
  </si>
  <si>
    <t>Senior</t>
  </si>
  <si>
    <t>Lulu</t>
  </si>
  <si>
    <t>Female</t>
    <phoneticPr fontId="3" type="noConversion"/>
  </si>
  <si>
    <t>Belle</t>
  </si>
  <si>
    <t>Angel</t>
  </si>
  <si>
    <t>Taffy</t>
  </si>
  <si>
    <t>Reeves</t>
  </si>
  <si>
    <t>Graham-Senape</t>
  </si>
  <si>
    <t>Carlton</t>
  </si>
  <si>
    <t>Torres</t>
  </si>
  <si>
    <t>Coffey</t>
  </si>
  <si>
    <t>Blekht</t>
  </si>
  <si>
    <t>Kelly</t>
  </si>
  <si>
    <t>Petrenciuc</t>
  </si>
  <si>
    <t>Cameo</t>
  </si>
  <si>
    <t>Apostle</t>
  </si>
  <si>
    <t>Schneider</t>
  </si>
  <si>
    <t>Myles</t>
  </si>
  <si>
    <t>Cripps</t>
  </si>
  <si>
    <t>Phantom</t>
  </si>
  <si>
    <t>Orbit</t>
  </si>
  <si>
    <t>Ketterer Jones</t>
  </si>
  <si>
    <t>Morpheus</t>
  </si>
  <si>
    <t>Gordon</t>
  </si>
  <si>
    <t>Verleny</t>
  </si>
  <si>
    <t>Roxanne</t>
  </si>
  <si>
    <t>Bloch</t>
  </si>
  <si>
    <t>Newman</t>
  </si>
  <si>
    <t>Pollack</t>
  </si>
  <si>
    <t>Millie</t>
  </si>
  <si>
    <t>Bianchini</t>
  </si>
  <si>
    <t>Roger</t>
  </si>
  <si>
    <t>Palazzo</t>
  </si>
  <si>
    <t>Leanne</t>
  </si>
  <si>
    <t>Soffel</t>
  </si>
  <si>
    <t>Amano</t>
  </si>
  <si>
    <t>Benny</t>
  </si>
  <si>
    <t>Sowa</t>
  </si>
  <si>
    <t>Guy Noir</t>
  </si>
  <si>
    <t>Lovan</t>
  </si>
  <si>
    <t>Wookie</t>
  </si>
  <si>
    <t>Pecore</t>
  </si>
  <si>
    <t>Weeble</t>
  </si>
  <si>
    <t>Caliandro</t>
  </si>
  <si>
    <t>Johnson</t>
  </si>
  <si>
    <t>Lolita</t>
  </si>
  <si>
    <t>Yee</t>
  </si>
  <si>
    <t>Razor</t>
  </si>
  <si>
    <t>Nicosia</t>
  </si>
  <si>
    <t>Jenny</t>
  </si>
  <si>
    <t>Jojo</t>
  </si>
  <si>
    <t>Henri</t>
  </si>
  <si>
    <t>Wilfling</t>
  </si>
  <si>
    <t>Chas</t>
  </si>
  <si>
    <t>Fowx</t>
  </si>
  <si>
    <t>Kitty</t>
  </si>
  <si>
    <t>Abbey</t>
  </si>
  <si>
    <t>Aaron</t>
  </si>
  <si>
    <t>Elethea</t>
  </si>
  <si>
    <t>Norwegian Forest</t>
  </si>
  <si>
    <t>Huston</t>
  </si>
  <si>
    <t>Dr. Gonzo</t>
  </si>
  <si>
    <t>Persian Mix</t>
  </si>
  <si>
    <t>McSorley</t>
  </si>
  <si>
    <t>Plofker</t>
  </si>
  <si>
    <t>Peter</t>
  </si>
  <si>
    <t>Dubose</t>
  </si>
  <si>
    <t>Socks</t>
  </si>
  <si>
    <t>Miller-Simon</t>
  </si>
  <si>
    <t>Spuyten</t>
  </si>
  <si>
    <t>Peck</t>
  </si>
  <si>
    <t>Ella</t>
  </si>
  <si>
    <t>Prasad</t>
  </si>
  <si>
    <t>Kaijin</t>
  </si>
  <si>
    <t>Korat</t>
  </si>
  <si>
    <t>Bronson</t>
  </si>
  <si>
    <t>Brader</t>
  </si>
  <si>
    <t>Jade Kitty</t>
  </si>
  <si>
    <t>Herman</t>
  </si>
  <si>
    <t>Bootsy</t>
  </si>
  <si>
    <t>Heyison</t>
  </si>
  <si>
    <t>Mitzi</t>
  </si>
  <si>
    <t>Krist</t>
  </si>
  <si>
    <t>Logan</t>
  </si>
  <si>
    <t>Fair</t>
  </si>
  <si>
    <t>Meika</t>
  </si>
  <si>
    <t>Muenzen</t>
  </si>
  <si>
    <t>Snellenberg</t>
  </si>
  <si>
    <t>Tasha</t>
  </si>
  <si>
    <t>Doob</t>
  </si>
  <si>
    <t>Igor</t>
  </si>
  <si>
    <t>Goldstein</t>
  </si>
  <si>
    <t>Muniz</t>
  </si>
  <si>
    <t>Peppy</t>
  </si>
  <si>
    <t>Garcia</t>
  </si>
  <si>
    <t>Shale</t>
  </si>
  <si>
    <t>Alessi</t>
  </si>
  <si>
    <t>Cadden</t>
  </si>
  <si>
    <t>Mouse</t>
  </si>
  <si>
    <t>Reynolds</t>
  </si>
  <si>
    <t>Gionta</t>
  </si>
  <si>
    <t>Bonin</t>
  </si>
  <si>
    <t>Gabby</t>
  </si>
  <si>
    <t>Krch</t>
  </si>
  <si>
    <t>Ally</t>
  </si>
  <si>
    <t>Fanto</t>
  </si>
  <si>
    <t>Lovey</t>
  </si>
  <si>
    <t>Stevens</t>
  </si>
  <si>
    <t>Steele</t>
  </si>
  <si>
    <t>Freddy</t>
  </si>
  <si>
    <t>Mason</t>
  </si>
  <si>
    <t>Singh</t>
  </si>
  <si>
    <t>Megan</t>
  </si>
  <si>
    <t>Klossner</t>
  </si>
  <si>
    <t>Ripley</t>
  </si>
  <si>
    <t>Ross</t>
  </si>
  <si>
    <t>Ariella</t>
  </si>
  <si>
    <t>Thomas</t>
  </si>
  <si>
    <t>Samantha</t>
  </si>
  <si>
    <t>Jodo</t>
  </si>
  <si>
    <t>Sumner</t>
  </si>
  <si>
    <t>Georgia</t>
  </si>
  <si>
    <t>Sikora</t>
  </si>
  <si>
    <t>BJ</t>
  </si>
  <si>
    <t>DeMartino</t>
  </si>
  <si>
    <t>Boo</t>
  </si>
  <si>
    <t>Berrigan</t>
  </si>
  <si>
    <t>Red Cloud</t>
  </si>
  <si>
    <t>Rossi</t>
  </si>
  <si>
    <t>Reeses</t>
  </si>
  <si>
    <t>Staykova</t>
  </si>
  <si>
    <t>Gucci</t>
  </si>
  <si>
    <t>McLaughlin</t>
  </si>
  <si>
    <t>Meelo</t>
  </si>
  <si>
    <t>Perchak</t>
  </si>
  <si>
    <t>Patches</t>
  </si>
  <si>
    <t>Welsch</t>
  </si>
  <si>
    <t>Pete</t>
  </si>
  <si>
    <t>Hensinger</t>
  </si>
  <si>
    <t>Norwegian Forest Cat</t>
  </si>
  <si>
    <t>George</t>
  </si>
  <si>
    <t>Corbett</t>
  </si>
  <si>
    <t>Cashmere</t>
  </si>
  <si>
    <t>Finello</t>
  </si>
  <si>
    <t>Nikki</t>
  </si>
  <si>
    <t>Bradley</t>
  </si>
  <si>
    <t>Oliver Underfoot</t>
  </si>
  <si>
    <t>James</t>
  </si>
  <si>
    <t>Tigerlily</t>
  </si>
  <si>
    <t>Bourdain</t>
  </si>
  <si>
    <t>Lopez</t>
  </si>
  <si>
    <t>Kinzel</t>
  </si>
  <si>
    <t>Bubbles</t>
  </si>
  <si>
    <t>Sikorski</t>
  </si>
  <si>
    <t>Dominica</t>
  </si>
  <si>
    <t xml:space="preserve">Linick </t>
  </si>
  <si>
    <t>Tanner</t>
  </si>
  <si>
    <t>Domino</t>
  </si>
  <si>
    <t>Swope</t>
  </si>
  <si>
    <t>Penelope</t>
  </si>
  <si>
    <t>Joksimovic</t>
  </si>
  <si>
    <t>Bata</t>
  </si>
  <si>
    <t>Falcioni</t>
  </si>
  <si>
    <t>Anisette</t>
  </si>
  <si>
    <t>Matts</t>
  </si>
  <si>
    <t>Peter Frankenstein</t>
  </si>
  <si>
    <t>Absi</t>
  </si>
  <si>
    <t>Mr. Deeds</t>
  </si>
  <si>
    <t>Koyak</t>
  </si>
  <si>
    <t>Sedona</t>
  </si>
  <si>
    <t>Rag doll</t>
  </si>
  <si>
    <t>Caliboso</t>
  </si>
  <si>
    <t>CoCo Chanel</t>
  </si>
  <si>
    <t>Turney</t>
  </si>
  <si>
    <t xml:space="preserve">Dirk </t>
  </si>
  <si>
    <t>Rex</t>
  </si>
  <si>
    <t>Wonderly</t>
  </si>
  <si>
    <t>Weiss</t>
  </si>
  <si>
    <t>Sid</t>
  </si>
  <si>
    <t>Roback</t>
  </si>
  <si>
    <t>Ricky</t>
  </si>
  <si>
    <t xml:space="preserve">Male </t>
  </si>
  <si>
    <t>Anderson</t>
  </si>
  <si>
    <t>Katerina</t>
  </si>
  <si>
    <t>Pitter</t>
  </si>
  <si>
    <t>Marguerita</t>
  </si>
  <si>
    <t>Tappert</t>
  </si>
  <si>
    <t>Kashtanka</t>
  </si>
  <si>
    <t>Infelice</t>
  </si>
  <si>
    <t>Berge</t>
  </si>
  <si>
    <t>Mills</t>
  </si>
  <si>
    <t>Russell Crowe</t>
  </si>
  <si>
    <t>Steiner</t>
  </si>
  <si>
    <t>Barney</t>
  </si>
  <si>
    <t>Killcoyne</t>
  </si>
  <si>
    <t>Hecht</t>
  </si>
  <si>
    <t>Honey</t>
  </si>
  <si>
    <t>Muck Muck</t>
  </si>
  <si>
    <t>Jacobs</t>
  </si>
  <si>
    <t>Cooper</t>
  </si>
  <si>
    <t>Aguirre</t>
  </si>
  <si>
    <t>Thisby</t>
  </si>
  <si>
    <t>Zbaren</t>
  </si>
  <si>
    <t>Mia</t>
  </si>
  <si>
    <t>Paddock</t>
  </si>
  <si>
    <t>Azerski</t>
  </si>
  <si>
    <t>Loretta</t>
  </si>
  <si>
    <t>Vernon</t>
  </si>
  <si>
    <t>Thumby</t>
  </si>
  <si>
    <t>Roderich</t>
  </si>
  <si>
    <t>Fireball</t>
  </si>
  <si>
    <t>Daley-Hynes</t>
  </si>
  <si>
    <t>Mr. Leggs</t>
  </si>
  <si>
    <t>Milne</t>
  </si>
  <si>
    <t>Nola</t>
  </si>
  <si>
    <t>Van Vleet</t>
  </si>
  <si>
    <t>Kella</t>
  </si>
  <si>
    <t>Rohde</t>
  </si>
  <si>
    <t>Reggie</t>
  </si>
  <si>
    <t>Delany</t>
  </si>
  <si>
    <t>Masucci</t>
  </si>
  <si>
    <t>MC</t>
  </si>
  <si>
    <t>FS</t>
  </si>
  <si>
    <t>Lynch</t>
  </si>
  <si>
    <t>Pepe</t>
  </si>
  <si>
    <t>Wilson-Smith</t>
  </si>
  <si>
    <t>Flower</t>
  </si>
  <si>
    <t>Zen</t>
  </si>
  <si>
    <t>Govil</t>
  </si>
  <si>
    <t>Tank</t>
  </si>
  <si>
    <t>Belmonte</t>
  </si>
  <si>
    <t>TJ</t>
  </si>
  <si>
    <t>Samanka</t>
  </si>
  <si>
    <t>Kaufman</t>
  </si>
  <si>
    <t>Faye</t>
  </si>
  <si>
    <t>Schon</t>
  </si>
  <si>
    <t>Cho</t>
  </si>
  <si>
    <t>Mokie</t>
  </si>
  <si>
    <t>Clark</t>
  </si>
  <si>
    <t>Phuket</t>
  </si>
  <si>
    <t>Forel</t>
  </si>
  <si>
    <t>Sylvestra</t>
  </si>
  <si>
    <t>Carducci</t>
  </si>
  <si>
    <t>Batman</t>
  </si>
  <si>
    <t>Pookie</t>
  </si>
  <si>
    <t>Falzon</t>
  </si>
  <si>
    <t>Bella</t>
  </si>
  <si>
    <t>Griffin</t>
  </si>
  <si>
    <t>Mistri</t>
  </si>
  <si>
    <t>Cusack</t>
  </si>
  <si>
    <t>Zoey</t>
  </si>
  <si>
    <t>Chee-Choo</t>
  </si>
  <si>
    <t>Koenig</t>
  </si>
  <si>
    <t>Salem</t>
  </si>
  <si>
    <t>Yoshida</t>
  </si>
  <si>
    <t>Misty</t>
  </si>
  <si>
    <t>Loup</t>
  </si>
  <si>
    <t>Mack</t>
  </si>
  <si>
    <t>Salzman</t>
  </si>
  <si>
    <t>Quintavalle</t>
  </si>
  <si>
    <t>Burke</t>
  </si>
  <si>
    <t>Bobo</t>
  </si>
  <si>
    <t>deBussy</t>
  </si>
  <si>
    <t>Layla</t>
  </si>
  <si>
    <t>Rolland</t>
  </si>
  <si>
    <t>Baloo</t>
  </si>
  <si>
    <t>Coletti</t>
  </si>
  <si>
    <t>Cammarata</t>
  </si>
  <si>
    <t>Jake</t>
  </si>
  <si>
    <t>Tymczyszyn</t>
  </si>
  <si>
    <t>Cass</t>
  </si>
  <si>
    <t>Tails</t>
  </si>
  <si>
    <t>Ricard (Russell)</t>
  </si>
  <si>
    <t>Beberashvilli</t>
  </si>
  <si>
    <t>Mango</t>
  </si>
  <si>
    <t>DeSarno</t>
  </si>
  <si>
    <t>Tabby</t>
  </si>
  <si>
    <t>Rubin</t>
  </si>
  <si>
    <t>Cookie</t>
  </si>
  <si>
    <t>Ferraro</t>
  </si>
  <si>
    <t>McIsaac</t>
  </si>
  <si>
    <t>Penny</t>
  </si>
  <si>
    <t>Ehrlich</t>
  </si>
  <si>
    <t>Twister</t>
  </si>
  <si>
    <t>Stein-Savel</t>
  </si>
  <si>
    <t>Verbal</t>
  </si>
  <si>
    <t>Patrick</t>
  </si>
  <si>
    <t>Pickerill</t>
  </si>
  <si>
    <t>Molly</t>
  </si>
  <si>
    <t>Wardell</t>
  </si>
  <si>
    <t>Carina</t>
  </si>
  <si>
    <t>Mirbt</t>
  </si>
  <si>
    <t>Biddy-Biddy</t>
  </si>
  <si>
    <t>Nemmers</t>
  </si>
  <si>
    <t>Gunner</t>
  </si>
  <si>
    <t>Sheldon-Dean</t>
  </si>
  <si>
    <t>Grace</t>
  </si>
  <si>
    <t>Dachos</t>
  </si>
  <si>
    <t>Keiko</t>
  </si>
  <si>
    <t>Boyette</t>
  </si>
  <si>
    <t>Nellie</t>
  </si>
  <si>
    <t>Peguero</t>
  </si>
  <si>
    <t>Nacho</t>
  </si>
  <si>
    <t>Powers-Scollo</t>
  </si>
  <si>
    <t>Newell</t>
  </si>
  <si>
    <t>Bear</t>
  </si>
  <si>
    <t>Howitt</t>
  </si>
  <si>
    <t>Righty</t>
  </si>
  <si>
    <t>Canlas</t>
  </si>
  <si>
    <t>Sonia</t>
  </si>
  <si>
    <t>Colantuono</t>
  </si>
  <si>
    <t>Charlie</t>
  </si>
  <si>
    <t>Lucky Loo</t>
  </si>
  <si>
    <t>Valle</t>
  </si>
  <si>
    <t>Brooklyn</t>
  </si>
  <si>
    <t>Cimorelli</t>
  </si>
  <si>
    <t>Pietro</t>
  </si>
  <si>
    <t>Schineller</t>
  </si>
  <si>
    <t>Jackie</t>
  </si>
  <si>
    <t>Barkan</t>
  </si>
  <si>
    <t>Kutansky</t>
  </si>
  <si>
    <t>(on Leventa)</t>
  </si>
  <si>
    <t>Ionescu</t>
  </si>
  <si>
    <t>Gato</t>
  </si>
  <si>
    <t>Toreno</t>
  </si>
  <si>
    <t>Roscoe</t>
  </si>
  <si>
    <t>Lavin</t>
  </si>
  <si>
    <t>Portia</t>
  </si>
  <si>
    <t>Mocha</t>
  </si>
  <si>
    <t>Lance</t>
  </si>
  <si>
    <t>Apollo</t>
  </si>
  <si>
    <t>Missy</t>
  </si>
  <si>
    <t>Sunshine</t>
  </si>
  <si>
    <t>Liza</t>
  </si>
  <si>
    <t>T4A</t>
  </si>
  <si>
    <t>T4X</t>
  </si>
  <si>
    <t>T3A</t>
  </si>
  <si>
    <t>FT4A</t>
  </si>
  <si>
    <t>TSHA</t>
  </si>
  <si>
    <t>T3X</t>
  </si>
  <si>
    <t>FT4X</t>
  </si>
  <si>
    <t>TSHX</t>
  </si>
  <si>
    <t>Average</t>
  </si>
  <si>
    <t>Difference</t>
  </si>
  <si>
    <t>normalized diff</t>
  </si>
  <si>
    <t>ratio diff</t>
  </si>
  <si>
    <t>Absolute residuals</t>
  </si>
  <si>
    <t>95% upper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</si>
  <si>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</si>
  <si>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</si>
  <si>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</si>
  <si>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</si>
  <si>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</si>
  <si>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</si>
  <si>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</si>
  <si>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</si>
  <si>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</si>
  <si>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</si>
  <si>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</si>
  <si>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</si>
  <si>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</si>
  <si>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</si>
  <si>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</si>
  <si>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</si>
  <si>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</si>
  <si>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</si>
  <si>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</si>
  <si>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</si>
  <si>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</si>
  <si>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</si>
  <si>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</si>
  <si>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</si>
  <si>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</si>
  <si>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</si>
  <si>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Difference</t>
  </si>
  <si>
    <t>Regression of ABS Res on average</t>
  </si>
  <si>
    <t>Regression of DIFF on average</t>
  </si>
  <si>
    <t>95% lower</t>
  </si>
  <si>
    <t>Bin</t>
  </si>
  <si>
    <t>More</t>
  </si>
  <si>
    <t>Frequency</t>
  </si>
  <si>
    <t>Are the data accurate for this cat?????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</si>
</sst>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%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660066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1FB714"/>
      </left>
      <right style="thin">
        <color rgb="FF1FB714"/>
      </right>
      <top style="thin">
        <color rgb="FF1FB714"/>
      </top>
      <bottom style="thin">
        <color rgb="FF1FB71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847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4" fillId="5" borderId="0" xfId="1" applyFont="1" applyFill="1"/>
    <xf numFmtId="0" fontId="11" fillId="5" borderId="0" xfId="1" applyFont="1" applyFill="1" applyBorder="1"/>
    <xf numFmtId="0" fontId="11" fillId="0" borderId="0" xfId="0" applyFont="1" applyBorder="1" applyAlignment="1">
      <alignment horizontal="right"/>
    </xf>
    <xf numFmtId="0" fontId="4" fillId="2" borderId="0" xfId="1" applyFont="1"/>
    <xf numFmtId="2" fontId="8" fillId="0" borderId="0" xfId="0" applyNumberFormat="1" applyFont="1" applyAlignment="1">
      <alignment horizontal="right"/>
    </xf>
    <xf numFmtId="0" fontId="4" fillId="2" borderId="0" xfId="1" applyFont="1" applyAlignment="1">
      <alignment horizontal="right"/>
    </xf>
    <xf numFmtId="0" fontId="5" fillId="3" borderId="0" xfId="2" applyFont="1"/>
    <xf numFmtId="0" fontId="4" fillId="5" borderId="0" xfId="1" applyFont="1" applyFill="1" applyAlignment="1">
      <alignment horizontal="center"/>
    </xf>
    <xf numFmtId="0" fontId="4" fillId="5" borderId="0" xfId="1" applyFont="1" applyFill="1" applyAlignment="1">
      <alignment horizontal="right"/>
    </xf>
    <xf numFmtId="0" fontId="11" fillId="2" borderId="0" xfId="1" applyFont="1" applyBorder="1" applyAlignment="1">
      <alignment horizontal="right"/>
    </xf>
    <xf numFmtId="165" fontId="10" fillId="0" borderId="0" xfId="0" applyNumberFormat="1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5" borderId="0" xfId="1" applyFont="1" applyFill="1"/>
    <xf numFmtId="0" fontId="2" fillId="2" borderId="0" xfId="1" applyFont="1" applyAlignment="1">
      <alignment horizontal="right"/>
    </xf>
    <xf numFmtId="0" fontId="2" fillId="0" borderId="0" xfId="0" applyFont="1" applyBorder="1"/>
    <xf numFmtId="0" fontId="2" fillId="0" borderId="0" xfId="0" applyFont="1" applyFill="1" applyAlignment="1"/>
    <xf numFmtId="165" fontId="2" fillId="0" borderId="0" xfId="0" applyNumberFormat="1" applyFont="1" applyFill="1" applyBorder="1" applyAlignment="1">
      <alignment horizontal="left" vertical="top" wrapText="1"/>
    </xf>
    <xf numFmtId="0" fontId="8" fillId="0" borderId="0" xfId="0" applyFont="1" applyFill="1" applyBorder="1"/>
    <xf numFmtId="164" fontId="2" fillId="0" borderId="0" xfId="0" applyNumberFormat="1" applyFont="1"/>
    <xf numFmtId="0" fontId="9" fillId="5" borderId="0" xfId="1" applyFont="1" applyFill="1"/>
    <xf numFmtId="164" fontId="9" fillId="0" borderId="0" xfId="0" applyNumberFormat="1" applyFont="1" applyAlignment="1">
      <alignment horizontal="right"/>
    </xf>
    <xf numFmtId="0" fontId="9" fillId="2" borderId="0" xfId="1" applyFont="1" applyAlignment="1">
      <alignment horizontal="right"/>
    </xf>
    <xf numFmtId="0" fontId="11" fillId="0" borderId="0" xfId="0" applyFont="1"/>
    <xf numFmtId="0" fontId="11" fillId="5" borderId="0" xfId="1" applyFont="1" applyFill="1"/>
    <xf numFmtId="0" fontId="11" fillId="0" borderId="0" xfId="0" applyFont="1" applyAlignment="1">
      <alignment horizontal="right"/>
    </xf>
    <xf numFmtId="0" fontId="11" fillId="2" borderId="0" xfId="1" applyFont="1" applyAlignment="1">
      <alignment horizontal="right"/>
    </xf>
    <xf numFmtId="164" fontId="11" fillId="0" borderId="0" xfId="0" applyNumberFormat="1" applyFont="1" applyAlignment="1">
      <alignment horizontal="right"/>
    </xf>
    <xf numFmtId="0" fontId="12" fillId="0" borderId="0" xfId="0" applyFont="1"/>
    <xf numFmtId="164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NumberFormat="1" applyFont="1" applyFill="1" applyBorder="1" applyAlignment="1">
      <alignment horizontal="right" vertical="top"/>
    </xf>
    <xf numFmtId="0" fontId="2" fillId="0" borderId="0" xfId="0" applyNumberFormat="1" applyFont="1" applyFill="1" applyBorder="1" applyAlignment="1">
      <alignment vertical="top"/>
    </xf>
    <xf numFmtId="0" fontId="11" fillId="4" borderId="0" xfId="0" applyFont="1" applyFill="1" applyBorder="1" applyAlignment="1">
      <alignment horizontal="right" vertical="top"/>
    </xf>
    <xf numFmtId="164" fontId="10" fillId="0" borderId="0" xfId="0" applyNumberFormat="1" applyFont="1"/>
    <xf numFmtId="0" fontId="9" fillId="0" borderId="0" xfId="0" applyNumberFormat="1" applyFont="1" applyFill="1" applyBorder="1" applyAlignment="1">
      <alignment horizontal="right" vertical="top"/>
    </xf>
    <xf numFmtId="0" fontId="9" fillId="0" borderId="0" xfId="0" applyFont="1" applyBorder="1" applyAlignment="1">
      <alignment horizontal="right"/>
    </xf>
    <xf numFmtId="0" fontId="9" fillId="4" borderId="0" xfId="0" applyFont="1" applyFill="1" applyBorder="1" applyAlignment="1">
      <alignment horizontal="right" vertical="top"/>
    </xf>
    <xf numFmtId="2" fontId="9" fillId="0" borderId="0" xfId="0" applyNumberFormat="1" applyFont="1" applyBorder="1" applyAlignment="1">
      <alignment horizontal="right"/>
    </xf>
    <xf numFmtId="2" fontId="10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10" fillId="0" borderId="0" xfId="0" applyFont="1" applyBorder="1" applyAlignment="1">
      <alignment horizontal="left" vertical="top" wrapText="1"/>
    </xf>
    <xf numFmtId="0" fontId="8" fillId="0" borderId="1" xfId="0" applyFont="1" applyBorder="1"/>
    <xf numFmtId="0" fontId="2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top"/>
    </xf>
    <xf numFmtId="0" fontId="8" fillId="0" borderId="0" xfId="0" applyFont="1" applyBorder="1"/>
    <xf numFmtId="0" fontId="0" fillId="0" borderId="0" xfId="0" applyFont="1"/>
    <xf numFmtId="0" fontId="1" fillId="0" borderId="0" xfId="0" applyFont="1"/>
    <xf numFmtId="0" fontId="5" fillId="3" borderId="0" xfId="2" applyFont="1" applyAlignment="1">
      <alignment horizontal="center"/>
    </xf>
    <xf numFmtId="2" fontId="2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3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Continuous"/>
    </xf>
    <xf numFmtId="0" fontId="9" fillId="0" borderId="0" xfId="0" applyFont="1" applyFill="1" applyBorder="1" applyAlignment="1"/>
    <xf numFmtId="0" fontId="9" fillId="0" borderId="2" xfId="0" applyFont="1" applyFill="1" applyBorder="1" applyAlignment="1"/>
    <xf numFmtId="2" fontId="0" fillId="0" borderId="0" xfId="0" applyNumberFormat="1" applyFont="1"/>
    <xf numFmtId="0" fontId="2" fillId="6" borderId="0" xfId="0" applyFont="1" applyFill="1"/>
    <xf numFmtId="0" fontId="4" fillId="6" borderId="0" xfId="1" applyFont="1" applyFill="1"/>
    <xf numFmtId="0" fontId="9" fillId="6" borderId="0" xfId="0" applyFont="1" applyFill="1" applyAlignment="1">
      <alignment horizontal="right"/>
    </xf>
    <xf numFmtId="0" fontId="4" fillId="6" borderId="0" xfId="1" applyFont="1" applyFill="1" applyAlignment="1">
      <alignment horizontal="right"/>
    </xf>
    <xf numFmtId="2" fontId="2" fillId="6" borderId="0" xfId="0" applyNumberFormat="1" applyFont="1" applyFill="1"/>
    <xf numFmtId="0" fontId="5" fillId="3" borderId="0" xfId="2" applyFont="1" applyAlignment="1">
      <alignment horizontal="center"/>
    </xf>
    <xf numFmtId="0" fontId="0" fillId="6" borderId="0" xfId="0" applyFont="1" applyFill="1"/>
    <xf numFmtId="0" fontId="5" fillId="3" borderId="0" xfId="2" applyFont="1" applyAlignment="1">
      <alignment horizontal="center"/>
    </xf>
  </cellXfs>
  <cellStyles count="184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'T4'!$L$2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'T4'!$L$3:$L$463</c:f>
              <c:numCache>
                <c:formatCode>0.00</c:formatCode>
                <c:ptCount val="461"/>
                <c:pt idx="0">
                  <c:v>0.8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0.20000000000000007</c:v>
                </c:pt>
                <c:pt idx="4">
                  <c:v>9.9999999999999978E-2</c:v>
                </c:pt>
                <c:pt idx="5">
                  <c:v>0.30000000000000004</c:v>
                </c:pt>
                <c:pt idx="6">
                  <c:v>9.9999999999999978E-2</c:v>
                </c:pt>
                <c:pt idx="7">
                  <c:v>-0.10000000000000009</c:v>
                </c:pt>
                <c:pt idx="8">
                  <c:v>0.10000000000000009</c:v>
                </c:pt>
                <c:pt idx="9">
                  <c:v>-9.9999999999999978E-2</c:v>
                </c:pt>
                <c:pt idx="10">
                  <c:v>0.10000000000000009</c:v>
                </c:pt>
                <c:pt idx="11">
                  <c:v>-0.20000000000000007</c:v>
                </c:pt>
                <c:pt idx="12">
                  <c:v>0.79999999999999982</c:v>
                </c:pt>
                <c:pt idx="13">
                  <c:v>0.29999999999999982</c:v>
                </c:pt>
                <c:pt idx="14">
                  <c:v>0</c:v>
                </c:pt>
                <c:pt idx="15">
                  <c:v>0.39999999999999991</c:v>
                </c:pt>
                <c:pt idx="16">
                  <c:v>0</c:v>
                </c:pt>
                <c:pt idx="17">
                  <c:v>0.30000000000000004</c:v>
                </c:pt>
                <c:pt idx="18">
                  <c:v>0</c:v>
                </c:pt>
                <c:pt idx="19">
                  <c:v>0.30000000000000004</c:v>
                </c:pt>
                <c:pt idx="20">
                  <c:v>0</c:v>
                </c:pt>
                <c:pt idx="21">
                  <c:v>-9.9999999999999867E-2</c:v>
                </c:pt>
                <c:pt idx="22">
                  <c:v>0.99999999999999978</c:v>
                </c:pt>
                <c:pt idx="23">
                  <c:v>0</c:v>
                </c:pt>
                <c:pt idx="24">
                  <c:v>-0.10000000000000009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0.10000000000000009</c:v>
                </c:pt>
                <c:pt idx="28">
                  <c:v>-0.19999999999999996</c:v>
                </c:pt>
                <c:pt idx="29">
                  <c:v>-0.10000000000000009</c:v>
                </c:pt>
                <c:pt idx="30">
                  <c:v>0</c:v>
                </c:pt>
                <c:pt idx="31">
                  <c:v>-0.10000000000000009</c:v>
                </c:pt>
                <c:pt idx="32">
                  <c:v>0.19999999999999996</c:v>
                </c:pt>
                <c:pt idx="33">
                  <c:v>0</c:v>
                </c:pt>
                <c:pt idx="34">
                  <c:v>-0.19999999999999996</c:v>
                </c:pt>
                <c:pt idx="35">
                  <c:v>-0.10000000000000009</c:v>
                </c:pt>
                <c:pt idx="36">
                  <c:v>-0.10000000000000009</c:v>
                </c:pt>
                <c:pt idx="37">
                  <c:v>0.30000000000000004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-0.20000000000000018</c:v>
                </c:pt>
                <c:pt idx="42">
                  <c:v>0.39999999999999991</c:v>
                </c:pt>
                <c:pt idx="43">
                  <c:v>0.29999999999999982</c:v>
                </c:pt>
                <c:pt idx="44">
                  <c:v>0.60000000000000009</c:v>
                </c:pt>
                <c:pt idx="45">
                  <c:v>-0.10000000000000009</c:v>
                </c:pt>
                <c:pt idx="46">
                  <c:v>9.9999999999999867E-2</c:v>
                </c:pt>
                <c:pt idx="47">
                  <c:v>-0.10000000000000009</c:v>
                </c:pt>
                <c:pt idx="48">
                  <c:v>-0.10000000000000009</c:v>
                </c:pt>
                <c:pt idx="49">
                  <c:v>0.30000000000000004</c:v>
                </c:pt>
                <c:pt idx="50">
                  <c:v>0.19999999999999996</c:v>
                </c:pt>
                <c:pt idx="51">
                  <c:v>0.40000000000000013</c:v>
                </c:pt>
                <c:pt idx="52">
                  <c:v>0</c:v>
                </c:pt>
                <c:pt idx="53">
                  <c:v>-9.9999999999999867E-2</c:v>
                </c:pt>
                <c:pt idx="54">
                  <c:v>-9.9999999999999867E-2</c:v>
                </c:pt>
                <c:pt idx="55">
                  <c:v>-9.9999999999999867E-2</c:v>
                </c:pt>
                <c:pt idx="56">
                  <c:v>-0.19999999999999996</c:v>
                </c:pt>
                <c:pt idx="57">
                  <c:v>-1</c:v>
                </c:pt>
                <c:pt idx="58">
                  <c:v>0.40000000000000013</c:v>
                </c:pt>
                <c:pt idx="59">
                  <c:v>-0.60000000000000009</c:v>
                </c:pt>
                <c:pt idx="60">
                  <c:v>9.9999999999999867E-2</c:v>
                </c:pt>
                <c:pt idx="61">
                  <c:v>-0.19999999999999996</c:v>
                </c:pt>
                <c:pt idx="62">
                  <c:v>0</c:v>
                </c:pt>
                <c:pt idx="63">
                  <c:v>9.9999999999999867E-2</c:v>
                </c:pt>
                <c:pt idx="64">
                  <c:v>0.19999999999999996</c:v>
                </c:pt>
                <c:pt idx="65">
                  <c:v>0.19999999999999996</c:v>
                </c:pt>
                <c:pt idx="66">
                  <c:v>9.9999999999999867E-2</c:v>
                </c:pt>
                <c:pt idx="67">
                  <c:v>-0.5</c:v>
                </c:pt>
                <c:pt idx="68">
                  <c:v>-0.30000000000000004</c:v>
                </c:pt>
                <c:pt idx="69">
                  <c:v>0</c:v>
                </c:pt>
                <c:pt idx="70">
                  <c:v>-0.19999999999999996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-0.29999999999999982</c:v>
                </c:pt>
                <c:pt idx="75">
                  <c:v>-0.19999999999999996</c:v>
                </c:pt>
                <c:pt idx="76">
                  <c:v>-0.10000000000000009</c:v>
                </c:pt>
                <c:pt idx="77">
                  <c:v>0.20000000000000018</c:v>
                </c:pt>
                <c:pt idx="78">
                  <c:v>0.29999999999999982</c:v>
                </c:pt>
                <c:pt idx="79">
                  <c:v>-0.30000000000000004</c:v>
                </c:pt>
                <c:pt idx="80">
                  <c:v>-0.19999999999999996</c:v>
                </c:pt>
                <c:pt idx="81">
                  <c:v>0.29999999999999982</c:v>
                </c:pt>
                <c:pt idx="82">
                  <c:v>-0.39999999999999991</c:v>
                </c:pt>
                <c:pt idx="83">
                  <c:v>0.10000000000000009</c:v>
                </c:pt>
                <c:pt idx="84">
                  <c:v>-0.40000000000000013</c:v>
                </c:pt>
                <c:pt idx="85">
                  <c:v>0.60000000000000009</c:v>
                </c:pt>
                <c:pt idx="86">
                  <c:v>-0.5</c:v>
                </c:pt>
                <c:pt idx="87">
                  <c:v>0.10000000000000009</c:v>
                </c:pt>
                <c:pt idx="88">
                  <c:v>0.19999999999999973</c:v>
                </c:pt>
                <c:pt idx="89">
                  <c:v>0.19999999999999973</c:v>
                </c:pt>
                <c:pt idx="90">
                  <c:v>0</c:v>
                </c:pt>
                <c:pt idx="91">
                  <c:v>0.19999999999999973</c:v>
                </c:pt>
                <c:pt idx="92">
                  <c:v>0.19999999999999973</c:v>
                </c:pt>
                <c:pt idx="93">
                  <c:v>9.9999999999999645E-2</c:v>
                </c:pt>
                <c:pt idx="94">
                  <c:v>0.19999999999999973</c:v>
                </c:pt>
                <c:pt idx="95">
                  <c:v>0</c:v>
                </c:pt>
                <c:pt idx="96">
                  <c:v>-0.40000000000000013</c:v>
                </c:pt>
                <c:pt idx="97">
                  <c:v>-0.70000000000000018</c:v>
                </c:pt>
                <c:pt idx="98">
                  <c:v>0</c:v>
                </c:pt>
                <c:pt idx="99">
                  <c:v>0.19999999999999973</c:v>
                </c:pt>
                <c:pt idx="100">
                  <c:v>-0.30000000000000027</c:v>
                </c:pt>
                <c:pt idx="101">
                  <c:v>0.5</c:v>
                </c:pt>
                <c:pt idx="102">
                  <c:v>0.39999999999999991</c:v>
                </c:pt>
                <c:pt idx="103">
                  <c:v>0.39999999999999991</c:v>
                </c:pt>
                <c:pt idx="104">
                  <c:v>0.39999999999999991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-0.59999999999999987</c:v>
                </c:pt>
                <c:pt idx="109">
                  <c:v>0.30000000000000027</c:v>
                </c:pt>
                <c:pt idx="110">
                  <c:v>0.30000000000000027</c:v>
                </c:pt>
                <c:pt idx="111">
                  <c:v>-0.5</c:v>
                </c:pt>
                <c:pt idx="112">
                  <c:v>-0.29999999999999982</c:v>
                </c:pt>
                <c:pt idx="113">
                  <c:v>-0.19999999999999973</c:v>
                </c:pt>
                <c:pt idx="114">
                  <c:v>-0.10000000000000009</c:v>
                </c:pt>
                <c:pt idx="115">
                  <c:v>0.29999999999999982</c:v>
                </c:pt>
                <c:pt idx="116">
                  <c:v>0.39999999999999991</c:v>
                </c:pt>
                <c:pt idx="117">
                  <c:v>-0.60000000000000009</c:v>
                </c:pt>
                <c:pt idx="118">
                  <c:v>-0.5</c:v>
                </c:pt>
                <c:pt idx="119">
                  <c:v>-0.30000000000000027</c:v>
                </c:pt>
                <c:pt idx="120">
                  <c:v>-0.10000000000000009</c:v>
                </c:pt>
                <c:pt idx="121">
                  <c:v>0</c:v>
                </c:pt>
                <c:pt idx="122">
                  <c:v>0</c:v>
                </c:pt>
                <c:pt idx="123">
                  <c:v>-0.40000000000000036</c:v>
                </c:pt>
                <c:pt idx="124">
                  <c:v>9.9999999999999645E-2</c:v>
                </c:pt>
                <c:pt idx="125">
                  <c:v>0.10000000000000009</c:v>
                </c:pt>
                <c:pt idx="126">
                  <c:v>-9.9999999999999645E-2</c:v>
                </c:pt>
                <c:pt idx="127">
                  <c:v>-0.19999999999999973</c:v>
                </c:pt>
                <c:pt idx="128">
                  <c:v>-0.5</c:v>
                </c:pt>
                <c:pt idx="129">
                  <c:v>-0.29999999999999982</c:v>
                </c:pt>
                <c:pt idx="130">
                  <c:v>0.60000000000000009</c:v>
                </c:pt>
                <c:pt idx="131">
                  <c:v>-1.1000000000000001</c:v>
                </c:pt>
                <c:pt idx="132">
                  <c:v>-0.5</c:v>
                </c:pt>
                <c:pt idx="133">
                  <c:v>0.70000000000000018</c:v>
                </c:pt>
                <c:pt idx="134">
                  <c:v>0.20000000000000018</c:v>
                </c:pt>
                <c:pt idx="135">
                  <c:v>0.99999999999999956</c:v>
                </c:pt>
                <c:pt idx="136">
                  <c:v>0.39999999999999991</c:v>
                </c:pt>
                <c:pt idx="137">
                  <c:v>0.60000000000000009</c:v>
                </c:pt>
                <c:pt idx="138">
                  <c:v>0.59999999999999964</c:v>
                </c:pt>
                <c:pt idx="139">
                  <c:v>0.59999999999999964</c:v>
                </c:pt>
                <c:pt idx="140">
                  <c:v>-0.30000000000000027</c:v>
                </c:pt>
                <c:pt idx="141">
                  <c:v>2</c:v>
                </c:pt>
                <c:pt idx="142">
                  <c:v>0.19999999999999973</c:v>
                </c:pt>
                <c:pt idx="143">
                  <c:v>-0.39999999999999991</c:v>
                </c:pt>
                <c:pt idx="144">
                  <c:v>0.20000000000000018</c:v>
                </c:pt>
                <c:pt idx="145">
                  <c:v>-0.19999999999999973</c:v>
                </c:pt>
                <c:pt idx="146">
                  <c:v>1.3000000000000003</c:v>
                </c:pt>
                <c:pt idx="147">
                  <c:v>-0.20000000000000018</c:v>
                </c:pt>
                <c:pt idx="148">
                  <c:v>0.39999999999999991</c:v>
                </c:pt>
                <c:pt idx="149">
                  <c:v>0.5</c:v>
                </c:pt>
                <c:pt idx="150">
                  <c:v>0.20000000000000018</c:v>
                </c:pt>
                <c:pt idx="151">
                  <c:v>-0.39999999999999991</c:v>
                </c:pt>
                <c:pt idx="152">
                  <c:v>1.2000000000000002</c:v>
                </c:pt>
                <c:pt idx="153">
                  <c:v>0.49999999999999956</c:v>
                </c:pt>
                <c:pt idx="154">
                  <c:v>2.1999999999999997</c:v>
                </c:pt>
                <c:pt idx="155">
                  <c:v>-0.30000000000000027</c:v>
                </c:pt>
                <c:pt idx="156">
                  <c:v>0</c:v>
                </c:pt>
                <c:pt idx="157">
                  <c:v>0.20000000000000018</c:v>
                </c:pt>
                <c:pt idx="158">
                  <c:v>-0.10000000000000009</c:v>
                </c:pt>
                <c:pt idx="159">
                  <c:v>0.19999999999999973</c:v>
                </c:pt>
                <c:pt idx="160">
                  <c:v>9.9999999999999645E-2</c:v>
                </c:pt>
                <c:pt idx="161">
                  <c:v>1.4000000000000004</c:v>
                </c:pt>
                <c:pt idx="162">
                  <c:v>0.29999999999999982</c:v>
                </c:pt>
                <c:pt idx="163">
                  <c:v>0.90000000000000036</c:v>
                </c:pt>
                <c:pt idx="164">
                  <c:v>-0.20000000000000018</c:v>
                </c:pt>
                <c:pt idx="165">
                  <c:v>1.7999999999999998</c:v>
                </c:pt>
                <c:pt idx="166">
                  <c:v>-9.9999999999999645E-2</c:v>
                </c:pt>
                <c:pt idx="167">
                  <c:v>0.10000000000000053</c:v>
                </c:pt>
                <c:pt idx="168">
                  <c:v>-0.29999999999999982</c:v>
                </c:pt>
                <c:pt idx="169">
                  <c:v>0.80000000000000071</c:v>
                </c:pt>
                <c:pt idx="170">
                  <c:v>0.5</c:v>
                </c:pt>
                <c:pt idx="171">
                  <c:v>9.9999999999999645E-2</c:v>
                </c:pt>
                <c:pt idx="172">
                  <c:v>1.2999999999999998</c:v>
                </c:pt>
                <c:pt idx="173">
                  <c:v>0.20000000000000018</c:v>
                </c:pt>
                <c:pt idx="174">
                  <c:v>-0.29999999999999982</c:v>
                </c:pt>
                <c:pt idx="175">
                  <c:v>-1.4</c:v>
                </c:pt>
                <c:pt idx="176">
                  <c:v>3.3</c:v>
                </c:pt>
                <c:pt idx="177">
                  <c:v>1.4000000000000004</c:v>
                </c:pt>
                <c:pt idx="178">
                  <c:v>0.29999999999999982</c:v>
                </c:pt>
                <c:pt idx="179">
                  <c:v>0.20000000000000018</c:v>
                </c:pt>
                <c:pt idx="180">
                  <c:v>0.40000000000000036</c:v>
                </c:pt>
                <c:pt idx="181">
                  <c:v>-0.20000000000000018</c:v>
                </c:pt>
                <c:pt idx="182">
                  <c:v>0.5</c:v>
                </c:pt>
                <c:pt idx="183">
                  <c:v>0.20000000000000018</c:v>
                </c:pt>
                <c:pt idx="184">
                  <c:v>0.40000000000000036</c:v>
                </c:pt>
                <c:pt idx="185">
                  <c:v>0.30000000000000071</c:v>
                </c:pt>
                <c:pt idx="186">
                  <c:v>-0.10000000000000053</c:v>
                </c:pt>
                <c:pt idx="187">
                  <c:v>0.39999999999999947</c:v>
                </c:pt>
                <c:pt idx="188">
                  <c:v>0.59999999999999964</c:v>
                </c:pt>
                <c:pt idx="189">
                  <c:v>0.10000000000000053</c:v>
                </c:pt>
                <c:pt idx="190">
                  <c:v>0.40000000000000036</c:v>
                </c:pt>
                <c:pt idx="191">
                  <c:v>0.90000000000000036</c:v>
                </c:pt>
                <c:pt idx="192">
                  <c:v>-0.60000000000000053</c:v>
                </c:pt>
                <c:pt idx="193">
                  <c:v>0.39999999999999947</c:v>
                </c:pt>
                <c:pt idx="194">
                  <c:v>9.9999999999999645E-2</c:v>
                </c:pt>
                <c:pt idx="195">
                  <c:v>1.5</c:v>
                </c:pt>
                <c:pt idx="196">
                  <c:v>0.70000000000000018</c:v>
                </c:pt>
                <c:pt idx="197">
                  <c:v>0.60000000000000053</c:v>
                </c:pt>
                <c:pt idx="198">
                  <c:v>-0.10000000000000053</c:v>
                </c:pt>
                <c:pt idx="199">
                  <c:v>-0.10000000000000053</c:v>
                </c:pt>
                <c:pt idx="200">
                  <c:v>-0.10000000000000053</c:v>
                </c:pt>
                <c:pt idx="201">
                  <c:v>-0.60000000000000053</c:v>
                </c:pt>
                <c:pt idx="202">
                  <c:v>9.9999999999999645E-2</c:v>
                </c:pt>
                <c:pt idx="203">
                  <c:v>0.70000000000000018</c:v>
                </c:pt>
                <c:pt idx="204">
                  <c:v>1.0999999999999996</c:v>
                </c:pt>
                <c:pt idx="205">
                  <c:v>-0.59999999999999964</c:v>
                </c:pt>
                <c:pt idx="206">
                  <c:v>0.10000000000000053</c:v>
                </c:pt>
                <c:pt idx="207">
                  <c:v>0.5</c:v>
                </c:pt>
                <c:pt idx="208">
                  <c:v>1.5</c:v>
                </c:pt>
                <c:pt idx="209">
                  <c:v>0</c:v>
                </c:pt>
                <c:pt idx="210">
                  <c:v>0.20000000000000018</c:v>
                </c:pt>
                <c:pt idx="211">
                  <c:v>-0.20000000000000018</c:v>
                </c:pt>
                <c:pt idx="212">
                  <c:v>0.60000000000000053</c:v>
                </c:pt>
                <c:pt idx="213">
                  <c:v>1.5</c:v>
                </c:pt>
                <c:pt idx="214">
                  <c:v>0.5</c:v>
                </c:pt>
                <c:pt idx="215">
                  <c:v>9.9999999999999645E-2</c:v>
                </c:pt>
                <c:pt idx="216">
                  <c:v>1.3999999999999995</c:v>
                </c:pt>
                <c:pt idx="217">
                  <c:v>-0.20000000000000018</c:v>
                </c:pt>
                <c:pt idx="218">
                  <c:v>0.79999999999999982</c:v>
                </c:pt>
                <c:pt idx="219">
                  <c:v>-9.9999999999999645E-2</c:v>
                </c:pt>
                <c:pt idx="220">
                  <c:v>1</c:v>
                </c:pt>
                <c:pt idx="221">
                  <c:v>-0.29999999999999982</c:v>
                </c:pt>
                <c:pt idx="222">
                  <c:v>1</c:v>
                </c:pt>
                <c:pt idx="223">
                  <c:v>0.10000000000000053</c:v>
                </c:pt>
                <c:pt idx="224">
                  <c:v>-1.5</c:v>
                </c:pt>
                <c:pt idx="225">
                  <c:v>0.5</c:v>
                </c:pt>
                <c:pt idx="226">
                  <c:v>2.3000000000000007</c:v>
                </c:pt>
                <c:pt idx="227">
                  <c:v>1</c:v>
                </c:pt>
                <c:pt idx="228">
                  <c:v>0.30000000000000071</c:v>
                </c:pt>
                <c:pt idx="229">
                  <c:v>-0.40000000000000036</c:v>
                </c:pt>
                <c:pt idx="230">
                  <c:v>9.9999999999999645E-2</c:v>
                </c:pt>
                <c:pt idx="231">
                  <c:v>0.5</c:v>
                </c:pt>
                <c:pt idx="232">
                  <c:v>1</c:v>
                </c:pt>
                <c:pt idx="233">
                  <c:v>-9.9999999999999645E-2</c:v>
                </c:pt>
                <c:pt idx="234">
                  <c:v>-0.29999999999999982</c:v>
                </c:pt>
                <c:pt idx="235">
                  <c:v>1.2999999999999998</c:v>
                </c:pt>
                <c:pt idx="236">
                  <c:v>0.5</c:v>
                </c:pt>
                <c:pt idx="237">
                  <c:v>-0.39999999999999947</c:v>
                </c:pt>
                <c:pt idx="238">
                  <c:v>1.6999999999999993</c:v>
                </c:pt>
                <c:pt idx="239">
                  <c:v>1</c:v>
                </c:pt>
                <c:pt idx="240">
                  <c:v>0</c:v>
                </c:pt>
                <c:pt idx="241">
                  <c:v>2.0999999999999996</c:v>
                </c:pt>
                <c:pt idx="242">
                  <c:v>0.59999999999999964</c:v>
                </c:pt>
                <c:pt idx="243">
                  <c:v>0.79999999999999982</c:v>
                </c:pt>
                <c:pt idx="244">
                  <c:v>2.1999999999999993</c:v>
                </c:pt>
                <c:pt idx="245">
                  <c:v>-9.9999999999999645E-2</c:v>
                </c:pt>
                <c:pt idx="246">
                  <c:v>0.90000000000000036</c:v>
                </c:pt>
                <c:pt idx="247">
                  <c:v>2.3000000000000007</c:v>
                </c:pt>
                <c:pt idx="248">
                  <c:v>1.2000000000000002</c:v>
                </c:pt>
                <c:pt idx="249">
                  <c:v>-9.9999999999999645E-2</c:v>
                </c:pt>
                <c:pt idx="250">
                  <c:v>1.6000000000000005</c:v>
                </c:pt>
                <c:pt idx="251">
                  <c:v>0.90000000000000036</c:v>
                </c:pt>
                <c:pt idx="252">
                  <c:v>0.30000000000000071</c:v>
                </c:pt>
                <c:pt idx="253">
                  <c:v>1</c:v>
                </c:pt>
                <c:pt idx="254">
                  <c:v>0.30000000000000071</c:v>
                </c:pt>
                <c:pt idx="255">
                  <c:v>0.59999999999999964</c:v>
                </c:pt>
                <c:pt idx="256">
                  <c:v>0.20000000000000018</c:v>
                </c:pt>
                <c:pt idx="257">
                  <c:v>1.7999999999999998</c:v>
                </c:pt>
                <c:pt idx="258">
                  <c:v>0.29999999999999982</c:v>
                </c:pt>
                <c:pt idx="259">
                  <c:v>0.5</c:v>
                </c:pt>
                <c:pt idx="260">
                  <c:v>0.29999999999999982</c:v>
                </c:pt>
                <c:pt idx="261">
                  <c:v>0.70000000000000018</c:v>
                </c:pt>
                <c:pt idx="262">
                  <c:v>2.7</c:v>
                </c:pt>
                <c:pt idx="263">
                  <c:v>-0.90000000000000036</c:v>
                </c:pt>
                <c:pt idx="264">
                  <c:v>-0.90000000000000036</c:v>
                </c:pt>
                <c:pt idx="265">
                  <c:v>0</c:v>
                </c:pt>
                <c:pt idx="266">
                  <c:v>0.29999999999999982</c:v>
                </c:pt>
                <c:pt idx="267">
                  <c:v>0.19999999999999929</c:v>
                </c:pt>
                <c:pt idx="268">
                  <c:v>1.5999999999999996</c:v>
                </c:pt>
                <c:pt idx="269">
                  <c:v>0.89999999999999947</c:v>
                </c:pt>
                <c:pt idx="270">
                  <c:v>1.5999999999999996</c:v>
                </c:pt>
                <c:pt idx="271">
                  <c:v>1.2999999999999998</c:v>
                </c:pt>
                <c:pt idx="272">
                  <c:v>0.90000000000000036</c:v>
                </c:pt>
                <c:pt idx="273">
                  <c:v>0</c:v>
                </c:pt>
                <c:pt idx="274">
                  <c:v>1.5</c:v>
                </c:pt>
                <c:pt idx="275">
                  <c:v>-0.20000000000000018</c:v>
                </c:pt>
                <c:pt idx="276">
                  <c:v>1.2999999999999998</c:v>
                </c:pt>
                <c:pt idx="277">
                  <c:v>1</c:v>
                </c:pt>
                <c:pt idx="278">
                  <c:v>1.6000000000000005</c:v>
                </c:pt>
                <c:pt idx="279">
                  <c:v>0.20000000000000018</c:v>
                </c:pt>
                <c:pt idx="280">
                  <c:v>-0.10000000000000053</c:v>
                </c:pt>
                <c:pt idx="281">
                  <c:v>1.0999999999999996</c:v>
                </c:pt>
                <c:pt idx="282">
                  <c:v>1.5999999999999996</c:v>
                </c:pt>
                <c:pt idx="283">
                  <c:v>0.29999999999999982</c:v>
                </c:pt>
                <c:pt idx="284">
                  <c:v>-0.30000000000000071</c:v>
                </c:pt>
                <c:pt idx="285">
                  <c:v>2.0999999999999996</c:v>
                </c:pt>
                <c:pt idx="286">
                  <c:v>-0.20000000000000018</c:v>
                </c:pt>
                <c:pt idx="287">
                  <c:v>1.4000000000000004</c:v>
                </c:pt>
                <c:pt idx="288">
                  <c:v>1.4000000000000004</c:v>
                </c:pt>
                <c:pt idx="289">
                  <c:v>0.40000000000000036</c:v>
                </c:pt>
                <c:pt idx="290">
                  <c:v>-0.29999999999999982</c:v>
                </c:pt>
                <c:pt idx="291">
                  <c:v>-0.89999999999999947</c:v>
                </c:pt>
                <c:pt idx="292">
                  <c:v>-0.5</c:v>
                </c:pt>
                <c:pt idx="293">
                  <c:v>1</c:v>
                </c:pt>
                <c:pt idx="294">
                  <c:v>1</c:v>
                </c:pt>
                <c:pt idx="295">
                  <c:v>0.59999999999999964</c:v>
                </c:pt>
                <c:pt idx="296">
                  <c:v>1.6000000000000005</c:v>
                </c:pt>
                <c:pt idx="297">
                  <c:v>-0.60000000000000053</c:v>
                </c:pt>
                <c:pt idx="298">
                  <c:v>0.5</c:v>
                </c:pt>
                <c:pt idx="299">
                  <c:v>9.9999999999999645E-2</c:v>
                </c:pt>
                <c:pt idx="300">
                  <c:v>-0.40000000000000036</c:v>
                </c:pt>
                <c:pt idx="301">
                  <c:v>0.5</c:v>
                </c:pt>
                <c:pt idx="302">
                  <c:v>1.9999999999999991</c:v>
                </c:pt>
                <c:pt idx="303">
                  <c:v>1.8999999999999995</c:v>
                </c:pt>
                <c:pt idx="304">
                  <c:v>-0.20000000000000018</c:v>
                </c:pt>
                <c:pt idx="305">
                  <c:v>0.89999999999999947</c:v>
                </c:pt>
                <c:pt idx="306">
                  <c:v>0.89999999999999947</c:v>
                </c:pt>
                <c:pt idx="307">
                  <c:v>0</c:v>
                </c:pt>
                <c:pt idx="308">
                  <c:v>2.5000000000000009</c:v>
                </c:pt>
                <c:pt idx="309">
                  <c:v>1.1000000000000005</c:v>
                </c:pt>
                <c:pt idx="310">
                  <c:v>1</c:v>
                </c:pt>
                <c:pt idx="311">
                  <c:v>1.5999999999999996</c:v>
                </c:pt>
                <c:pt idx="312">
                  <c:v>9.9999999999999645E-2</c:v>
                </c:pt>
                <c:pt idx="313">
                  <c:v>0.90000000000000036</c:v>
                </c:pt>
                <c:pt idx="314">
                  <c:v>1.5</c:v>
                </c:pt>
                <c:pt idx="315">
                  <c:v>0.90000000000000036</c:v>
                </c:pt>
                <c:pt idx="316">
                  <c:v>1.0999999999999996</c:v>
                </c:pt>
                <c:pt idx="317">
                  <c:v>0.79999999999999893</c:v>
                </c:pt>
                <c:pt idx="318">
                  <c:v>0.80000000000000071</c:v>
                </c:pt>
                <c:pt idx="319">
                  <c:v>1.5999999999999996</c:v>
                </c:pt>
                <c:pt idx="320">
                  <c:v>0.69999999999999929</c:v>
                </c:pt>
                <c:pt idx="321">
                  <c:v>-1</c:v>
                </c:pt>
                <c:pt idx="322">
                  <c:v>-1.0999999999999996</c:v>
                </c:pt>
                <c:pt idx="323">
                  <c:v>-0.59999999999999964</c:v>
                </c:pt>
                <c:pt idx="324">
                  <c:v>-0.29999999999999982</c:v>
                </c:pt>
                <c:pt idx="325">
                  <c:v>-0.70000000000000018</c:v>
                </c:pt>
                <c:pt idx="326">
                  <c:v>1.5999999999999996</c:v>
                </c:pt>
                <c:pt idx="327">
                  <c:v>-0.40000000000000036</c:v>
                </c:pt>
                <c:pt idx="328">
                  <c:v>2.8000000000000007</c:v>
                </c:pt>
                <c:pt idx="329">
                  <c:v>-1</c:v>
                </c:pt>
                <c:pt idx="330">
                  <c:v>1.9000000000000004</c:v>
                </c:pt>
                <c:pt idx="331">
                  <c:v>-0.79999999999999982</c:v>
                </c:pt>
                <c:pt idx="332">
                  <c:v>1.5</c:v>
                </c:pt>
                <c:pt idx="333">
                  <c:v>-0.39999999999999947</c:v>
                </c:pt>
                <c:pt idx="334">
                  <c:v>1.2000000000000011</c:v>
                </c:pt>
                <c:pt idx="335">
                  <c:v>1.2999999999999998</c:v>
                </c:pt>
                <c:pt idx="336">
                  <c:v>-1</c:v>
                </c:pt>
                <c:pt idx="337">
                  <c:v>1.2999999999999998</c:v>
                </c:pt>
                <c:pt idx="338">
                  <c:v>0.89999999999999947</c:v>
                </c:pt>
                <c:pt idx="339">
                  <c:v>2.2000000000000002</c:v>
                </c:pt>
                <c:pt idx="340">
                  <c:v>1.3999999999999995</c:v>
                </c:pt>
                <c:pt idx="341">
                  <c:v>1.7999999999999998</c:v>
                </c:pt>
                <c:pt idx="342">
                  <c:v>0.79999999999999982</c:v>
                </c:pt>
                <c:pt idx="343">
                  <c:v>-0.20000000000000018</c:v>
                </c:pt>
                <c:pt idx="344">
                  <c:v>-0.39999999999999947</c:v>
                </c:pt>
                <c:pt idx="345">
                  <c:v>1.1000000000000005</c:v>
                </c:pt>
                <c:pt idx="346">
                  <c:v>1.2000000000000002</c:v>
                </c:pt>
                <c:pt idx="347">
                  <c:v>1.6000000000000005</c:v>
                </c:pt>
                <c:pt idx="348">
                  <c:v>1.2000000000000002</c:v>
                </c:pt>
                <c:pt idx="349">
                  <c:v>1.5</c:v>
                </c:pt>
                <c:pt idx="350">
                  <c:v>-1.1000000000000005</c:v>
                </c:pt>
                <c:pt idx="351">
                  <c:v>-1.5</c:v>
                </c:pt>
                <c:pt idx="352">
                  <c:v>0.40000000000000036</c:v>
                </c:pt>
                <c:pt idx="353">
                  <c:v>0.59999999999999964</c:v>
                </c:pt>
                <c:pt idx="354">
                  <c:v>3.0999999999999996</c:v>
                </c:pt>
                <c:pt idx="355">
                  <c:v>2.7999999999999989</c:v>
                </c:pt>
                <c:pt idx="356">
                  <c:v>-0.20000000000000018</c:v>
                </c:pt>
                <c:pt idx="357">
                  <c:v>0.30000000000000071</c:v>
                </c:pt>
                <c:pt idx="358">
                  <c:v>1.0999999999999996</c:v>
                </c:pt>
                <c:pt idx="359">
                  <c:v>1.8000000000000007</c:v>
                </c:pt>
                <c:pt idx="360">
                  <c:v>1.0999999999999996</c:v>
                </c:pt>
                <c:pt idx="361">
                  <c:v>0.70000000000000107</c:v>
                </c:pt>
                <c:pt idx="362">
                  <c:v>0.30000000000000071</c:v>
                </c:pt>
                <c:pt idx="363">
                  <c:v>1.2000000000000011</c:v>
                </c:pt>
                <c:pt idx="364">
                  <c:v>1.3000000000000007</c:v>
                </c:pt>
                <c:pt idx="365">
                  <c:v>0.59999999999999964</c:v>
                </c:pt>
                <c:pt idx="366">
                  <c:v>-1.5000000000000009</c:v>
                </c:pt>
                <c:pt idx="367">
                  <c:v>-2.2000000000000002</c:v>
                </c:pt>
                <c:pt idx="368">
                  <c:v>2.0999999999999996</c:v>
                </c:pt>
                <c:pt idx="369">
                  <c:v>0.90000000000000036</c:v>
                </c:pt>
                <c:pt idx="370">
                  <c:v>1.0999999999999996</c:v>
                </c:pt>
                <c:pt idx="371">
                  <c:v>-1.0999999999999996</c:v>
                </c:pt>
                <c:pt idx="372">
                  <c:v>0.40000000000000036</c:v>
                </c:pt>
                <c:pt idx="373">
                  <c:v>1.7000000000000011</c:v>
                </c:pt>
                <c:pt idx="374">
                  <c:v>1.5999999999999996</c:v>
                </c:pt>
                <c:pt idx="375">
                  <c:v>0.30000000000000071</c:v>
                </c:pt>
                <c:pt idx="376">
                  <c:v>1.7000000000000011</c:v>
                </c:pt>
                <c:pt idx="377">
                  <c:v>0.40000000000000036</c:v>
                </c:pt>
                <c:pt idx="378">
                  <c:v>1.5</c:v>
                </c:pt>
                <c:pt idx="379">
                  <c:v>-2.0999999999999996</c:v>
                </c:pt>
                <c:pt idx="380">
                  <c:v>0.40000000000000036</c:v>
                </c:pt>
                <c:pt idx="381">
                  <c:v>1.3000000000000007</c:v>
                </c:pt>
                <c:pt idx="382">
                  <c:v>0.40000000000000036</c:v>
                </c:pt>
                <c:pt idx="383">
                  <c:v>1.2999999999999989</c:v>
                </c:pt>
                <c:pt idx="384">
                  <c:v>1.3999999999999986</c:v>
                </c:pt>
                <c:pt idx="385">
                  <c:v>-0.69999999999999929</c:v>
                </c:pt>
                <c:pt idx="386">
                  <c:v>1.4000000000000004</c:v>
                </c:pt>
                <c:pt idx="387">
                  <c:v>1.3000000000000007</c:v>
                </c:pt>
                <c:pt idx="388">
                  <c:v>-0.59999999999999964</c:v>
                </c:pt>
                <c:pt idx="389">
                  <c:v>1.1000000000000014</c:v>
                </c:pt>
                <c:pt idx="390">
                  <c:v>1.8000000000000007</c:v>
                </c:pt>
                <c:pt idx="391">
                  <c:v>2.4000000000000004</c:v>
                </c:pt>
                <c:pt idx="392">
                  <c:v>1.2000000000000011</c:v>
                </c:pt>
                <c:pt idx="393">
                  <c:v>-9.9999999999999645E-2</c:v>
                </c:pt>
                <c:pt idx="394">
                  <c:v>1.0999999999999996</c:v>
                </c:pt>
                <c:pt idx="395">
                  <c:v>2.1999999999999993</c:v>
                </c:pt>
                <c:pt idx="396">
                  <c:v>0.69999999999999929</c:v>
                </c:pt>
                <c:pt idx="397">
                  <c:v>0.5</c:v>
                </c:pt>
                <c:pt idx="398">
                  <c:v>0.30000000000000071</c:v>
                </c:pt>
                <c:pt idx="399">
                  <c:v>1.1999999999999993</c:v>
                </c:pt>
                <c:pt idx="400">
                  <c:v>1.7999999999999989</c:v>
                </c:pt>
                <c:pt idx="401">
                  <c:v>1.2999999999999989</c:v>
                </c:pt>
                <c:pt idx="402">
                  <c:v>0.39999999999999858</c:v>
                </c:pt>
                <c:pt idx="403">
                  <c:v>-9.9999999999999645E-2</c:v>
                </c:pt>
                <c:pt idx="404">
                  <c:v>0.69999999999999929</c:v>
                </c:pt>
                <c:pt idx="405">
                  <c:v>1.1999999999999993</c:v>
                </c:pt>
                <c:pt idx="406">
                  <c:v>0.59999999999999964</c:v>
                </c:pt>
                <c:pt idx="407">
                  <c:v>0.69999999999999929</c:v>
                </c:pt>
                <c:pt idx="408">
                  <c:v>0.40000000000000036</c:v>
                </c:pt>
                <c:pt idx="409">
                  <c:v>0.5</c:v>
                </c:pt>
                <c:pt idx="410">
                  <c:v>2.0999999999999996</c:v>
                </c:pt>
                <c:pt idx="411">
                  <c:v>0.30000000000000071</c:v>
                </c:pt>
                <c:pt idx="412">
                  <c:v>0.70000000000000107</c:v>
                </c:pt>
                <c:pt idx="413">
                  <c:v>1.9000000000000004</c:v>
                </c:pt>
                <c:pt idx="414">
                  <c:v>0.69999999999999929</c:v>
                </c:pt>
                <c:pt idx="415">
                  <c:v>-0.20000000000000107</c:v>
                </c:pt>
                <c:pt idx="416">
                  <c:v>1.1999999999999993</c:v>
                </c:pt>
                <c:pt idx="417">
                  <c:v>1.0999999999999996</c:v>
                </c:pt>
                <c:pt idx="418">
                  <c:v>0.69999999999999929</c:v>
                </c:pt>
                <c:pt idx="419">
                  <c:v>1</c:v>
                </c:pt>
                <c:pt idx="420">
                  <c:v>1.5</c:v>
                </c:pt>
                <c:pt idx="421">
                  <c:v>-0.70000000000000107</c:v>
                </c:pt>
                <c:pt idx="422">
                  <c:v>-0.20000000000000107</c:v>
                </c:pt>
                <c:pt idx="423">
                  <c:v>0</c:v>
                </c:pt>
                <c:pt idx="424">
                  <c:v>-9.9999999999999645E-2</c:v>
                </c:pt>
                <c:pt idx="425">
                  <c:v>-0.90000000000000036</c:v>
                </c:pt>
                <c:pt idx="426">
                  <c:v>-9.9999999999999645E-2</c:v>
                </c:pt>
                <c:pt idx="427">
                  <c:v>-1.6999999999999993</c:v>
                </c:pt>
                <c:pt idx="428">
                  <c:v>0.5</c:v>
                </c:pt>
                <c:pt idx="429">
                  <c:v>1.1000000000000014</c:v>
                </c:pt>
                <c:pt idx="430">
                  <c:v>0.60000000000000142</c:v>
                </c:pt>
                <c:pt idx="431">
                  <c:v>0.40000000000000036</c:v>
                </c:pt>
                <c:pt idx="432">
                  <c:v>-1.3000000000000007</c:v>
                </c:pt>
                <c:pt idx="433">
                  <c:v>-0.5</c:v>
                </c:pt>
                <c:pt idx="434">
                  <c:v>0.19999999999999929</c:v>
                </c:pt>
                <c:pt idx="435">
                  <c:v>-0.90000000000000036</c:v>
                </c:pt>
                <c:pt idx="436">
                  <c:v>-1.2000000000000011</c:v>
                </c:pt>
                <c:pt idx="437">
                  <c:v>0.5</c:v>
                </c:pt>
                <c:pt idx="438">
                  <c:v>1.5</c:v>
                </c:pt>
                <c:pt idx="439">
                  <c:v>-0.30000000000000071</c:v>
                </c:pt>
                <c:pt idx="440">
                  <c:v>0</c:v>
                </c:pt>
                <c:pt idx="441">
                  <c:v>0.40000000000000036</c:v>
                </c:pt>
                <c:pt idx="442">
                  <c:v>-0.29999999999999893</c:v>
                </c:pt>
                <c:pt idx="443">
                  <c:v>-0.79999999999999893</c:v>
                </c:pt>
                <c:pt idx="444">
                  <c:v>0.59999999999999964</c:v>
                </c:pt>
                <c:pt idx="445">
                  <c:v>-0.89999999999999858</c:v>
                </c:pt>
                <c:pt idx="446">
                  <c:v>0.5</c:v>
                </c:pt>
                <c:pt idx="447">
                  <c:v>-0.30000000000000071</c:v>
                </c:pt>
                <c:pt idx="448">
                  <c:v>-0.70000000000000107</c:v>
                </c:pt>
                <c:pt idx="449">
                  <c:v>-9.9999999999999645E-2</c:v>
                </c:pt>
                <c:pt idx="450">
                  <c:v>-9.9999999999999645E-2</c:v>
                </c:pt>
                <c:pt idx="451">
                  <c:v>-1.4000000000000004</c:v>
                </c:pt>
                <c:pt idx="452">
                  <c:v>-0.5</c:v>
                </c:pt>
                <c:pt idx="453">
                  <c:v>-2.2000000000000011</c:v>
                </c:pt>
                <c:pt idx="454">
                  <c:v>-2.5</c:v>
                </c:pt>
                <c:pt idx="455">
                  <c:v>-0.90000000000000036</c:v>
                </c:pt>
                <c:pt idx="456">
                  <c:v>-2.3000000000000007</c:v>
                </c:pt>
                <c:pt idx="457">
                  <c:v>-0.5</c:v>
                </c:pt>
                <c:pt idx="458">
                  <c:v>-0.40000000000000036</c:v>
                </c:pt>
                <c:pt idx="459">
                  <c:v>-1.1999999999999993</c:v>
                </c:pt>
                <c:pt idx="460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D-4DB9-81F9-22191B947693}"/>
            </c:ext>
          </c:extLst>
        </c:ser>
        <c:ser>
          <c:idx val="1"/>
          <c:order val="1"/>
          <c:tx>
            <c:v>Upper 95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'T4'!$N$3:$N$463</c:f>
              <c:numCache>
                <c:formatCode>0.00</c:formatCode>
                <c:ptCount val="461"/>
                <c:pt idx="0">
                  <c:v>0.55979120338807487</c:v>
                </c:pt>
                <c:pt idx="1">
                  <c:v>0.4696651867948895</c:v>
                </c:pt>
                <c:pt idx="2">
                  <c:v>0.48254033202248742</c:v>
                </c:pt>
                <c:pt idx="3">
                  <c:v>0.5082906224776832</c:v>
                </c:pt>
                <c:pt idx="4">
                  <c:v>0.49541547725008533</c:v>
                </c:pt>
                <c:pt idx="5">
                  <c:v>0.54691605816047695</c:v>
                </c:pt>
                <c:pt idx="6">
                  <c:v>0.54691605816047706</c:v>
                </c:pt>
                <c:pt idx="7">
                  <c:v>0.52116576770528122</c:v>
                </c:pt>
                <c:pt idx="8">
                  <c:v>0.59841663907086873</c:v>
                </c:pt>
                <c:pt idx="9">
                  <c:v>0.57266634861567289</c:v>
                </c:pt>
                <c:pt idx="10">
                  <c:v>0.59841663907086873</c:v>
                </c:pt>
                <c:pt idx="11">
                  <c:v>0.58554149384327081</c:v>
                </c:pt>
                <c:pt idx="12">
                  <c:v>0.71429294611924987</c:v>
                </c:pt>
                <c:pt idx="13">
                  <c:v>0.64991721998126029</c:v>
                </c:pt>
                <c:pt idx="14">
                  <c:v>0.61129178429846664</c:v>
                </c:pt>
                <c:pt idx="15">
                  <c:v>0.66279236520885831</c:v>
                </c:pt>
                <c:pt idx="16">
                  <c:v>0.61129178429846664</c:v>
                </c:pt>
                <c:pt idx="17">
                  <c:v>0.67566751043645623</c:v>
                </c:pt>
                <c:pt idx="18">
                  <c:v>0.63704207475366237</c:v>
                </c:pt>
                <c:pt idx="19">
                  <c:v>0.67566751043645623</c:v>
                </c:pt>
                <c:pt idx="20">
                  <c:v>0.63704207475366237</c:v>
                </c:pt>
                <c:pt idx="21">
                  <c:v>0.62416692952606445</c:v>
                </c:pt>
                <c:pt idx="22">
                  <c:v>0.79154381748483726</c:v>
                </c:pt>
                <c:pt idx="23">
                  <c:v>0.66279236520885831</c:v>
                </c:pt>
                <c:pt idx="24">
                  <c:v>0.64991721998126029</c:v>
                </c:pt>
                <c:pt idx="25">
                  <c:v>0.68854265566405415</c:v>
                </c:pt>
                <c:pt idx="26">
                  <c:v>0.71429294611924987</c:v>
                </c:pt>
                <c:pt idx="27">
                  <c:v>0.70141780089165207</c:v>
                </c:pt>
                <c:pt idx="28">
                  <c:v>0.68854265566405415</c:v>
                </c:pt>
                <c:pt idx="29">
                  <c:v>0.70141780089165207</c:v>
                </c:pt>
                <c:pt idx="30">
                  <c:v>0.71429294611924987</c:v>
                </c:pt>
                <c:pt idx="31">
                  <c:v>0.70141780089165207</c:v>
                </c:pt>
                <c:pt idx="32">
                  <c:v>0.74004323657444571</c:v>
                </c:pt>
                <c:pt idx="33">
                  <c:v>0.71429294611924987</c:v>
                </c:pt>
                <c:pt idx="34">
                  <c:v>0.68854265566405415</c:v>
                </c:pt>
                <c:pt idx="35">
                  <c:v>0.70141780089165207</c:v>
                </c:pt>
                <c:pt idx="36">
                  <c:v>0.70141780089165207</c:v>
                </c:pt>
                <c:pt idx="37">
                  <c:v>0.75291838180204362</c:v>
                </c:pt>
                <c:pt idx="38">
                  <c:v>0.71429294611924987</c:v>
                </c:pt>
                <c:pt idx="39">
                  <c:v>0.71429294611924987</c:v>
                </c:pt>
                <c:pt idx="40">
                  <c:v>0.74004323657444571</c:v>
                </c:pt>
                <c:pt idx="41">
                  <c:v>0.71429294611924987</c:v>
                </c:pt>
                <c:pt idx="42">
                  <c:v>0.79154381748483749</c:v>
                </c:pt>
                <c:pt idx="43">
                  <c:v>0.77866867225723957</c:v>
                </c:pt>
                <c:pt idx="44">
                  <c:v>0.81729410794003332</c:v>
                </c:pt>
                <c:pt idx="45">
                  <c:v>0.72716809134684779</c:v>
                </c:pt>
                <c:pt idx="46">
                  <c:v>0.75291838180204362</c:v>
                </c:pt>
                <c:pt idx="47">
                  <c:v>0.72716809134684779</c:v>
                </c:pt>
                <c:pt idx="48">
                  <c:v>0.72716809134684779</c:v>
                </c:pt>
                <c:pt idx="49">
                  <c:v>0.8044189627124354</c:v>
                </c:pt>
                <c:pt idx="50">
                  <c:v>0.79154381748483726</c:v>
                </c:pt>
                <c:pt idx="51">
                  <c:v>0.81729410794003332</c:v>
                </c:pt>
                <c:pt idx="52">
                  <c:v>0.76579352702964154</c:v>
                </c:pt>
                <c:pt idx="53">
                  <c:v>0.75291838180204362</c:v>
                </c:pt>
                <c:pt idx="54">
                  <c:v>0.75291838180204362</c:v>
                </c:pt>
                <c:pt idx="55">
                  <c:v>0.75291838180204362</c:v>
                </c:pt>
                <c:pt idx="56">
                  <c:v>0.74004323657444571</c:v>
                </c:pt>
                <c:pt idx="57">
                  <c:v>0.63704207475366237</c:v>
                </c:pt>
                <c:pt idx="58">
                  <c:v>0.81729410794003332</c:v>
                </c:pt>
                <c:pt idx="59">
                  <c:v>0.71429294611924987</c:v>
                </c:pt>
                <c:pt idx="60">
                  <c:v>0.8044189627124354</c:v>
                </c:pt>
                <c:pt idx="61">
                  <c:v>0.76579352702964165</c:v>
                </c:pt>
                <c:pt idx="62">
                  <c:v>0.79154381748483749</c:v>
                </c:pt>
                <c:pt idx="63">
                  <c:v>0.8044189627124354</c:v>
                </c:pt>
                <c:pt idx="64">
                  <c:v>0.81729410794003332</c:v>
                </c:pt>
                <c:pt idx="65">
                  <c:v>0.81729410794003332</c:v>
                </c:pt>
                <c:pt idx="66">
                  <c:v>0.8044189627124354</c:v>
                </c:pt>
                <c:pt idx="67">
                  <c:v>0.72716809134684779</c:v>
                </c:pt>
                <c:pt idx="68">
                  <c:v>0.75291838180204362</c:v>
                </c:pt>
                <c:pt idx="69">
                  <c:v>0.79154381748483749</c:v>
                </c:pt>
                <c:pt idx="70">
                  <c:v>0.79154381748483726</c:v>
                </c:pt>
                <c:pt idx="71">
                  <c:v>0.81729410794003332</c:v>
                </c:pt>
                <c:pt idx="72">
                  <c:v>0.81729410794003332</c:v>
                </c:pt>
                <c:pt idx="73">
                  <c:v>0.81729410794003332</c:v>
                </c:pt>
                <c:pt idx="74">
                  <c:v>0.77866867225723957</c:v>
                </c:pt>
                <c:pt idx="75">
                  <c:v>0.79154381748483726</c:v>
                </c:pt>
                <c:pt idx="76">
                  <c:v>0.83016925316763113</c:v>
                </c:pt>
                <c:pt idx="77">
                  <c:v>0.86879468885042488</c:v>
                </c:pt>
                <c:pt idx="78">
                  <c:v>0.88166983407802269</c:v>
                </c:pt>
                <c:pt idx="79">
                  <c:v>0.8044189627124354</c:v>
                </c:pt>
                <c:pt idx="80">
                  <c:v>0.81729410794003332</c:v>
                </c:pt>
                <c:pt idx="81">
                  <c:v>0.88166983407802269</c:v>
                </c:pt>
                <c:pt idx="82">
                  <c:v>0.79154381748483749</c:v>
                </c:pt>
                <c:pt idx="83">
                  <c:v>0.85591954362282696</c:v>
                </c:pt>
                <c:pt idx="84">
                  <c:v>0.81729410794003332</c:v>
                </c:pt>
                <c:pt idx="85">
                  <c:v>0.94604556021601238</c:v>
                </c:pt>
                <c:pt idx="86">
                  <c:v>0.8044189627124354</c:v>
                </c:pt>
                <c:pt idx="87">
                  <c:v>0.88166983407802302</c:v>
                </c:pt>
                <c:pt idx="88">
                  <c:v>0.89454497930562094</c:v>
                </c:pt>
                <c:pt idx="89">
                  <c:v>0.89454497930562094</c:v>
                </c:pt>
                <c:pt idx="90">
                  <c:v>0.86879468885042488</c:v>
                </c:pt>
                <c:pt idx="91">
                  <c:v>0.89454497930562094</c:v>
                </c:pt>
                <c:pt idx="92">
                  <c:v>0.92029526976081644</c:v>
                </c:pt>
                <c:pt idx="93">
                  <c:v>0.90742012453321852</c:v>
                </c:pt>
                <c:pt idx="94">
                  <c:v>0.92029526976081644</c:v>
                </c:pt>
                <c:pt idx="95">
                  <c:v>0.89454497930562094</c:v>
                </c:pt>
                <c:pt idx="96">
                  <c:v>0.84304439839522904</c:v>
                </c:pt>
                <c:pt idx="97">
                  <c:v>0.8044189627124354</c:v>
                </c:pt>
                <c:pt idx="98">
                  <c:v>0.89454497930562094</c:v>
                </c:pt>
                <c:pt idx="99">
                  <c:v>0.92029526976081644</c:v>
                </c:pt>
                <c:pt idx="100">
                  <c:v>0.85591954362282696</c:v>
                </c:pt>
                <c:pt idx="101">
                  <c:v>0.9589207054436103</c:v>
                </c:pt>
                <c:pt idx="102">
                  <c:v>0.94604556021601238</c:v>
                </c:pt>
                <c:pt idx="103">
                  <c:v>0.94604556021601238</c:v>
                </c:pt>
                <c:pt idx="104">
                  <c:v>0.94604556021601238</c:v>
                </c:pt>
                <c:pt idx="105">
                  <c:v>0.92029526976081644</c:v>
                </c:pt>
                <c:pt idx="106">
                  <c:v>0.92029526976081644</c:v>
                </c:pt>
                <c:pt idx="107">
                  <c:v>0.92029526976081644</c:v>
                </c:pt>
                <c:pt idx="108">
                  <c:v>0.84304439839522904</c:v>
                </c:pt>
                <c:pt idx="109">
                  <c:v>0.9589207054436103</c:v>
                </c:pt>
                <c:pt idx="110">
                  <c:v>0.9589207054436103</c:v>
                </c:pt>
                <c:pt idx="111">
                  <c:v>0.88166983407802269</c:v>
                </c:pt>
                <c:pt idx="112">
                  <c:v>0.90742012453321852</c:v>
                </c:pt>
                <c:pt idx="113">
                  <c:v>0.92029526976081644</c:v>
                </c:pt>
                <c:pt idx="114">
                  <c:v>0.93317041498841435</c:v>
                </c:pt>
                <c:pt idx="115">
                  <c:v>1.0104212863540019</c:v>
                </c:pt>
                <c:pt idx="116">
                  <c:v>1.0232964315816</c:v>
                </c:pt>
                <c:pt idx="117">
                  <c:v>0.92029526976081644</c:v>
                </c:pt>
                <c:pt idx="118">
                  <c:v>0.93317041498841447</c:v>
                </c:pt>
                <c:pt idx="119">
                  <c:v>0.9589207054436103</c:v>
                </c:pt>
                <c:pt idx="120">
                  <c:v>0.98467099589880602</c:v>
                </c:pt>
                <c:pt idx="121">
                  <c:v>0.99754614112640405</c:v>
                </c:pt>
                <c:pt idx="122">
                  <c:v>0.99754614112640405</c:v>
                </c:pt>
                <c:pt idx="123">
                  <c:v>0.97179585067120811</c:v>
                </c:pt>
                <c:pt idx="124">
                  <c:v>1.0361715768091979</c:v>
                </c:pt>
                <c:pt idx="125">
                  <c:v>1.0619218672643935</c:v>
                </c:pt>
                <c:pt idx="126">
                  <c:v>1.0361715768091979</c:v>
                </c:pt>
                <c:pt idx="127">
                  <c:v>1.0490467220367958</c:v>
                </c:pt>
                <c:pt idx="128">
                  <c:v>1.0104212863540019</c:v>
                </c:pt>
                <c:pt idx="129">
                  <c:v>1.0619218672643935</c:v>
                </c:pt>
                <c:pt idx="130">
                  <c:v>1.1777981743127748</c:v>
                </c:pt>
                <c:pt idx="131">
                  <c:v>0.9589207054436103</c:v>
                </c:pt>
                <c:pt idx="132">
                  <c:v>1.0361715768091979</c:v>
                </c:pt>
                <c:pt idx="133">
                  <c:v>1.1906733195403727</c:v>
                </c:pt>
                <c:pt idx="134">
                  <c:v>1.1262975934023833</c:v>
                </c:pt>
                <c:pt idx="135">
                  <c:v>1.2550490456783621</c:v>
                </c:pt>
                <c:pt idx="136">
                  <c:v>1.1777981743127748</c:v>
                </c:pt>
                <c:pt idx="137">
                  <c:v>1.2035484647679708</c:v>
                </c:pt>
                <c:pt idx="138">
                  <c:v>1.2292987552231667</c:v>
                </c:pt>
                <c:pt idx="139">
                  <c:v>1.2292987552231667</c:v>
                </c:pt>
                <c:pt idx="140">
                  <c:v>1.1134224481747852</c:v>
                </c:pt>
                <c:pt idx="141">
                  <c:v>1.4095507884095373</c:v>
                </c:pt>
                <c:pt idx="142">
                  <c:v>1.1777981743127748</c:v>
                </c:pt>
                <c:pt idx="143">
                  <c:v>1.1262975934023831</c:v>
                </c:pt>
                <c:pt idx="144">
                  <c:v>1.2035484647679706</c:v>
                </c:pt>
                <c:pt idx="145">
                  <c:v>1.1777981743127748</c:v>
                </c:pt>
                <c:pt idx="146">
                  <c:v>1.3709253527267435</c:v>
                </c:pt>
                <c:pt idx="147">
                  <c:v>1.2035484647679706</c:v>
                </c:pt>
                <c:pt idx="148">
                  <c:v>1.2807993361335583</c:v>
                </c:pt>
                <c:pt idx="149">
                  <c:v>1.293674481361156</c:v>
                </c:pt>
                <c:pt idx="150">
                  <c:v>1.2550490456783625</c:v>
                </c:pt>
                <c:pt idx="151">
                  <c:v>1.1777981743127748</c:v>
                </c:pt>
                <c:pt idx="152">
                  <c:v>1.3838004979543415</c:v>
                </c:pt>
                <c:pt idx="153">
                  <c:v>1.3194247718163519</c:v>
                </c:pt>
                <c:pt idx="154">
                  <c:v>1.5383022406855165</c:v>
                </c:pt>
                <c:pt idx="155">
                  <c:v>1.2421739004507644</c:v>
                </c:pt>
                <c:pt idx="156">
                  <c:v>1.2807993361335583</c:v>
                </c:pt>
                <c:pt idx="157">
                  <c:v>1.3322999170439498</c:v>
                </c:pt>
                <c:pt idx="158">
                  <c:v>1.3194247718163519</c:v>
                </c:pt>
                <c:pt idx="159">
                  <c:v>1.3580502074991456</c:v>
                </c:pt>
                <c:pt idx="160">
                  <c:v>1.3709253527267435</c:v>
                </c:pt>
                <c:pt idx="161">
                  <c:v>1.5383022406855165</c:v>
                </c:pt>
                <c:pt idx="162">
                  <c:v>1.3966756431819394</c:v>
                </c:pt>
                <c:pt idx="163">
                  <c:v>1.4739265145475269</c:v>
                </c:pt>
                <c:pt idx="164">
                  <c:v>1.3322999170439498</c:v>
                </c:pt>
                <c:pt idx="165">
                  <c:v>1.5898028215959084</c:v>
                </c:pt>
                <c:pt idx="166">
                  <c:v>1.3709253527267435</c:v>
                </c:pt>
                <c:pt idx="167">
                  <c:v>1.3966756431819394</c:v>
                </c:pt>
                <c:pt idx="168">
                  <c:v>1.3451750622715477</c:v>
                </c:pt>
                <c:pt idx="169">
                  <c:v>1.4868016597751246</c:v>
                </c:pt>
                <c:pt idx="170">
                  <c:v>1.448176224092331</c:v>
                </c:pt>
                <c:pt idx="171">
                  <c:v>1.4224259336371352</c:v>
                </c:pt>
                <c:pt idx="172">
                  <c:v>1.5769276763683102</c:v>
                </c:pt>
                <c:pt idx="173">
                  <c:v>1.4353010788647333</c:v>
                </c:pt>
                <c:pt idx="174">
                  <c:v>1.3966756431819394</c:v>
                </c:pt>
                <c:pt idx="175">
                  <c:v>1.2550490456783621</c:v>
                </c:pt>
                <c:pt idx="176">
                  <c:v>1.8601808713754644</c:v>
                </c:pt>
                <c:pt idx="177">
                  <c:v>1.6155531120511042</c:v>
                </c:pt>
                <c:pt idx="178">
                  <c:v>1.4996768050027229</c:v>
                </c:pt>
                <c:pt idx="179">
                  <c:v>1.5125519502303204</c:v>
                </c:pt>
                <c:pt idx="180">
                  <c:v>1.5383022406855165</c:v>
                </c:pt>
                <c:pt idx="181">
                  <c:v>1.4610513693199292</c:v>
                </c:pt>
                <c:pt idx="182">
                  <c:v>1.5511773859131144</c:v>
                </c:pt>
                <c:pt idx="183">
                  <c:v>1.5125519502303204</c:v>
                </c:pt>
                <c:pt idx="184">
                  <c:v>1.5640525311407123</c:v>
                </c:pt>
                <c:pt idx="185">
                  <c:v>1.5511773859131144</c:v>
                </c:pt>
                <c:pt idx="186">
                  <c:v>1.5254270954579185</c:v>
                </c:pt>
                <c:pt idx="187">
                  <c:v>1.5898028215959084</c:v>
                </c:pt>
                <c:pt idx="188">
                  <c:v>1.6155531120511042</c:v>
                </c:pt>
                <c:pt idx="189">
                  <c:v>1.5769276763683102</c:v>
                </c:pt>
                <c:pt idx="190">
                  <c:v>1.6155531120511042</c:v>
                </c:pt>
                <c:pt idx="191">
                  <c:v>1.6799288381890936</c:v>
                </c:pt>
                <c:pt idx="192">
                  <c:v>1.5125519502303204</c:v>
                </c:pt>
                <c:pt idx="193">
                  <c:v>1.6413034025063</c:v>
                </c:pt>
                <c:pt idx="194">
                  <c:v>1.6284282572787021</c:v>
                </c:pt>
                <c:pt idx="195">
                  <c:v>1.8344305809202688</c:v>
                </c:pt>
                <c:pt idx="196">
                  <c:v>1.731429419099485</c:v>
                </c:pt>
                <c:pt idx="197">
                  <c:v>1.7185542738718875</c:v>
                </c:pt>
                <c:pt idx="198">
                  <c:v>1.6541785477338977</c:v>
                </c:pt>
                <c:pt idx="199">
                  <c:v>1.6541785477338977</c:v>
                </c:pt>
                <c:pt idx="200">
                  <c:v>1.6541785477338977</c:v>
                </c:pt>
                <c:pt idx="201">
                  <c:v>1.5898028215959084</c:v>
                </c:pt>
                <c:pt idx="202">
                  <c:v>1.6799288381890936</c:v>
                </c:pt>
                <c:pt idx="203">
                  <c:v>1.7571797095546815</c:v>
                </c:pt>
                <c:pt idx="204">
                  <c:v>1.8086802904650729</c:v>
                </c:pt>
                <c:pt idx="205">
                  <c:v>1.6155531120511042</c:v>
                </c:pt>
                <c:pt idx="206">
                  <c:v>1.7056791286442894</c:v>
                </c:pt>
                <c:pt idx="207">
                  <c:v>1.7571797095546808</c:v>
                </c:pt>
                <c:pt idx="208">
                  <c:v>1.8859311618306602</c:v>
                </c:pt>
                <c:pt idx="209">
                  <c:v>1.6928039834166912</c:v>
                </c:pt>
                <c:pt idx="210">
                  <c:v>1.7185542738718875</c:v>
                </c:pt>
                <c:pt idx="211">
                  <c:v>1.6670536929614954</c:v>
                </c:pt>
                <c:pt idx="212">
                  <c:v>1.7700548547822788</c:v>
                </c:pt>
                <c:pt idx="213">
                  <c:v>1.8859311618306602</c:v>
                </c:pt>
                <c:pt idx="214">
                  <c:v>1.7829300000098771</c:v>
                </c:pt>
                <c:pt idx="215">
                  <c:v>1.7314294190994852</c:v>
                </c:pt>
                <c:pt idx="216">
                  <c:v>1.8988063070582579</c:v>
                </c:pt>
                <c:pt idx="217">
                  <c:v>1.6928039834166917</c:v>
                </c:pt>
                <c:pt idx="218">
                  <c:v>1.8215554356926709</c:v>
                </c:pt>
                <c:pt idx="219">
                  <c:v>1.7314294190994852</c:v>
                </c:pt>
                <c:pt idx="220">
                  <c:v>1.8730560166030623</c:v>
                </c:pt>
                <c:pt idx="221">
                  <c:v>1.7056791286442894</c:v>
                </c:pt>
                <c:pt idx="222">
                  <c:v>1.8730560166030623</c:v>
                </c:pt>
                <c:pt idx="223">
                  <c:v>1.7829300000098771</c:v>
                </c:pt>
                <c:pt idx="224">
                  <c:v>1.5769276763683102</c:v>
                </c:pt>
                <c:pt idx="225">
                  <c:v>1.8344305809202688</c:v>
                </c:pt>
                <c:pt idx="226">
                  <c:v>2.0661831950170311</c:v>
                </c:pt>
                <c:pt idx="227">
                  <c:v>1.8988063070582579</c:v>
                </c:pt>
                <c:pt idx="228">
                  <c:v>1.8086802904650729</c:v>
                </c:pt>
                <c:pt idx="229">
                  <c:v>1.7443045643270831</c:v>
                </c:pt>
                <c:pt idx="230">
                  <c:v>1.8086802904650729</c:v>
                </c:pt>
                <c:pt idx="231">
                  <c:v>1.8601808713754644</c:v>
                </c:pt>
                <c:pt idx="232">
                  <c:v>1.9245565975134542</c:v>
                </c:pt>
                <c:pt idx="233">
                  <c:v>1.8086802904650729</c:v>
                </c:pt>
                <c:pt idx="234">
                  <c:v>1.7829300000098771</c:v>
                </c:pt>
                <c:pt idx="235">
                  <c:v>1.9889323236514436</c:v>
                </c:pt>
                <c:pt idx="236">
                  <c:v>1.8859311618306602</c:v>
                </c:pt>
                <c:pt idx="237">
                  <c:v>1.7700548547822788</c:v>
                </c:pt>
                <c:pt idx="238">
                  <c:v>2.0661831950170311</c:v>
                </c:pt>
                <c:pt idx="239">
                  <c:v>1.9760571784238457</c:v>
                </c:pt>
                <c:pt idx="240">
                  <c:v>1.8473057261478665</c:v>
                </c:pt>
                <c:pt idx="241">
                  <c:v>2.1176837759274227</c:v>
                </c:pt>
                <c:pt idx="242">
                  <c:v>1.9245565975134542</c:v>
                </c:pt>
                <c:pt idx="243">
                  <c:v>1.95030688796865</c:v>
                </c:pt>
                <c:pt idx="244">
                  <c:v>2.1563092116102163</c:v>
                </c:pt>
                <c:pt idx="245">
                  <c:v>1.8601808713754644</c:v>
                </c:pt>
                <c:pt idx="246">
                  <c:v>1.9889323236514436</c:v>
                </c:pt>
                <c:pt idx="247">
                  <c:v>2.1691843568378144</c:v>
                </c:pt>
                <c:pt idx="248">
                  <c:v>2.0533080497894329</c:v>
                </c:pt>
                <c:pt idx="249">
                  <c:v>1.8859311618306602</c:v>
                </c:pt>
                <c:pt idx="250">
                  <c:v>2.104808630699825</c:v>
                </c:pt>
                <c:pt idx="251">
                  <c:v>2.014682614106639</c:v>
                </c:pt>
                <c:pt idx="252">
                  <c:v>1.9374317427410519</c:v>
                </c:pt>
                <c:pt idx="253">
                  <c:v>2.0275577593342371</c:v>
                </c:pt>
                <c:pt idx="254">
                  <c:v>1.9374317427410519</c:v>
                </c:pt>
                <c:pt idx="255">
                  <c:v>2.0018074688790413</c:v>
                </c:pt>
                <c:pt idx="256">
                  <c:v>1.95030688796865</c:v>
                </c:pt>
                <c:pt idx="257">
                  <c:v>2.1563092116102163</c:v>
                </c:pt>
                <c:pt idx="258">
                  <c:v>1.9889323236514436</c:v>
                </c:pt>
                <c:pt idx="259">
                  <c:v>2.014682614106639</c:v>
                </c:pt>
                <c:pt idx="260">
                  <c:v>1.9889323236514436</c:v>
                </c:pt>
                <c:pt idx="261">
                  <c:v>2.0404329045618352</c:v>
                </c:pt>
                <c:pt idx="262">
                  <c:v>2.2979358091137936</c:v>
                </c:pt>
                <c:pt idx="263">
                  <c:v>1.8601808713754644</c:v>
                </c:pt>
                <c:pt idx="264">
                  <c:v>1.8601808713754644</c:v>
                </c:pt>
                <c:pt idx="265">
                  <c:v>1.9760571784238457</c:v>
                </c:pt>
                <c:pt idx="266">
                  <c:v>2.0146826141066398</c:v>
                </c:pt>
                <c:pt idx="267">
                  <c:v>2.0018074688790413</c:v>
                </c:pt>
                <c:pt idx="268">
                  <c:v>2.1820595020654125</c:v>
                </c:pt>
                <c:pt idx="269">
                  <c:v>2.0919334854722269</c:v>
                </c:pt>
                <c:pt idx="270">
                  <c:v>2.2078097925206079</c:v>
                </c:pt>
                <c:pt idx="271">
                  <c:v>2.1691843568378144</c:v>
                </c:pt>
                <c:pt idx="272">
                  <c:v>2.1176837759274227</c:v>
                </c:pt>
                <c:pt idx="273">
                  <c:v>2.0018074688790413</c:v>
                </c:pt>
                <c:pt idx="274">
                  <c:v>2.1949346472930102</c:v>
                </c:pt>
                <c:pt idx="275">
                  <c:v>1.9760571784238457</c:v>
                </c:pt>
                <c:pt idx="276">
                  <c:v>2.2206849377482056</c:v>
                </c:pt>
                <c:pt idx="277">
                  <c:v>2.1820595020654125</c:v>
                </c:pt>
                <c:pt idx="278">
                  <c:v>2.2593103734309996</c:v>
                </c:pt>
                <c:pt idx="279">
                  <c:v>2.0790583402446292</c:v>
                </c:pt>
                <c:pt idx="280">
                  <c:v>2.0919334854722269</c:v>
                </c:pt>
                <c:pt idx="281">
                  <c:v>2.2464352282034019</c:v>
                </c:pt>
                <c:pt idx="282">
                  <c:v>2.3108109543413913</c:v>
                </c:pt>
                <c:pt idx="283">
                  <c:v>2.1434340663826186</c:v>
                </c:pt>
                <c:pt idx="284">
                  <c:v>2.0661831950170311</c:v>
                </c:pt>
                <c:pt idx="285">
                  <c:v>2.3751866804793811</c:v>
                </c:pt>
                <c:pt idx="286">
                  <c:v>2.104808630699825</c:v>
                </c:pt>
                <c:pt idx="287">
                  <c:v>2.3108109543413913</c:v>
                </c:pt>
                <c:pt idx="288">
                  <c:v>2.3108109543413913</c:v>
                </c:pt>
                <c:pt idx="289">
                  <c:v>2.1820595020654125</c:v>
                </c:pt>
                <c:pt idx="290">
                  <c:v>2.1176837759274227</c:v>
                </c:pt>
                <c:pt idx="291">
                  <c:v>2.0404329045618352</c:v>
                </c:pt>
                <c:pt idx="292">
                  <c:v>2.0919334854722269</c:v>
                </c:pt>
                <c:pt idx="293">
                  <c:v>2.2850606638861954</c:v>
                </c:pt>
                <c:pt idx="294">
                  <c:v>2.2850606638861954</c:v>
                </c:pt>
                <c:pt idx="295">
                  <c:v>2.2593103734309996</c:v>
                </c:pt>
                <c:pt idx="296">
                  <c:v>2.3880618257069788</c:v>
                </c:pt>
                <c:pt idx="297">
                  <c:v>2.104808630699825</c:v>
                </c:pt>
                <c:pt idx="298">
                  <c:v>2.2464352282034019</c:v>
                </c:pt>
                <c:pt idx="299">
                  <c:v>2.1949346472930102</c:v>
                </c:pt>
                <c:pt idx="300">
                  <c:v>2.1305589211550209</c:v>
                </c:pt>
                <c:pt idx="301">
                  <c:v>2.2464352282034019</c:v>
                </c:pt>
                <c:pt idx="302">
                  <c:v>2.4395624066173704</c:v>
                </c:pt>
                <c:pt idx="303">
                  <c:v>2.4266872613897728</c:v>
                </c:pt>
                <c:pt idx="304">
                  <c:v>2.1820595020654121</c:v>
                </c:pt>
                <c:pt idx="305">
                  <c:v>2.3236860995689894</c:v>
                </c:pt>
                <c:pt idx="306">
                  <c:v>2.3236860995689894</c:v>
                </c:pt>
                <c:pt idx="307">
                  <c:v>2.2078097925206079</c:v>
                </c:pt>
                <c:pt idx="308">
                  <c:v>2.5296884232105561</c:v>
                </c:pt>
                <c:pt idx="309">
                  <c:v>2.3494363900241848</c:v>
                </c:pt>
                <c:pt idx="310">
                  <c:v>2.3623115352517834</c:v>
                </c:pt>
                <c:pt idx="311">
                  <c:v>2.4395624066173704</c:v>
                </c:pt>
                <c:pt idx="312">
                  <c:v>2.2464352282034019</c:v>
                </c:pt>
                <c:pt idx="313">
                  <c:v>2.3494363900241853</c:v>
                </c:pt>
                <c:pt idx="314">
                  <c:v>2.4266872613897728</c:v>
                </c:pt>
                <c:pt idx="315">
                  <c:v>2.3494363900241853</c:v>
                </c:pt>
                <c:pt idx="316">
                  <c:v>2.3751866804793811</c:v>
                </c:pt>
                <c:pt idx="317">
                  <c:v>2.3365612447965871</c:v>
                </c:pt>
                <c:pt idx="318">
                  <c:v>2.3623115352517834</c:v>
                </c:pt>
                <c:pt idx="319">
                  <c:v>2.4653126970725667</c:v>
                </c:pt>
                <c:pt idx="320">
                  <c:v>2.3494363900241848</c:v>
                </c:pt>
                <c:pt idx="321">
                  <c:v>2.1305589211550209</c:v>
                </c:pt>
                <c:pt idx="322">
                  <c:v>2.1176837759274227</c:v>
                </c:pt>
                <c:pt idx="323">
                  <c:v>2.1820595020654125</c:v>
                </c:pt>
                <c:pt idx="324">
                  <c:v>2.2206849377482056</c:v>
                </c:pt>
                <c:pt idx="325">
                  <c:v>2.1691843568378144</c:v>
                </c:pt>
                <c:pt idx="326">
                  <c:v>2.4653126970725667</c:v>
                </c:pt>
                <c:pt idx="327">
                  <c:v>2.2078097925206079</c:v>
                </c:pt>
                <c:pt idx="328">
                  <c:v>2.6198144398037417</c:v>
                </c:pt>
                <c:pt idx="329">
                  <c:v>2.1563092116102163</c:v>
                </c:pt>
                <c:pt idx="330">
                  <c:v>2.5296884232105561</c:v>
                </c:pt>
                <c:pt idx="331">
                  <c:v>2.1820595020654121</c:v>
                </c:pt>
                <c:pt idx="332">
                  <c:v>2.4781878423001644</c:v>
                </c:pt>
                <c:pt idx="333">
                  <c:v>2.2335600829758038</c:v>
                </c:pt>
                <c:pt idx="334">
                  <c:v>2.4395624066173704</c:v>
                </c:pt>
                <c:pt idx="335">
                  <c:v>2.4781878423001644</c:v>
                </c:pt>
                <c:pt idx="336">
                  <c:v>2.1820595020654125</c:v>
                </c:pt>
                <c:pt idx="337">
                  <c:v>2.4781878423001644</c:v>
                </c:pt>
                <c:pt idx="338">
                  <c:v>2.4266872613897728</c:v>
                </c:pt>
                <c:pt idx="339">
                  <c:v>2.5940641493485459</c:v>
                </c:pt>
                <c:pt idx="340">
                  <c:v>2.4910629875277621</c:v>
                </c:pt>
                <c:pt idx="341">
                  <c:v>2.5425635684381538</c:v>
                </c:pt>
                <c:pt idx="342">
                  <c:v>2.4395624066173704</c:v>
                </c:pt>
                <c:pt idx="343">
                  <c:v>2.3108109543413913</c:v>
                </c:pt>
                <c:pt idx="344">
                  <c:v>2.2850606638861954</c:v>
                </c:pt>
                <c:pt idx="345">
                  <c:v>2.4781878423001644</c:v>
                </c:pt>
                <c:pt idx="346">
                  <c:v>2.4910629875277621</c:v>
                </c:pt>
                <c:pt idx="347">
                  <c:v>2.5425635684381538</c:v>
                </c:pt>
                <c:pt idx="348">
                  <c:v>2.4910629875277621</c:v>
                </c:pt>
                <c:pt idx="349">
                  <c:v>2.5554387136657519</c:v>
                </c:pt>
                <c:pt idx="350">
                  <c:v>2.2206849377482056</c:v>
                </c:pt>
                <c:pt idx="351">
                  <c:v>2.1691843568378144</c:v>
                </c:pt>
                <c:pt idx="352">
                  <c:v>2.4138121161621751</c:v>
                </c:pt>
                <c:pt idx="353">
                  <c:v>2.4395624066173704</c:v>
                </c:pt>
                <c:pt idx="354">
                  <c:v>2.7614410373073182</c:v>
                </c:pt>
                <c:pt idx="355">
                  <c:v>2.7228156016245251</c:v>
                </c:pt>
                <c:pt idx="356">
                  <c:v>2.3623115352517834</c:v>
                </c:pt>
                <c:pt idx="357">
                  <c:v>2.4266872613897728</c:v>
                </c:pt>
                <c:pt idx="358">
                  <c:v>2.5296884232105561</c:v>
                </c:pt>
                <c:pt idx="359">
                  <c:v>2.6198144398037417</c:v>
                </c:pt>
                <c:pt idx="360">
                  <c:v>2.5554387136657519</c:v>
                </c:pt>
                <c:pt idx="361">
                  <c:v>2.5039381327553603</c:v>
                </c:pt>
                <c:pt idx="362">
                  <c:v>2.4524375518449686</c:v>
                </c:pt>
                <c:pt idx="363">
                  <c:v>2.5683138588933496</c:v>
                </c:pt>
                <c:pt idx="364">
                  <c:v>2.6069392945761436</c:v>
                </c:pt>
                <c:pt idx="365">
                  <c:v>2.5425635684381547</c:v>
                </c:pt>
                <c:pt idx="366">
                  <c:v>2.2721855186585977</c:v>
                </c:pt>
                <c:pt idx="367">
                  <c:v>2.2078097925206084</c:v>
                </c:pt>
                <c:pt idx="368">
                  <c:v>2.7614410373073182</c:v>
                </c:pt>
                <c:pt idx="369">
                  <c:v>2.606939294576144</c:v>
                </c:pt>
                <c:pt idx="370">
                  <c:v>2.632689585031339</c:v>
                </c:pt>
                <c:pt idx="371">
                  <c:v>2.4009369709345769</c:v>
                </c:pt>
                <c:pt idx="372">
                  <c:v>2.5940641493485459</c:v>
                </c:pt>
                <c:pt idx="373">
                  <c:v>2.7614410373073182</c:v>
                </c:pt>
                <c:pt idx="374">
                  <c:v>2.7485658920797205</c:v>
                </c:pt>
                <c:pt idx="375">
                  <c:v>2.5811890041209473</c:v>
                </c:pt>
                <c:pt idx="376">
                  <c:v>2.7614410373073182</c:v>
                </c:pt>
                <c:pt idx="377">
                  <c:v>2.5940641493485459</c:v>
                </c:pt>
                <c:pt idx="378">
                  <c:v>2.7614410373073182</c:v>
                </c:pt>
                <c:pt idx="379">
                  <c:v>2.2979358091137936</c:v>
                </c:pt>
                <c:pt idx="380">
                  <c:v>2.6198144398037408</c:v>
                </c:pt>
                <c:pt idx="381">
                  <c:v>2.7356907468521223</c:v>
                </c:pt>
                <c:pt idx="382">
                  <c:v>2.6198144398037408</c:v>
                </c:pt>
                <c:pt idx="383">
                  <c:v>2.7614410373073182</c:v>
                </c:pt>
                <c:pt idx="384">
                  <c:v>2.7743161825349167</c:v>
                </c:pt>
                <c:pt idx="385">
                  <c:v>2.5554387136657519</c:v>
                </c:pt>
                <c:pt idx="386">
                  <c:v>2.8258167634453075</c:v>
                </c:pt>
                <c:pt idx="387">
                  <c:v>2.8129416182177098</c:v>
                </c:pt>
                <c:pt idx="388">
                  <c:v>2.5940641493485459</c:v>
                </c:pt>
                <c:pt idx="389">
                  <c:v>2.8386919086729057</c:v>
                </c:pt>
                <c:pt idx="390">
                  <c:v>2.9288179252660913</c:v>
                </c:pt>
                <c:pt idx="391">
                  <c:v>3.0060687966316784</c:v>
                </c:pt>
                <c:pt idx="392">
                  <c:v>2.8515670539005038</c:v>
                </c:pt>
                <c:pt idx="393">
                  <c:v>2.7356907468521232</c:v>
                </c:pt>
                <c:pt idx="394">
                  <c:v>2.9159427800384936</c:v>
                </c:pt>
                <c:pt idx="395">
                  <c:v>3.0575693775420705</c:v>
                </c:pt>
                <c:pt idx="396">
                  <c:v>2.8644421991281015</c:v>
                </c:pt>
                <c:pt idx="397">
                  <c:v>2.8644421991281015</c:v>
                </c:pt>
                <c:pt idx="398">
                  <c:v>2.8386919086729057</c:v>
                </c:pt>
                <c:pt idx="399">
                  <c:v>3.0060687966316788</c:v>
                </c:pt>
                <c:pt idx="400">
                  <c:v>3.0833196679972663</c:v>
                </c:pt>
                <c:pt idx="401">
                  <c:v>3.0189439418592769</c:v>
                </c:pt>
                <c:pt idx="402">
                  <c:v>2.9030676348108955</c:v>
                </c:pt>
                <c:pt idx="403">
                  <c:v>2.8644421991281024</c:v>
                </c:pt>
                <c:pt idx="404">
                  <c:v>2.9674433609488853</c:v>
                </c:pt>
                <c:pt idx="405">
                  <c:v>3.0318190870868746</c:v>
                </c:pt>
                <c:pt idx="406">
                  <c:v>2.9545682157212871</c:v>
                </c:pt>
                <c:pt idx="407">
                  <c:v>2.9931936514040811</c:v>
                </c:pt>
                <c:pt idx="408">
                  <c:v>2.9545682157212871</c:v>
                </c:pt>
                <c:pt idx="409">
                  <c:v>2.9674433609488853</c:v>
                </c:pt>
                <c:pt idx="410">
                  <c:v>3.1734456845904515</c:v>
                </c:pt>
                <c:pt idx="411">
                  <c:v>2.9674433609488853</c:v>
                </c:pt>
                <c:pt idx="412">
                  <c:v>3.0446942323144728</c:v>
                </c:pt>
                <c:pt idx="413">
                  <c:v>3.1991959750456473</c:v>
                </c:pt>
                <c:pt idx="414">
                  <c:v>3.0704445227696686</c:v>
                </c:pt>
                <c:pt idx="415">
                  <c:v>2.980318506176483</c:v>
                </c:pt>
                <c:pt idx="416">
                  <c:v>3.1605705393628543</c:v>
                </c:pt>
                <c:pt idx="417">
                  <c:v>3.1734456845904515</c:v>
                </c:pt>
                <c:pt idx="418">
                  <c:v>3.1219451036800598</c:v>
                </c:pt>
                <c:pt idx="419">
                  <c:v>3.1863208298180496</c:v>
                </c:pt>
                <c:pt idx="420">
                  <c:v>3.250696555956039</c:v>
                </c:pt>
                <c:pt idx="421">
                  <c:v>3.0189439418592769</c:v>
                </c:pt>
                <c:pt idx="422">
                  <c:v>3.0833196679972663</c:v>
                </c:pt>
                <c:pt idx="423">
                  <c:v>3.1605705393628543</c:v>
                </c:pt>
                <c:pt idx="424">
                  <c:v>3.1734456845904515</c:v>
                </c:pt>
                <c:pt idx="425">
                  <c:v>3.0704445227696682</c:v>
                </c:pt>
                <c:pt idx="426">
                  <c:v>3.1734456845904515</c:v>
                </c:pt>
                <c:pt idx="427">
                  <c:v>2.9931936514040811</c:v>
                </c:pt>
                <c:pt idx="428">
                  <c:v>3.2764468464112348</c:v>
                </c:pt>
                <c:pt idx="429">
                  <c:v>3.3536977177768224</c:v>
                </c:pt>
                <c:pt idx="430">
                  <c:v>3.2893219916388334</c:v>
                </c:pt>
                <c:pt idx="431">
                  <c:v>3.2635717011836367</c:v>
                </c:pt>
                <c:pt idx="432">
                  <c:v>3.0704445227696686</c:v>
                </c:pt>
                <c:pt idx="433">
                  <c:v>3.1734456845904515</c:v>
                </c:pt>
                <c:pt idx="434">
                  <c:v>3.2635717011836372</c:v>
                </c:pt>
                <c:pt idx="435">
                  <c:v>3.1476953941352557</c:v>
                </c:pt>
                <c:pt idx="436">
                  <c:v>3.1090699584524626</c:v>
                </c:pt>
                <c:pt idx="437">
                  <c:v>3.327947427321627</c:v>
                </c:pt>
                <c:pt idx="438">
                  <c:v>3.4566988795976061</c:v>
                </c:pt>
                <c:pt idx="439">
                  <c:v>3.2249462655008432</c:v>
                </c:pt>
                <c:pt idx="440">
                  <c:v>3.2893219916388334</c:v>
                </c:pt>
                <c:pt idx="441">
                  <c:v>3.3408225725492242</c:v>
                </c:pt>
                <c:pt idx="442">
                  <c:v>3.2764468464112348</c:v>
                </c:pt>
                <c:pt idx="443">
                  <c:v>3.2120711202732455</c:v>
                </c:pt>
                <c:pt idx="444">
                  <c:v>3.3923231534596159</c:v>
                </c:pt>
                <c:pt idx="445">
                  <c:v>3.2249462655008432</c:v>
                </c:pt>
                <c:pt idx="446">
                  <c:v>3.405198298687214</c:v>
                </c:pt>
                <c:pt idx="447">
                  <c:v>3.327947427321627</c:v>
                </c:pt>
                <c:pt idx="448">
                  <c:v>3.2764468464112348</c:v>
                </c:pt>
                <c:pt idx="449">
                  <c:v>3.3794480082320191</c:v>
                </c:pt>
                <c:pt idx="450">
                  <c:v>3.405198298687214</c:v>
                </c:pt>
                <c:pt idx="451">
                  <c:v>3.3408225725492242</c:v>
                </c:pt>
                <c:pt idx="452">
                  <c:v>3.4566988795976061</c:v>
                </c:pt>
                <c:pt idx="453">
                  <c:v>3.2378214107284418</c:v>
                </c:pt>
                <c:pt idx="454">
                  <c:v>3.2764468464112348</c:v>
                </c:pt>
                <c:pt idx="455">
                  <c:v>3.5339497509631932</c:v>
                </c:pt>
                <c:pt idx="456">
                  <c:v>3.3536977177768224</c:v>
                </c:pt>
                <c:pt idx="457">
                  <c:v>3.5854503318735849</c:v>
                </c:pt>
                <c:pt idx="458">
                  <c:v>3.6240757675563793</c:v>
                </c:pt>
                <c:pt idx="459">
                  <c:v>3.5210746057355959</c:v>
                </c:pt>
                <c:pt idx="460">
                  <c:v>3.5468248961907918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CD-4DB9-81F9-22191B947693}"/>
            </c:ext>
          </c:extLst>
        </c:ser>
        <c:ser>
          <c:idx val="2"/>
          <c:order val="2"/>
          <c:tx>
            <c:v>Lower 95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'T4'!$O$3:$O$463</c:f>
              <c:numCache>
                <c:formatCode>0.00</c:formatCode>
                <c:ptCount val="461"/>
                <c:pt idx="0">
                  <c:v>-0.41799624202175512</c:v>
                </c:pt>
                <c:pt idx="1">
                  <c:v>-0.36735547148823239</c:v>
                </c:pt>
                <c:pt idx="2">
                  <c:v>-0.37458986727873561</c:v>
                </c:pt>
                <c:pt idx="3">
                  <c:v>-0.38905865885974211</c:v>
                </c:pt>
                <c:pt idx="4">
                  <c:v>-0.38182426306923883</c:v>
                </c:pt>
                <c:pt idx="5">
                  <c:v>-0.41076184623125178</c:v>
                </c:pt>
                <c:pt idx="6">
                  <c:v>-0.41076184623125189</c:v>
                </c:pt>
                <c:pt idx="7">
                  <c:v>-0.39629305465024539</c:v>
                </c:pt>
                <c:pt idx="8">
                  <c:v>-0.43969942939326484</c:v>
                </c:pt>
                <c:pt idx="9">
                  <c:v>-0.42523063781225834</c:v>
                </c:pt>
                <c:pt idx="10">
                  <c:v>-0.43969942939326484</c:v>
                </c:pt>
                <c:pt idx="11">
                  <c:v>-0.43246503360276162</c:v>
                </c:pt>
                <c:pt idx="12">
                  <c:v>-0.50480899150779412</c:v>
                </c:pt>
                <c:pt idx="13">
                  <c:v>-0.46863701255527779</c:v>
                </c:pt>
                <c:pt idx="14">
                  <c:v>-0.44693382518376817</c:v>
                </c:pt>
                <c:pt idx="15">
                  <c:v>-0.47587140834578112</c:v>
                </c:pt>
                <c:pt idx="16">
                  <c:v>-0.44693382518376817</c:v>
                </c:pt>
                <c:pt idx="17">
                  <c:v>-0.48310580413628434</c:v>
                </c:pt>
                <c:pt idx="18">
                  <c:v>-0.46140261676477456</c:v>
                </c:pt>
                <c:pt idx="19">
                  <c:v>-0.48310580413628434</c:v>
                </c:pt>
                <c:pt idx="20">
                  <c:v>-0.46140261676477456</c:v>
                </c:pt>
                <c:pt idx="21">
                  <c:v>-0.45416822097427134</c:v>
                </c:pt>
                <c:pt idx="22">
                  <c:v>-0.54821536625081335</c:v>
                </c:pt>
                <c:pt idx="23">
                  <c:v>-0.47587140834578112</c:v>
                </c:pt>
                <c:pt idx="24">
                  <c:v>-0.46863701255527779</c:v>
                </c:pt>
                <c:pt idx="25">
                  <c:v>-0.49034019992678762</c:v>
                </c:pt>
                <c:pt idx="26">
                  <c:v>-0.50480899150779412</c:v>
                </c:pt>
                <c:pt idx="27">
                  <c:v>-0.49757459571729085</c:v>
                </c:pt>
                <c:pt idx="28">
                  <c:v>-0.49034019992678762</c:v>
                </c:pt>
                <c:pt idx="29">
                  <c:v>-0.49757459571729085</c:v>
                </c:pt>
                <c:pt idx="30">
                  <c:v>-0.50480899150779412</c:v>
                </c:pt>
                <c:pt idx="31">
                  <c:v>-0.49757459571729085</c:v>
                </c:pt>
                <c:pt idx="32">
                  <c:v>-0.51927778308880057</c:v>
                </c:pt>
                <c:pt idx="33">
                  <c:v>-0.50480899150779412</c:v>
                </c:pt>
                <c:pt idx="34">
                  <c:v>-0.49034019992678762</c:v>
                </c:pt>
                <c:pt idx="35">
                  <c:v>-0.49757459571729085</c:v>
                </c:pt>
                <c:pt idx="36">
                  <c:v>-0.49757459571729085</c:v>
                </c:pt>
                <c:pt idx="37">
                  <c:v>-0.52651217887930379</c:v>
                </c:pt>
                <c:pt idx="38">
                  <c:v>-0.50480899150779412</c:v>
                </c:pt>
                <c:pt idx="39">
                  <c:v>-0.50480899150779412</c:v>
                </c:pt>
                <c:pt idx="40">
                  <c:v>-0.51927778308880057</c:v>
                </c:pt>
                <c:pt idx="41">
                  <c:v>-0.50480899150779412</c:v>
                </c:pt>
                <c:pt idx="42">
                  <c:v>-0.54821536625081357</c:v>
                </c:pt>
                <c:pt idx="43">
                  <c:v>-0.54098097046031035</c:v>
                </c:pt>
                <c:pt idx="44">
                  <c:v>-0.56268415783182002</c:v>
                </c:pt>
                <c:pt idx="45">
                  <c:v>-0.51204338729829735</c:v>
                </c:pt>
                <c:pt idx="46">
                  <c:v>-0.52651217887930379</c:v>
                </c:pt>
                <c:pt idx="47">
                  <c:v>-0.51204338729829735</c:v>
                </c:pt>
                <c:pt idx="48">
                  <c:v>-0.51204338729829735</c:v>
                </c:pt>
                <c:pt idx="49">
                  <c:v>-0.55544976204131702</c:v>
                </c:pt>
                <c:pt idx="50">
                  <c:v>-0.54821536625081335</c:v>
                </c:pt>
                <c:pt idx="51">
                  <c:v>-0.56268415783182002</c:v>
                </c:pt>
                <c:pt idx="52">
                  <c:v>-0.53374657466980702</c:v>
                </c:pt>
                <c:pt idx="53">
                  <c:v>-0.52651217887930379</c:v>
                </c:pt>
                <c:pt idx="54">
                  <c:v>-0.52651217887930379</c:v>
                </c:pt>
                <c:pt idx="55">
                  <c:v>-0.52651217887930379</c:v>
                </c:pt>
                <c:pt idx="56">
                  <c:v>-0.51927778308880057</c:v>
                </c:pt>
                <c:pt idx="57">
                  <c:v>-0.46140261676477456</c:v>
                </c:pt>
                <c:pt idx="58">
                  <c:v>-0.56268415783182002</c:v>
                </c:pt>
                <c:pt idx="59">
                  <c:v>-0.50480899150779412</c:v>
                </c:pt>
                <c:pt idx="60">
                  <c:v>-0.55544976204131702</c:v>
                </c:pt>
                <c:pt idx="61">
                  <c:v>-0.53374657466980713</c:v>
                </c:pt>
                <c:pt idx="62">
                  <c:v>-0.54821536625081357</c:v>
                </c:pt>
                <c:pt idx="63">
                  <c:v>-0.55544976204131702</c:v>
                </c:pt>
                <c:pt idx="64">
                  <c:v>-0.56268415783182002</c:v>
                </c:pt>
                <c:pt idx="65">
                  <c:v>-0.56268415783182002</c:v>
                </c:pt>
                <c:pt idx="66">
                  <c:v>-0.55544976204131702</c:v>
                </c:pt>
                <c:pt idx="67">
                  <c:v>-0.51204338729829735</c:v>
                </c:pt>
                <c:pt idx="68">
                  <c:v>-0.52651217887930379</c:v>
                </c:pt>
                <c:pt idx="69">
                  <c:v>-0.54821536625081357</c:v>
                </c:pt>
                <c:pt idx="70">
                  <c:v>-0.54821536625081335</c:v>
                </c:pt>
                <c:pt idx="71">
                  <c:v>-0.56268415783182002</c:v>
                </c:pt>
                <c:pt idx="72">
                  <c:v>-0.56268415783182002</c:v>
                </c:pt>
                <c:pt idx="73">
                  <c:v>-0.56268415783182002</c:v>
                </c:pt>
                <c:pt idx="74">
                  <c:v>-0.54098097046031035</c:v>
                </c:pt>
                <c:pt idx="75">
                  <c:v>-0.54821536625081335</c:v>
                </c:pt>
                <c:pt idx="76">
                  <c:v>-0.56991855362232335</c:v>
                </c:pt>
                <c:pt idx="77">
                  <c:v>-0.59162174099383302</c:v>
                </c:pt>
                <c:pt idx="78">
                  <c:v>-0.59885613678433613</c:v>
                </c:pt>
                <c:pt idx="79">
                  <c:v>-0.55544976204131702</c:v>
                </c:pt>
                <c:pt idx="80">
                  <c:v>-0.56268415783182002</c:v>
                </c:pt>
                <c:pt idx="81">
                  <c:v>-0.59885613678433613</c:v>
                </c:pt>
                <c:pt idx="82">
                  <c:v>-0.54821536625081357</c:v>
                </c:pt>
                <c:pt idx="83">
                  <c:v>-0.5843873452033298</c:v>
                </c:pt>
                <c:pt idx="84">
                  <c:v>-0.56268415783182002</c:v>
                </c:pt>
                <c:pt idx="85">
                  <c:v>-0.63502811573685258</c:v>
                </c:pt>
                <c:pt idx="86">
                  <c:v>-0.55544976204131702</c:v>
                </c:pt>
                <c:pt idx="87">
                  <c:v>-0.59885613678433647</c:v>
                </c:pt>
                <c:pt idx="88">
                  <c:v>-0.60609053257483969</c:v>
                </c:pt>
                <c:pt idx="89">
                  <c:v>-0.60609053257483969</c:v>
                </c:pt>
                <c:pt idx="90">
                  <c:v>-0.59162174099383302</c:v>
                </c:pt>
                <c:pt idx="91">
                  <c:v>-0.60609053257483969</c:v>
                </c:pt>
                <c:pt idx="92">
                  <c:v>-0.62055932415584603</c:v>
                </c:pt>
                <c:pt idx="93">
                  <c:v>-0.6133249283653428</c:v>
                </c:pt>
                <c:pt idx="94">
                  <c:v>-0.62055932415584603</c:v>
                </c:pt>
                <c:pt idx="95">
                  <c:v>-0.60609053257483969</c:v>
                </c:pt>
                <c:pt idx="96">
                  <c:v>-0.57715294941282658</c:v>
                </c:pt>
                <c:pt idx="97">
                  <c:v>-0.55544976204131702</c:v>
                </c:pt>
                <c:pt idx="98">
                  <c:v>-0.60609053257483969</c:v>
                </c:pt>
                <c:pt idx="99">
                  <c:v>-0.62055932415584603</c:v>
                </c:pt>
                <c:pt idx="100">
                  <c:v>-0.5843873452033298</c:v>
                </c:pt>
                <c:pt idx="101">
                  <c:v>-0.64226251152735581</c:v>
                </c:pt>
                <c:pt idx="102">
                  <c:v>-0.63502811573685258</c:v>
                </c:pt>
                <c:pt idx="103">
                  <c:v>-0.63502811573685258</c:v>
                </c:pt>
                <c:pt idx="104">
                  <c:v>-0.63502811573685258</c:v>
                </c:pt>
                <c:pt idx="105">
                  <c:v>-0.62055932415584603</c:v>
                </c:pt>
                <c:pt idx="106">
                  <c:v>-0.62055932415584603</c:v>
                </c:pt>
                <c:pt idx="107">
                  <c:v>-0.62055932415584603</c:v>
                </c:pt>
                <c:pt idx="108">
                  <c:v>-0.57715294941282658</c:v>
                </c:pt>
                <c:pt idx="109">
                  <c:v>-0.64226251152735581</c:v>
                </c:pt>
                <c:pt idx="110">
                  <c:v>-0.64226251152735581</c:v>
                </c:pt>
                <c:pt idx="111">
                  <c:v>-0.59885613678433613</c:v>
                </c:pt>
                <c:pt idx="112">
                  <c:v>-0.6133249283653428</c:v>
                </c:pt>
                <c:pt idx="113">
                  <c:v>-0.62055932415584603</c:v>
                </c:pt>
                <c:pt idx="114">
                  <c:v>-0.62779371994634925</c:v>
                </c:pt>
                <c:pt idx="115">
                  <c:v>-0.67120009468936881</c:v>
                </c:pt>
                <c:pt idx="116">
                  <c:v>-0.67843449047987203</c:v>
                </c:pt>
                <c:pt idx="117">
                  <c:v>-0.62055932415584603</c:v>
                </c:pt>
                <c:pt idx="118">
                  <c:v>-0.62779371994634936</c:v>
                </c:pt>
                <c:pt idx="119">
                  <c:v>-0.64226251152735581</c:v>
                </c:pt>
                <c:pt idx="120">
                  <c:v>-0.65673130310836214</c:v>
                </c:pt>
                <c:pt idx="121">
                  <c:v>-0.66396569889886548</c:v>
                </c:pt>
                <c:pt idx="122">
                  <c:v>-0.66396569889886548</c:v>
                </c:pt>
                <c:pt idx="123">
                  <c:v>-0.64949690731785892</c:v>
                </c:pt>
                <c:pt idx="124">
                  <c:v>-0.68566888627037537</c:v>
                </c:pt>
                <c:pt idx="125">
                  <c:v>-0.7001376778513817</c:v>
                </c:pt>
                <c:pt idx="126">
                  <c:v>-0.68566888627037537</c:v>
                </c:pt>
                <c:pt idx="127">
                  <c:v>-0.69290328206087859</c:v>
                </c:pt>
                <c:pt idx="128">
                  <c:v>-0.67120009468936881</c:v>
                </c:pt>
                <c:pt idx="129">
                  <c:v>-0.7001376778513817</c:v>
                </c:pt>
                <c:pt idx="130">
                  <c:v>-0.76524723996591093</c:v>
                </c:pt>
                <c:pt idx="131">
                  <c:v>-0.64226251152735581</c:v>
                </c:pt>
                <c:pt idx="132">
                  <c:v>-0.68566888627037537</c:v>
                </c:pt>
                <c:pt idx="133">
                  <c:v>-0.77248163575641426</c:v>
                </c:pt>
                <c:pt idx="134">
                  <c:v>-0.73630965680389804</c:v>
                </c:pt>
                <c:pt idx="135">
                  <c:v>-0.80865361470893038</c:v>
                </c:pt>
                <c:pt idx="136">
                  <c:v>-0.76524723996591093</c:v>
                </c:pt>
                <c:pt idx="137">
                  <c:v>-0.7797160315469176</c:v>
                </c:pt>
                <c:pt idx="138">
                  <c:v>-0.79418482312792404</c:v>
                </c:pt>
                <c:pt idx="139">
                  <c:v>-0.79418482312792404</c:v>
                </c:pt>
                <c:pt idx="140">
                  <c:v>-0.72907526101339482</c:v>
                </c:pt>
                <c:pt idx="141">
                  <c:v>-0.89546636419496939</c:v>
                </c:pt>
                <c:pt idx="142">
                  <c:v>-0.76524723996591093</c:v>
                </c:pt>
                <c:pt idx="143">
                  <c:v>-0.73630965680389804</c:v>
                </c:pt>
                <c:pt idx="144">
                  <c:v>-0.77971603154691749</c:v>
                </c:pt>
                <c:pt idx="145">
                  <c:v>-0.76524723996591093</c:v>
                </c:pt>
                <c:pt idx="146">
                  <c:v>-0.87376317682345972</c:v>
                </c:pt>
                <c:pt idx="147">
                  <c:v>-0.77971603154691749</c:v>
                </c:pt>
                <c:pt idx="148">
                  <c:v>-0.82312240628993705</c:v>
                </c:pt>
                <c:pt idx="149">
                  <c:v>-0.83035680208044027</c:v>
                </c:pt>
                <c:pt idx="150">
                  <c:v>-0.8086536147089306</c:v>
                </c:pt>
                <c:pt idx="151">
                  <c:v>-0.76524723996591093</c:v>
                </c:pt>
                <c:pt idx="152">
                  <c:v>-0.88099757261396294</c:v>
                </c:pt>
                <c:pt idx="153">
                  <c:v>-0.84482559366144683</c:v>
                </c:pt>
                <c:pt idx="154">
                  <c:v>-0.96781032210000206</c:v>
                </c:pt>
                <c:pt idx="155">
                  <c:v>-0.80141921891842716</c:v>
                </c:pt>
                <c:pt idx="156">
                  <c:v>-0.82312240628993705</c:v>
                </c:pt>
                <c:pt idx="157">
                  <c:v>-0.85205998945195005</c:v>
                </c:pt>
                <c:pt idx="158">
                  <c:v>-0.84482559366144683</c:v>
                </c:pt>
                <c:pt idx="159">
                  <c:v>-0.8665287810329565</c:v>
                </c:pt>
                <c:pt idx="160">
                  <c:v>-0.87376317682345972</c:v>
                </c:pt>
                <c:pt idx="161">
                  <c:v>-0.96781032210000206</c:v>
                </c:pt>
                <c:pt idx="162">
                  <c:v>-0.88823196840446617</c:v>
                </c:pt>
                <c:pt idx="163">
                  <c:v>-0.93163834314748584</c:v>
                </c:pt>
                <c:pt idx="164">
                  <c:v>-0.85205998945195005</c:v>
                </c:pt>
                <c:pt idx="165">
                  <c:v>-0.99674790526201518</c:v>
                </c:pt>
                <c:pt idx="166">
                  <c:v>-0.87376317682345972</c:v>
                </c:pt>
                <c:pt idx="167">
                  <c:v>-0.88823196840446617</c:v>
                </c:pt>
                <c:pt idx="168">
                  <c:v>-0.85929438524245327</c:v>
                </c:pt>
                <c:pt idx="169">
                  <c:v>-0.93887273893798884</c:v>
                </c:pt>
                <c:pt idx="170">
                  <c:v>-0.91716955156647917</c:v>
                </c:pt>
                <c:pt idx="171">
                  <c:v>-0.90270075998547261</c:v>
                </c:pt>
                <c:pt idx="172">
                  <c:v>-0.98951350947151173</c:v>
                </c:pt>
                <c:pt idx="173">
                  <c:v>-0.90993515577597606</c:v>
                </c:pt>
                <c:pt idx="174">
                  <c:v>-0.88823196840446617</c:v>
                </c:pt>
                <c:pt idx="175">
                  <c:v>-0.80865361470893038</c:v>
                </c:pt>
                <c:pt idx="176">
                  <c:v>-1.1486702168625831</c:v>
                </c:pt>
                <c:pt idx="177">
                  <c:v>-1.0112166968430216</c:v>
                </c:pt>
                <c:pt idx="178">
                  <c:v>-0.94610713472849217</c:v>
                </c:pt>
                <c:pt idx="179">
                  <c:v>-0.95334153051899539</c:v>
                </c:pt>
                <c:pt idx="180">
                  <c:v>-0.96781032210000206</c:v>
                </c:pt>
                <c:pt idx="181">
                  <c:v>-0.9244039473569825</c:v>
                </c:pt>
                <c:pt idx="182">
                  <c:v>-0.97504471789050529</c:v>
                </c:pt>
                <c:pt idx="183">
                  <c:v>-0.95334153051899539</c:v>
                </c:pt>
                <c:pt idx="184">
                  <c:v>-0.98227911368100851</c:v>
                </c:pt>
                <c:pt idx="185">
                  <c:v>-0.97504471789050529</c:v>
                </c:pt>
                <c:pt idx="186">
                  <c:v>-0.96057592630949873</c:v>
                </c:pt>
                <c:pt idx="187">
                  <c:v>-0.99674790526201518</c:v>
                </c:pt>
                <c:pt idx="188">
                  <c:v>-1.0112166968430216</c:v>
                </c:pt>
                <c:pt idx="189">
                  <c:v>-0.98951350947151173</c:v>
                </c:pt>
                <c:pt idx="190">
                  <c:v>-1.0112166968430216</c:v>
                </c:pt>
                <c:pt idx="191">
                  <c:v>-1.0473886757955375</c:v>
                </c:pt>
                <c:pt idx="192">
                  <c:v>-0.95334153051899539</c:v>
                </c:pt>
                <c:pt idx="193">
                  <c:v>-1.0256854884240281</c:v>
                </c:pt>
                <c:pt idx="194">
                  <c:v>-1.0184510926335248</c:v>
                </c:pt>
                <c:pt idx="195">
                  <c:v>-1.1342014252815769</c:v>
                </c:pt>
                <c:pt idx="196">
                  <c:v>-1.0763262589575506</c:v>
                </c:pt>
                <c:pt idx="197">
                  <c:v>-1.0690918631670474</c:v>
                </c:pt>
                <c:pt idx="198">
                  <c:v>-1.0329198842145311</c:v>
                </c:pt>
                <c:pt idx="199">
                  <c:v>-1.0329198842145311</c:v>
                </c:pt>
                <c:pt idx="200">
                  <c:v>-1.0329198842145311</c:v>
                </c:pt>
                <c:pt idx="201">
                  <c:v>-0.99674790526201518</c:v>
                </c:pt>
                <c:pt idx="202">
                  <c:v>-1.0473886757955375</c:v>
                </c:pt>
                <c:pt idx="203">
                  <c:v>-1.0907950505385573</c:v>
                </c:pt>
                <c:pt idx="204">
                  <c:v>-1.1197326337005704</c:v>
                </c:pt>
                <c:pt idx="205">
                  <c:v>-1.0112166968430216</c:v>
                </c:pt>
                <c:pt idx="206">
                  <c:v>-1.061857467376544</c:v>
                </c:pt>
                <c:pt idx="207">
                  <c:v>-1.0907950505385571</c:v>
                </c:pt>
                <c:pt idx="208">
                  <c:v>-1.1631390084435895</c:v>
                </c:pt>
                <c:pt idx="209">
                  <c:v>-1.054623071586041</c:v>
                </c:pt>
                <c:pt idx="210">
                  <c:v>-1.0690918631670474</c:v>
                </c:pt>
                <c:pt idx="211">
                  <c:v>-1.0401542800050345</c:v>
                </c:pt>
                <c:pt idx="212">
                  <c:v>-1.0980294463290603</c:v>
                </c:pt>
                <c:pt idx="213">
                  <c:v>-1.1631390084435895</c:v>
                </c:pt>
                <c:pt idx="214">
                  <c:v>-1.105263842119564</c:v>
                </c:pt>
                <c:pt idx="215">
                  <c:v>-1.0763262589575509</c:v>
                </c:pt>
                <c:pt idx="216">
                  <c:v>-1.170373404234093</c:v>
                </c:pt>
                <c:pt idx="217">
                  <c:v>-1.054623071586041</c:v>
                </c:pt>
                <c:pt idx="218">
                  <c:v>-1.1269670294910736</c:v>
                </c:pt>
                <c:pt idx="219">
                  <c:v>-1.0763262589575509</c:v>
                </c:pt>
                <c:pt idx="220">
                  <c:v>-1.1559046126530863</c:v>
                </c:pt>
                <c:pt idx="221">
                  <c:v>-1.061857467376544</c:v>
                </c:pt>
                <c:pt idx="222">
                  <c:v>-1.1559046126530863</c:v>
                </c:pt>
                <c:pt idx="223">
                  <c:v>-1.105263842119564</c:v>
                </c:pt>
                <c:pt idx="224">
                  <c:v>-0.98951350947151173</c:v>
                </c:pt>
                <c:pt idx="225">
                  <c:v>-1.1342014252815769</c:v>
                </c:pt>
                <c:pt idx="226">
                  <c:v>-1.2644205495106351</c:v>
                </c:pt>
                <c:pt idx="227">
                  <c:v>-1.170373404234093</c:v>
                </c:pt>
                <c:pt idx="228">
                  <c:v>-1.1197326337005704</c:v>
                </c:pt>
                <c:pt idx="229">
                  <c:v>-1.0835606547480541</c:v>
                </c:pt>
                <c:pt idx="230">
                  <c:v>-1.1197326337005704</c:v>
                </c:pt>
                <c:pt idx="231">
                  <c:v>-1.1486702168625831</c:v>
                </c:pt>
                <c:pt idx="232">
                  <c:v>-1.1848421958150994</c:v>
                </c:pt>
                <c:pt idx="233">
                  <c:v>-1.1197326337005704</c:v>
                </c:pt>
                <c:pt idx="234">
                  <c:v>-1.105263842119564</c:v>
                </c:pt>
                <c:pt idx="235">
                  <c:v>-1.2210141747676158</c:v>
                </c:pt>
                <c:pt idx="236">
                  <c:v>-1.1631390084435895</c:v>
                </c:pt>
                <c:pt idx="237">
                  <c:v>-1.0980294463290603</c:v>
                </c:pt>
                <c:pt idx="238">
                  <c:v>-1.2644205495106351</c:v>
                </c:pt>
                <c:pt idx="239">
                  <c:v>-1.2137797789771125</c:v>
                </c:pt>
                <c:pt idx="240">
                  <c:v>-1.1414358210720799</c:v>
                </c:pt>
                <c:pt idx="241">
                  <c:v>-1.2933581326726484</c:v>
                </c:pt>
                <c:pt idx="242">
                  <c:v>-1.1848421958150994</c:v>
                </c:pt>
                <c:pt idx="243">
                  <c:v>-1.1993109873961059</c:v>
                </c:pt>
                <c:pt idx="244">
                  <c:v>-1.3150613200441577</c:v>
                </c:pt>
                <c:pt idx="245">
                  <c:v>-1.1486702168625831</c:v>
                </c:pt>
                <c:pt idx="246">
                  <c:v>-1.2210141747676158</c:v>
                </c:pt>
                <c:pt idx="247">
                  <c:v>-1.3222957158346613</c:v>
                </c:pt>
                <c:pt idx="248">
                  <c:v>-1.2571861537201316</c:v>
                </c:pt>
                <c:pt idx="249">
                  <c:v>-1.1631390084435895</c:v>
                </c:pt>
                <c:pt idx="250">
                  <c:v>-1.286123736882145</c:v>
                </c:pt>
                <c:pt idx="251">
                  <c:v>-1.235482966348622</c:v>
                </c:pt>
                <c:pt idx="252">
                  <c:v>-1.1920765916056029</c:v>
                </c:pt>
                <c:pt idx="253">
                  <c:v>-1.2427173621391252</c:v>
                </c:pt>
                <c:pt idx="254">
                  <c:v>-1.1920765916056029</c:v>
                </c:pt>
                <c:pt idx="255">
                  <c:v>-1.2282485705581188</c:v>
                </c:pt>
                <c:pt idx="256">
                  <c:v>-1.1993109873961059</c:v>
                </c:pt>
                <c:pt idx="257">
                  <c:v>-1.3150613200441577</c:v>
                </c:pt>
                <c:pt idx="258">
                  <c:v>-1.2210141747676158</c:v>
                </c:pt>
                <c:pt idx="259">
                  <c:v>-1.235482966348622</c:v>
                </c:pt>
                <c:pt idx="260">
                  <c:v>-1.2210141747676158</c:v>
                </c:pt>
                <c:pt idx="261">
                  <c:v>-1.2499517579296286</c:v>
                </c:pt>
                <c:pt idx="262">
                  <c:v>-1.3946396737396936</c:v>
                </c:pt>
                <c:pt idx="263">
                  <c:v>-1.1486702168625831</c:v>
                </c:pt>
                <c:pt idx="264">
                  <c:v>-1.1486702168625831</c:v>
                </c:pt>
                <c:pt idx="265">
                  <c:v>-1.2137797789771125</c:v>
                </c:pt>
                <c:pt idx="266">
                  <c:v>-1.2354829663486224</c:v>
                </c:pt>
                <c:pt idx="267">
                  <c:v>-1.2282485705581188</c:v>
                </c:pt>
                <c:pt idx="268">
                  <c:v>-1.3295301116251645</c:v>
                </c:pt>
                <c:pt idx="269">
                  <c:v>-1.2788893410916415</c:v>
                </c:pt>
                <c:pt idx="270">
                  <c:v>-1.3439989032061708</c:v>
                </c:pt>
                <c:pt idx="271">
                  <c:v>-1.3222957158346613</c:v>
                </c:pt>
                <c:pt idx="272">
                  <c:v>-1.2933581326726484</c:v>
                </c:pt>
                <c:pt idx="273">
                  <c:v>-1.2282485705581188</c:v>
                </c:pt>
                <c:pt idx="274">
                  <c:v>-1.3367645074156675</c:v>
                </c:pt>
                <c:pt idx="275">
                  <c:v>-1.2137797789771125</c:v>
                </c:pt>
                <c:pt idx="276">
                  <c:v>-1.351233298996674</c:v>
                </c:pt>
                <c:pt idx="277">
                  <c:v>-1.3295301116251645</c:v>
                </c:pt>
                <c:pt idx="278">
                  <c:v>-1.3729364863681839</c:v>
                </c:pt>
                <c:pt idx="279">
                  <c:v>-1.2716549453011385</c:v>
                </c:pt>
                <c:pt idx="280">
                  <c:v>-1.2788893410916415</c:v>
                </c:pt>
                <c:pt idx="281">
                  <c:v>-1.3657020905776807</c:v>
                </c:pt>
                <c:pt idx="282">
                  <c:v>-1.4018740695301968</c:v>
                </c:pt>
                <c:pt idx="283">
                  <c:v>-1.3078269242536549</c:v>
                </c:pt>
                <c:pt idx="284">
                  <c:v>-1.2644205495106351</c:v>
                </c:pt>
                <c:pt idx="285">
                  <c:v>-1.4380460484827131</c:v>
                </c:pt>
                <c:pt idx="286">
                  <c:v>-1.286123736882145</c:v>
                </c:pt>
                <c:pt idx="287">
                  <c:v>-1.4018740695301968</c:v>
                </c:pt>
                <c:pt idx="288">
                  <c:v>-1.4018740695301968</c:v>
                </c:pt>
                <c:pt idx="289">
                  <c:v>-1.3295301116251645</c:v>
                </c:pt>
                <c:pt idx="290">
                  <c:v>-1.2933581326726482</c:v>
                </c:pt>
                <c:pt idx="291">
                  <c:v>-1.2499517579296286</c:v>
                </c:pt>
                <c:pt idx="292">
                  <c:v>-1.2788893410916415</c:v>
                </c:pt>
                <c:pt idx="293">
                  <c:v>-1.3874052779491903</c:v>
                </c:pt>
                <c:pt idx="294">
                  <c:v>-1.3874052779491903</c:v>
                </c:pt>
                <c:pt idx="295">
                  <c:v>-1.3729364863681839</c:v>
                </c:pt>
                <c:pt idx="296">
                  <c:v>-1.4452804442732163</c:v>
                </c:pt>
                <c:pt idx="297">
                  <c:v>-1.286123736882145</c:v>
                </c:pt>
                <c:pt idx="298">
                  <c:v>-1.3657020905776807</c:v>
                </c:pt>
                <c:pt idx="299">
                  <c:v>-1.3367645074156675</c:v>
                </c:pt>
                <c:pt idx="300">
                  <c:v>-1.3005925284631514</c:v>
                </c:pt>
                <c:pt idx="301">
                  <c:v>-1.3657020905776807</c:v>
                </c:pt>
                <c:pt idx="302">
                  <c:v>-1.4742180274352292</c:v>
                </c:pt>
                <c:pt idx="303">
                  <c:v>-1.4669836316447262</c:v>
                </c:pt>
                <c:pt idx="304">
                  <c:v>-1.3295301116251641</c:v>
                </c:pt>
                <c:pt idx="305">
                  <c:v>-1.4091084653207</c:v>
                </c:pt>
                <c:pt idx="306">
                  <c:v>-1.4091084653207</c:v>
                </c:pt>
                <c:pt idx="307">
                  <c:v>-1.3439989032061708</c:v>
                </c:pt>
                <c:pt idx="308">
                  <c:v>-1.524858797968752</c:v>
                </c:pt>
                <c:pt idx="309">
                  <c:v>-1.4235772569017064</c:v>
                </c:pt>
                <c:pt idx="310">
                  <c:v>-1.4308116526922099</c:v>
                </c:pt>
                <c:pt idx="311">
                  <c:v>-1.4742180274352292</c:v>
                </c:pt>
                <c:pt idx="312">
                  <c:v>-1.3657020905776807</c:v>
                </c:pt>
                <c:pt idx="313">
                  <c:v>-1.4235772569017069</c:v>
                </c:pt>
                <c:pt idx="314">
                  <c:v>-1.4669836316447262</c:v>
                </c:pt>
                <c:pt idx="315">
                  <c:v>-1.4235772569017069</c:v>
                </c:pt>
                <c:pt idx="316">
                  <c:v>-1.4380460484827131</c:v>
                </c:pt>
                <c:pt idx="317">
                  <c:v>-1.4163428611112034</c:v>
                </c:pt>
                <c:pt idx="318">
                  <c:v>-1.4308116526922099</c:v>
                </c:pt>
                <c:pt idx="319">
                  <c:v>-1.4886868190162359</c:v>
                </c:pt>
                <c:pt idx="320">
                  <c:v>-1.4235772569017064</c:v>
                </c:pt>
                <c:pt idx="321">
                  <c:v>-1.3005925284631514</c:v>
                </c:pt>
                <c:pt idx="322">
                  <c:v>-1.2933581326726484</c:v>
                </c:pt>
                <c:pt idx="323">
                  <c:v>-1.3295301116251645</c:v>
                </c:pt>
                <c:pt idx="324">
                  <c:v>-1.351233298996674</c:v>
                </c:pt>
                <c:pt idx="325">
                  <c:v>-1.3222957158346613</c:v>
                </c:pt>
                <c:pt idx="326">
                  <c:v>-1.4886868190162359</c:v>
                </c:pt>
                <c:pt idx="327">
                  <c:v>-1.3439989032061708</c:v>
                </c:pt>
                <c:pt idx="328">
                  <c:v>-1.5754995685022752</c:v>
                </c:pt>
                <c:pt idx="329">
                  <c:v>-1.3150613200441577</c:v>
                </c:pt>
                <c:pt idx="330">
                  <c:v>-1.524858797968752</c:v>
                </c:pt>
                <c:pt idx="331">
                  <c:v>-1.3295301116251641</c:v>
                </c:pt>
                <c:pt idx="332">
                  <c:v>-1.4959212148067391</c:v>
                </c:pt>
                <c:pt idx="333">
                  <c:v>-1.3584676947871774</c:v>
                </c:pt>
                <c:pt idx="334">
                  <c:v>-1.4742180274352292</c:v>
                </c:pt>
                <c:pt idx="335">
                  <c:v>-1.4959212148067391</c:v>
                </c:pt>
                <c:pt idx="336">
                  <c:v>-1.3295301116251645</c:v>
                </c:pt>
                <c:pt idx="337">
                  <c:v>-1.4959212148067391</c:v>
                </c:pt>
                <c:pt idx="338">
                  <c:v>-1.4669836316447262</c:v>
                </c:pt>
                <c:pt idx="339">
                  <c:v>-1.5610307769212688</c:v>
                </c:pt>
                <c:pt idx="340">
                  <c:v>-1.5031556105972423</c:v>
                </c:pt>
                <c:pt idx="341">
                  <c:v>-1.5320931937592555</c:v>
                </c:pt>
                <c:pt idx="342">
                  <c:v>-1.4742180274352292</c:v>
                </c:pt>
                <c:pt idx="343">
                  <c:v>-1.401874069530197</c:v>
                </c:pt>
                <c:pt idx="344">
                  <c:v>-1.3874052779491903</c:v>
                </c:pt>
                <c:pt idx="345">
                  <c:v>-1.4959212148067391</c:v>
                </c:pt>
                <c:pt idx="346">
                  <c:v>-1.5031556105972423</c:v>
                </c:pt>
                <c:pt idx="347">
                  <c:v>-1.5320931937592555</c:v>
                </c:pt>
                <c:pt idx="348">
                  <c:v>-1.5031556105972423</c:v>
                </c:pt>
                <c:pt idx="349">
                  <c:v>-1.5393275895497585</c:v>
                </c:pt>
                <c:pt idx="350">
                  <c:v>-1.351233298996674</c:v>
                </c:pt>
                <c:pt idx="351">
                  <c:v>-1.3222957158346613</c:v>
                </c:pt>
                <c:pt idx="352">
                  <c:v>-1.4597492358542228</c:v>
                </c:pt>
                <c:pt idx="353">
                  <c:v>-1.4742180274352292</c:v>
                </c:pt>
                <c:pt idx="354">
                  <c:v>-1.6550779221978105</c:v>
                </c:pt>
                <c:pt idx="355">
                  <c:v>-1.633374734826301</c:v>
                </c:pt>
                <c:pt idx="356">
                  <c:v>-1.4308116526922099</c:v>
                </c:pt>
                <c:pt idx="357">
                  <c:v>-1.4669836316447262</c:v>
                </c:pt>
                <c:pt idx="358">
                  <c:v>-1.524858797968752</c:v>
                </c:pt>
                <c:pt idx="359">
                  <c:v>-1.5754995685022752</c:v>
                </c:pt>
                <c:pt idx="360">
                  <c:v>-1.5393275895497587</c:v>
                </c:pt>
                <c:pt idx="361">
                  <c:v>-1.5103900063877456</c:v>
                </c:pt>
                <c:pt idx="362">
                  <c:v>-1.4814524232257327</c:v>
                </c:pt>
                <c:pt idx="363">
                  <c:v>-1.5465619853402619</c:v>
                </c:pt>
                <c:pt idx="364">
                  <c:v>-1.5682651727117716</c:v>
                </c:pt>
                <c:pt idx="365">
                  <c:v>-1.5320931937592557</c:v>
                </c:pt>
                <c:pt idx="366">
                  <c:v>-1.3801708821586871</c:v>
                </c:pt>
                <c:pt idx="367">
                  <c:v>-1.3439989032061712</c:v>
                </c:pt>
                <c:pt idx="368">
                  <c:v>-1.6550779221978105</c:v>
                </c:pt>
                <c:pt idx="369">
                  <c:v>-1.5682651727117718</c:v>
                </c:pt>
                <c:pt idx="370">
                  <c:v>-1.582733964292778</c:v>
                </c:pt>
                <c:pt idx="371">
                  <c:v>-1.4525148400637198</c:v>
                </c:pt>
                <c:pt idx="372">
                  <c:v>-1.5610307769212688</c:v>
                </c:pt>
                <c:pt idx="373">
                  <c:v>-1.6550779221978105</c:v>
                </c:pt>
                <c:pt idx="374">
                  <c:v>-1.6478435264073072</c:v>
                </c:pt>
                <c:pt idx="375">
                  <c:v>-1.5537963811307651</c:v>
                </c:pt>
                <c:pt idx="376">
                  <c:v>-1.6550779221978105</c:v>
                </c:pt>
                <c:pt idx="377">
                  <c:v>-1.5610307769212688</c:v>
                </c:pt>
                <c:pt idx="378">
                  <c:v>-1.6550779221978105</c:v>
                </c:pt>
                <c:pt idx="379">
                  <c:v>-1.3946396737396936</c:v>
                </c:pt>
                <c:pt idx="380">
                  <c:v>-1.5754995685022744</c:v>
                </c:pt>
                <c:pt idx="381">
                  <c:v>-1.640609130616804</c:v>
                </c:pt>
                <c:pt idx="382">
                  <c:v>-1.5754995685022744</c:v>
                </c:pt>
                <c:pt idx="383">
                  <c:v>-1.6550779221978105</c:v>
                </c:pt>
                <c:pt idx="384">
                  <c:v>-1.6623123179883139</c:v>
                </c:pt>
                <c:pt idx="385">
                  <c:v>-1.5393275895497585</c:v>
                </c:pt>
                <c:pt idx="386">
                  <c:v>-1.6912499011503266</c:v>
                </c:pt>
                <c:pt idx="387">
                  <c:v>-1.6840155053598234</c:v>
                </c:pt>
                <c:pt idx="388">
                  <c:v>-1.5610307769212688</c:v>
                </c:pt>
                <c:pt idx="389">
                  <c:v>-1.6984842969408298</c:v>
                </c:pt>
                <c:pt idx="390">
                  <c:v>-1.749125067474353</c:v>
                </c:pt>
                <c:pt idx="391">
                  <c:v>-1.7925314422173719</c:v>
                </c:pt>
                <c:pt idx="392">
                  <c:v>-1.7057186927313335</c:v>
                </c:pt>
                <c:pt idx="393">
                  <c:v>-1.6406091306168042</c:v>
                </c:pt>
                <c:pt idx="394">
                  <c:v>-1.7418906716838496</c:v>
                </c:pt>
                <c:pt idx="395">
                  <c:v>-1.8214690253793853</c:v>
                </c:pt>
                <c:pt idx="396">
                  <c:v>-1.7129530885218363</c:v>
                </c:pt>
                <c:pt idx="397">
                  <c:v>-1.7129530885218363</c:v>
                </c:pt>
                <c:pt idx="398">
                  <c:v>-1.6984842969408298</c:v>
                </c:pt>
                <c:pt idx="399">
                  <c:v>-1.7925314422173724</c:v>
                </c:pt>
                <c:pt idx="400">
                  <c:v>-1.8359378169603917</c:v>
                </c:pt>
                <c:pt idx="401">
                  <c:v>-1.7997658380078756</c:v>
                </c:pt>
                <c:pt idx="402">
                  <c:v>-1.7346562758933464</c:v>
                </c:pt>
                <c:pt idx="403">
                  <c:v>-1.7129530885218371</c:v>
                </c:pt>
                <c:pt idx="404">
                  <c:v>-1.7708282548458625</c:v>
                </c:pt>
                <c:pt idx="405">
                  <c:v>-1.8070002337983788</c:v>
                </c:pt>
                <c:pt idx="406">
                  <c:v>-1.7635938590553595</c:v>
                </c:pt>
                <c:pt idx="407">
                  <c:v>-1.7852970464268689</c:v>
                </c:pt>
                <c:pt idx="408">
                  <c:v>-1.7635938590553595</c:v>
                </c:pt>
                <c:pt idx="409">
                  <c:v>-1.7708282548458625</c:v>
                </c:pt>
                <c:pt idx="410">
                  <c:v>-1.8865785874939145</c:v>
                </c:pt>
                <c:pt idx="411">
                  <c:v>-1.7708282548458625</c:v>
                </c:pt>
                <c:pt idx="412">
                  <c:v>-1.8142346295888818</c:v>
                </c:pt>
                <c:pt idx="413">
                  <c:v>-1.9010473790749209</c:v>
                </c:pt>
                <c:pt idx="414">
                  <c:v>-1.8287034211698885</c:v>
                </c:pt>
                <c:pt idx="415">
                  <c:v>-1.7780626506363659</c:v>
                </c:pt>
                <c:pt idx="416">
                  <c:v>-1.8793441917034115</c:v>
                </c:pt>
                <c:pt idx="417">
                  <c:v>-1.8865785874939145</c:v>
                </c:pt>
                <c:pt idx="418">
                  <c:v>-1.8576410043319016</c:v>
                </c:pt>
                <c:pt idx="419">
                  <c:v>-1.8938129832844175</c:v>
                </c:pt>
                <c:pt idx="420">
                  <c:v>-1.9299849622369338</c:v>
                </c:pt>
                <c:pt idx="421">
                  <c:v>-1.7997658380078756</c:v>
                </c:pt>
                <c:pt idx="422">
                  <c:v>-1.8359378169603917</c:v>
                </c:pt>
                <c:pt idx="423">
                  <c:v>-1.8793441917034115</c:v>
                </c:pt>
                <c:pt idx="424">
                  <c:v>-1.8865785874939145</c:v>
                </c:pt>
                <c:pt idx="425">
                  <c:v>-1.8287034211698887</c:v>
                </c:pt>
                <c:pt idx="426">
                  <c:v>-1.8865785874939145</c:v>
                </c:pt>
                <c:pt idx="427">
                  <c:v>-1.7852970464268689</c:v>
                </c:pt>
                <c:pt idx="428">
                  <c:v>-1.9444537538179403</c:v>
                </c:pt>
                <c:pt idx="429">
                  <c:v>-1.9878601285609596</c:v>
                </c:pt>
                <c:pt idx="430">
                  <c:v>-1.9516881496084439</c:v>
                </c:pt>
                <c:pt idx="431">
                  <c:v>-1.9372193580274373</c:v>
                </c:pt>
                <c:pt idx="432">
                  <c:v>-1.8287034211698885</c:v>
                </c:pt>
                <c:pt idx="433">
                  <c:v>-1.8865785874939145</c:v>
                </c:pt>
                <c:pt idx="434">
                  <c:v>-1.9372193580274375</c:v>
                </c:pt>
                <c:pt idx="435">
                  <c:v>-1.872109795912908</c:v>
                </c:pt>
                <c:pt idx="436">
                  <c:v>-1.8504066085413986</c:v>
                </c:pt>
                <c:pt idx="437">
                  <c:v>-1.9733913369799536</c:v>
                </c:pt>
                <c:pt idx="438">
                  <c:v>-2.0457352948849858</c:v>
                </c:pt>
                <c:pt idx="439">
                  <c:v>-1.9155161706559274</c:v>
                </c:pt>
                <c:pt idx="440">
                  <c:v>-1.9516881496084439</c:v>
                </c:pt>
                <c:pt idx="441">
                  <c:v>-1.9806257327704566</c:v>
                </c:pt>
                <c:pt idx="442">
                  <c:v>-1.9444537538179403</c:v>
                </c:pt>
                <c:pt idx="443">
                  <c:v>-1.9082817748654242</c:v>
                </c:pt>
                <c:pt idx="444">
                  <c:v>-2.0095633159324695</c:v>
                </c:pt>
                <c:pt idx="445">
                  <c:v>-1.9155161706559274</c:v>
                </c:pt>
                <c:pt idx="446">
                  <c:v>-2.0167977117229725</c:v>
                </c:pt>
                <c:pt idx="447">
                  <c:v>-1.9733913369799536</c:v>
                </c:pt>
                <c:pt idx="448">
                  <c:v>-1.9444537538179403</c:v>
                </c:pt>
                <c:pt idx="449">
                  <c:v>-2.002328920141967</c:v>
                </c:pt>
                <c:pt idx="450">
                  <c:v>-2.0167977117229725</c:v>
                </c:pt>
                <c:pt idx="451">
                  <c:v>-1.9806257327704566</c:v>
                </c:pt>
                <c:pt idx="452">
                  <c:v>-2.0457352948849858</c:v>
                </c:pt>
                <c:pt idx="453">
                  <c:v>-1.9227505664464308</c:v>
                </c:pt>
                <c:pt idx="454">
                  <c:v>-1.9444537538179403</c:v>
                </c:pt>
                <c:pt idx="455">
                  <c:v>-2.0891416696280056</c:v>
                </c:pt>
                <c:pt idx="456">
                  <c:v>-1.9878601285609596</c:v>
                </c:pt>
                <c:pt idx="457">
                  <c:v>-2.1180792527900185</c:v>
                </c:pt>
                <c:pt idx="458">
                  <c:v>-2.1397824401615284</c:v>
                </c:pt>
                <c:pt idx="459">
                  <c:v>-2.0819072738375026</c:v>
                </c:pt>
                <c:pt idx="460">
                  <c:v>-2.0963760654185091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CD-4DB9-81F9-22191B94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91008"/>
        <c:axId val="295847808"/>
      </c:scatterChart>
      <c:valAx>
        <c:axId val="284891008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5847808"/>
        <c:crossesAt val="-50"/>
        <c:crossBetween val="midCat"/>
      </c:valAx>
      <c:valAx>
        <c:axId val="295847808"/>
        <c:scaling>
          <c:orientation val="minMax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</a:t>
                </a:r>
                <a:r>
                  <a:rPr lang="en-US" sz="1000" b="1" i="0" u="none" strike="noStrike" baseline="0">
                    <a:effectLst/>
                  </a:rPr>
                  <a:t>4</a:t>
                </a:r>
                <a:r>
                  <a:rPr lang="en-US" sz="1000" b="1" i="0" u="none" strike="noStrike" baseline="-25000">
                    <a:effectLst/>
                  </a:rPr>
                  <a:t>IDEXX  </a:t>
                </a:r>
                <a:r>
                  <a:rPr lang="en-US" sz="1000" b="1" i="0" u="none" strike="noStrike" baseline="0">
                    <a:effectLst/>
                  </a:rPr>
                  <a:t>- T4</a:t>
                </a:r>
                <a:r>
                  <a:rPr lang="en-US" sz="1000" b="1" i="0" u="none" strike="noStrike" baseline="-25000">
                    <a:effectLst/>
                  </a:rPr>
                  <a:t>ANTECH</a:t>
                </a:r>
                <a:r>
                  <a:rPr lang="en-US" sz="1000" b="1" i="0" u="none" strike="noStrike" baseline="0">
                    <a:effectLst/>
                  </a:rPr>
                  <a:t> </a:t>
                </a:r>
                <a:r>
                  <a:rPr lang="en-US"/>
                  <a:t> (ug/dL)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489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95% upper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'TSH no zero'!$K$3:$K$464</c:f>
              <c:numCache>
                <c:formatCode>0.00</c:formatCode>
                <c:ptCount val="46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zero'!$N$3:$N$464</c:f>
              <c:numCache>
                <c:formatCode>General</c:formatCode>
                <c:ptCount val="462"/>
                <c:pt idx="0">
                  <c:v>0.55136644891107456</c:v>
                </c:pt>
                <c:pt idx="1">
                  <c:v>0.55136644891107456</c:v>
                </c:pt>
                <c:pt idx="2">
                  <c:v>0.55136644891107456</c:v>
                </c:pt>
                <c:pt idx="3">
                  <c:v>0.55136644891107456</c:v>
                </c:pt>
                <c:pt idx="4">
                  <c:v>0.55136644891107456</c:v>
                </c:pt>
                <c:pt idx="5">
                  <c:v>0.55136644891107456</c:v>
                </c:pt>
                <c:pt idx="6">
                  <c:v>0.55136644891107456</c:v>
                </c:pt>
                <c:pt idx="7">
                  <c:v>0.55136644891107456</c:v>
                </c:pt>
                <c:pt idx="8">
                  <c:v>0.55136644891107456</c:v>
                </c:pt>
                <c:pt idx="9">
                  <c:v>0.55136644891107456</c:v>
                </c:pt>
                <c:pt idx="10">
                  <c:v>0.55136644891107456</c:v>
                </c:pt>
                <c:pt idx="11">
                  <c:v>0.55136644891107456</c:v>
                </c:pt>
                <c:pt idx="12">
                  <c:v>0.55136644891107456</c:v>
                </c:pt>
                <c:pt idx="13">
                  <c:v>0.55136644891107456</c:v>
                </c:pt>
                <c:pt idx="14">
                  <c:v>0.55136644891107456</c:v>
                </c:pt>
                <c:pt idx="15">
                  <c:v>0.55136644891107456</c:v>
                </c:pt>
                <c:pt idx="16">
                  <c:v>0.55136644891107456</c:v>
                </c:pt>
                <c:pt idx="17">
                  <c:v>0.55136644891107456</c:v>
                </c:pt>
                <c:pt idx="18">
                  <c:v>0.55136644891107456</c:v>
                </c:pt>
                <c:pt idx="19">
                  <c:v>0.55136644891107456</c:v>
                </c:pt>
                <c:pt idx="20">
                  <c:v>0.55136644891107456</c:v>
                </c:pt>
                <c:pt idx="21">
                  <c:v>0.55136644891107456</c:v>
                </c:pt>
                <c:pt idx="22">
                  <c:v>0.55136644891107456</c:v>
                </c:pt>
                <c:pt idx="23">
                  <c:v>0.55136644891107456</c:v>
                </c:pt>
                <c:pt idx="24">
                  <c:v>0.55136644891107456</c:v>
                </c:pt>
                <c:pt idx="25">
                  <c:v>0.55136644891107456</c:v>
                </c:pt>
                <c:pt idx="26">
                  <c:v>0.55136644891107456</c:v>
                </c:pt>
                <c:pt idx="27">
                  <c:v>0.55136644891107456</c:v>
                </c:pt>
                <c:pt idx="28">
                  <c:v>0.55136644891107456</c:v>
                </c:pt>
                <c:pt idx="29">
                  <c:v>0.55136644891107456</c:v>
                </c:pt>
                <c:pt idx="30">
                  <c:v>0.55136644891107456</c:v>
                </c:pt>
                <c:pt idx="31">
                  <c:v>0.55136644891107456</c:v>
                </c:pt>
                <c:pt idx="32">
                  <c:v>0.55136644891107456</c:v>
                </c:pt>
                <c:pt idx="33">
                  <c:v>0.55136644891107456</c:v>
                </c:pt>
                <c:pt idx="34">
                  <c:v>0.55136644891107456</c:v>
                </c:pt>
                <c:pt idx="35">
                  <c:v>0.55136644891107456</c:v>
                </c:pt>
                <c:pt idx="36">
                  <c:v>0.55136644891107456</c:v>
                </c:pt>
                <c:pt idx="37">
                  <c:v>0.55136644891107456</c:v>
                </c:pt>
                <c:pt idx="38">
                  <c:v>0.55136644891107456</c:v>
                </c:pt>
                <c:pt idx="39">
                  <c:v>0.55136644891107456</c:v>
                </c:pt>
                <c:pt idx="40">
                  <c:v>0.55136644891107456</c:v>
                </c:pt>
                <c:pt idx="41">
                  <c:v>0.55136644891107456</c:v>
                </c:pt>
                <c:pt idx="42">
                  <c:v>0.55136644891107456</c:v>
                </c:pt>
                <c:pt idx="43">
                  <c:v>0.55136644891107456</c:v>
                </c:pt>
                <c:pt idx="44">
                  <c:v>0.55136644891107456</c:v>
                </c:pt>
                <c:pt idx="45">
                  <c:v>0.55136644891107456</c:v>
                </c:pt>
                <c:pt idx="46">
                  <c:v>0.55136644891107456</c:v>
                </c:pt>
                <c:pt idx="47">
                  <c:v>0.55136644891107456</c:v>
                </c:pt>
                <c:pt idx="48">
                  <c:v>0.55136644891107456</c:v>
                </c:pt>
                <c:pt idx="49">
                  <c:v>0.55136644891107456</c:v>
                </c:pt>
                <c:pt idx="50">
                  <c:v>0.55136644891107456</c:v>
                </c:pt>
                <c:pt idx="51">
                  <c:v>0.55136644891107456</c:v>
                </c:pt>
                <c:pt idx="52">
                  <c:v>0.55136644891107456</c:v>
                </c:pt>
                <c:pt idx="53">
                  <c:v>0.55136644891107456</c:v>
                </c:pt>
                <c:pt idx="54">
                  <c:v>0.55136644891107456</c:v>
                </c:pt>
                <c:pt idx="55">
                  <c:v>0.55136644891107456</c:v>
                </c:pt>
                <c:pt idx="56">
                  <c:v>0.55136644891107456</c:v>
                </c:pt>
                <c:pt idx="57">
                  <c:v>0.55136644891107456</c:v>
                </c:pt>
                <c:pt idx="58">
                  <c:v>0.55136644891107456</c:v>
                </c:pt>
                <c:pt idx="59">
                  <c:v>0.55136644891107456</c:v>
                </c:pt>
                <c:pt idx="60">
                  <c:v>0.55136644891107456</c:v>
                </c:pt>
                <c:pt idx="61">
                  <c:v>0.55136644891107456</c:v>
                </c:pt>
                <c:pt idx="62">
                  <c:v>0.55136644891107456</c:v>
                </c:pt>
                <c:pt idx="63">
                  <c:v>0.55136644891107456</c:v>
                </c:pt>
                <c:pt idx="64">
                  <c:v>0.55136644891107456</c:v>
                </c:pt>
                <c:pt idx="65">
                  <c:v>0.55136644891107456</c:v>
                </c:pt>
                <c:pt idx="66">
                  <c:v>0.55136644891107456</c:v>
                </c:pt>
                <c:pt idx="67">
                  <c:v>0.55136644891107456</c:v>
                </c:pt>
                <c:pt idx="68">
                  <c:v>0.55136644891107456</c:v>
                </c:pt>
                <c:pt idx="69">
                  <c:v>0.55136644891107456</c:v>
                </c:pt>
                <c:pt idx="70">
                  <c:v>0.55136644891107456</c:v>
                </c:pt>
                <c:pt idx="71">
                  <c:v>0.55136644891107456</c:v>
                </c:pt>
                <c:pt idx="72">
                  <c:v>0.55136644891107456</c:v>
                </c:pt>
                <c:pt idx="73">
                  <c:v>0.55136644891107456</c:v>
                </c:pt>
                <c:pt idx="74">
                  <c:v>0.55136644891107456</c:v>
                </c:pt>
                <c:pt idx="75">
                  <c:v>0.55136644891107456</c:v>
                </c:pt>
                <c:pt idx="76">
                  <c:v>0.55136644891107456</c:v>
                </c:pt>
                <c:pt idx="77">
                  <c:v>0.55136644891107456</c:v>
                </c:pt>
                <c:pt idx="78">
                  <c:v>0.55136644891107456</c:v>
                </c:pt>
                <c:pt idx="79">
                  <c:v>0.55136644891107456</c:v>
                </c:pt>
                <c:pt idx="80">
                  <c:v>0.55136644891107456</c:v>
                </c:pt>
                <c:pt idx="81">
                  <c:v>0.55136644891107456</c:v>
                </c:pt>
                <c:pt idx="82">
                  <c:v>0.55136644891107456</c:v>
                </c:pt>
                <c:pt idx="83">
                  <c:v>0.55136644891107456</c:v>
                </c:pt>
                <c:pt idx="84">
                  <c:v>0.55136644891107456</c:v>
                </c:pt>
                <c:pt idx="85">
                  <c:v>0.55136644891107456</c:v>
                </c:pt>
                <c:pt idx="86">
                  <c:v>0.55136644891107456</c:v>
                </c:pt>
                <c:pt idx="87">
                  <c:v>0.55136644891107456</c:v>
                </c:pt>
                <c:pt idx="88">
                  <c:v>0.55136644891107456</c:v>
                </c:pt>
                <c:pt idx="89">
                  <c:v>0.55136644891107456</c:v>
                </c:pt>
                <c:pt idx="90">
                  <c:v>0.55136644891107456</c:v>
                </c:pt>
                <c:pt idx="91">
                  <c:v>0.55136644891107456</c:v>
                </c:pt>
                <c:pt idx="92">
                  <c:v>0.55136644891107456</c:v>
                </c:pt>
                <c:pt idx="93">
                  <c:v>0.55136644891107456</c:v>
                </c:pt>
                <c:pt idx="94">
                  <c:v>0.55136644891107456</c:v>
                </c:pt>
                <c:pt idx="95">
                  <c:v>0.55136644891107456</c:v>
                </c:pt>
                <c:pt idx="96">
                  <c:v>0.55136644891107456</c:v>
                </c:pt>
                <c:pt idx="97">
                  <c:v>0.55136644891107456</c:v>
                </c:pt>
                <c:pt idx="98">
                  <c:v>0.55136644891107456</c:v>
                </c:pt>
                <c:pt idx="99">
                  <c:v>0.55136644891107456</c:v>
                </c:pt>
                <c:pt idx="100">
                  <c:v>0.55136644891107456</c:v>
                </c:pt>
                <c:pt idx="101">
                  <c:v>0.55136644891107456</c:v>
                </c:pt>
                <c:pt idx="102">
                  <c:v>0.55136644891107456</c:v>
                </c:pt>
                <c:pt idx="103">
                  <c:v>0.55136644891107456</c:v>
                </c:pt>
                <c:pt idx="104">
                  <c:v>0.55136644891107456</c:v>
                </c:pt>
                <c:pt idx="105">
                  <c:v>0.55136644891107456</c:v>
                </c:pt>
                <c:pt idx="106">
                  <c:v>0.55136644891107456</c:v>
                </c:pt>
                <c:pt idx="107">
                  <c:v>0.55136644891107456</c:v>
                </c:pt>
                <c:pt idx="108">
                  <c:v>0.55136644891107456</c:v>
                </c:pt>
                <c:pt idx="109">
                  <c:v>0.55136644891107456</c:v>
                </c:pt>
                <c:pt idx="110">
                  <c:v>0.55136644891107456</c:v>
                </c:pt>
                <c:pt idx="111">
                  <c:v>0.55136644891107456</c:v>
                </c:pt>
                <c:pt idx="112">
                  <c:v>0.55136644891107456</c:v>
                </c:pt>
                <c:pt idx="113">
                  <c:v>0.55136644891107456</c:v>
                </c:pt>
                <c:pt idx="114">
                  <c:v>0.55136644891107456</c:v>
                </c:pt>
                <c:pt idx="115">
                  <c:v>0.55136644891107456</c:v>
                </c:pt>
                <c:pt idx="116">
                  <c:v>0.55136644891107456</c:v>
                </c:pt>
                <c:pt idx="117">
                  <c:v>0.55136644891107456</c:v>
                </c:pt>
                <c:pt idx="118">
                  <c:v>0.55136644891107456</c:v>
                </c:pt>
                <c:pt idx="119">
                  <c:v>0.55136644891107456</c:v>
                </c:pt>
                <c:pt idx="120">
                  <c:v>0.55136644891107456</c:v>
                </c:pt>
                <c:pt idx="121">
                  <c:v>0.55136644891107456</c:v>
                </c:pt>
                <c:pt idx="122">
                  <c:v>0.55136644891107456</c:v>
                </c:pt>
                <c:pt idx="123">
                  <c:v>0.55136644891107456</c:v>
                </c:pt>
                <c:pt idx="124">
                  <c:v>0.55136644891107456</c:v>
                </c:pt>
                <c:pt idx="125">
                  <c:v>0.55136644891107456</c:v>
                </c:pt>
                <c:pt idx="126">
                  <c:v>0.55136644891107456</c:v>
                </c:pt>
                <c:pt idx="127">
                  <c:v>0.55136644891107456</c:v>
                </c:pt>
                <c:pt idx="128">
                  <c:v>0.55136644891107456</c:v>
                </c:pt>
                <c:pt idx="129">
                  <c:v>0.55136644891107456</c:v>
                </c:pt>
                <c:pt idx="130">
                  <c:v>0.55136644891107456</c:v>
                </c:pt>
                <c:pt idx="131">
                  <c:v>0.55136644891107456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4177-92A7-375813C7B5D4}"/>
            </c:ext>
          </c:extLst>
        </c:ser>
        <c:ser>
          <c:idx val="2"/>
          <c:order val="1"/>
          <c:tx>
            <c:v>95% lower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'TSH no zero'!$K$3:$K$464</c:f>
              <c:numCache>
                <c:formatCode>0.00</c:formatCode>
                <c:ptCount val="46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zero'!$O$3:$O$464</c:f>
              <c:numCache>
                <c:formatCode>General</c:formatCode>
                <c:ptCount val="462"/>
                <c:pt idx="0">
                  <c:v>-0.51591190345652915</c:v>
                </c:pt>
                <c:pt idx="1">
                  <c:v>-0.51591190345652915</c:v>
                </c:pt>
                <c:pt idx="2">
                  <c:v>-0.51591190345652915</c:v>
                </c:pt>
                <c:pt idx="3">
                  <c:v>-0.51591190345652915</c:v>
                </c:pt>
                <c:pt idx="4">
                  <c:v>-0.51591190345652915</c:v>
                </c:pt>
                <c:pt idx="5">
                  <c:v>-0.51591190345652915</c:v>
                </c:pt>
                <c:pt idx="6">
                  <c:v>-0.51591190345652915</c:v>
                </c:pt>
                <c:pt idx="7">
                  <c:v>-0.51591190345652915</c:v>
                </c:pt>
                <c:pt idx="8">
                  <c:v>-0.51591190345652915</c:v>
                </c:pt>
                <c:pt idx="9">
                  <c:v>-0.51591190345652915</c:v>
                </c:pt>
                <c:pt idx="10">
                  <c:v>-0.51591190345652915</c:v>
                </c:pt>
                <c:pt idx="11">
                  <c:v>-0.51591190345652915</c:v>
                </c:pt>
                <c:pt idx="12">
                  <c:v>-0.51591190345652915</c:v>
                </c:pt>
                <c:pt idx="13">
                  <c:v>-0.51591190345652915</c:v>
                </c:pt>
                <c:pt idx="14">
                  <c:v>-0.51591190345652915</c:v>
                </c:pt>
                <c:pt idx="15">
                  <c:v>-0.51591190345652915</c:v>
                </c:pt>
                <c:pt idx="16">
                  <c:v>-0.51591190345652915</c:v>
                </c:pt>
                <c:pt idx="17">
                  <c:v>-0.51591190345652915</c:v>
                </c:pt>
                <c:pt idx="18">
                  <c:v>-0.51591190345652915</c:v>
                </c:pt>
                <c:pt idx="19">
                  <c:v>-0.51591190345652915</c:v>
                </c:pt>
                <c:pt idx="20">
                  <c:v>-0.51591190345652915</c:v>
                </c:pt>
                <c:pt idx="21">
                  <c:v>-0.51591190345652915</c:v>
                </c:pt>
                <c:pt idx="22">
                  <c:v>-0.51591190345652915</c:v>
                </c:pt>
                <c:pt idx="23">
                  <c:v>-0.51591190345652915</c:v>
                </c:pt>
                <c:pt idx="24">
                  <c:v>-0.51591190345652915</c:v>
                </c:pt>
                <c:pt idx="25">
                  <c:v>-0.51591190345652915</c:v>
                </c:pt>
                <c:pt idx="26">
                  <c:v>-0.51591190345652915</c:v>
                </c:pt>
                <c:pt idx="27">
                  <c:v>-0.51591190345652915</c:v>
                </c:pt>
                <c:pt idx="28">
                  <c:v>-0.51591190345652915</c:v>
                </c:pt>
                <c:pt idx="29">
                  <c:v>-0.51591190345652915</c:v>
                </c:pt>
                <c:pt idx="30">
                  <c:v>-0.51591190345652915</c:v>
                </c:pt>
                <c:pt idx="31">
                  <c:v>-0.51591190345652915</c:v>
                </c:pt>
                <c:pt idx="32">
                  <c:v>-0.51591190345652915</c:v>
                </c:pt>
                <c:pt idx="33">
                  <c:v>-0.51591190345652915</c:v>
                </c:pt>
                <c:pt idx="34">
                  <c:v>-0.51591190345652915</c:v>
                </c:pt>
                <c:pt idx="35">
                  <c:v>-0.51591190345652915</c:v>
                </c:pt>
                <c:pt idx="36">
                  <c:v>-0.51591190345652915</c:v>
                </c:pt>
                <c:pt idx="37">
                  <c:v>-0.51591190345652915</c:v>
                </c:pt>
                <c:pt idx="38">
                  <c:v>-0.51591190345652915</c:v>
                </c:pt>
                <c:pt idx="39">
                  <c:v>-0.51591190345652915</c:v>
                </c:pt>
                <c:pt idx="40">
                  <c:v>-0.51591190345652915</c:v>
                </c:pt>
                <c:pt idx="41">
                  <c:v>-0.51591190345652915</c:v>
                </c:pt>
                <c:pt idx="42">
                  <c:v>-0.51591190345652915</c:v>
                </c:pt>
                <c:pt idx="43">
                  <c:v>-0.51591190345652915</c:v>
                </c:pt>
                <c:pt idx="44">
                  <c:v>-0.51591190345652915</c:v>
                </c:pt>
                <c:pt idx="45">
                  <c:v>-0.51591190345652915</c:v>
                </c:pt>
                <c:pt idx="46">
                  <c:v>-0.51591190345652915</c:v>
                </c:pt>
                <c:pt idx="47">
                  <c:v>-0.51591190345652915</c:v>
                </c:pt>
                <c:pt idx="48">
                  <c:v>-0.51591190345652915</c:v>
                </c:pt>
                <c:pt idx="49">
                  <c:v>-0.51591190345652915</c:v>
                </c:pt>
                <c:pt idx="50">
                  <c:v>-0.51591190345652915</c:v>
                </c:pt>
                <c:pt idx="51">
                  <c:v>-0.51591190345652915</c:v>
                </c:pt>
                <c:pt idx="52">
                  <c:v>-0.51591190345652915</c:v>
                </c:pt>
                <c:pt idx="53">
                  <c:v>-0.51591190345652915</c:v>
                </c:pt>
                <c:pt idx="54">
                  <c:v>-0.51591190345652915</c:v>
                </c:pt>
                <c:pt idx="55">
                  <c:v>-0.51591190345652915</c:v>
                </c:pt>
                <c:pt idx="56">
                  <c:v>-0.51591190345652915</c:v>
                </c:pt>
                <c:pt idx="57">
                  <c:v>-0.51591190345652915</c:v>
                </c:pt>
                <c:pt idx="58">
                  <c:v>-0.51591190345652915</c:v>
                </c:pt>
                <c:pt idx="59">
                  <c:v>-0.51591190345652915</c:v>
                </c:pt>
                <c:pt idx="60">
                  <c:v>-0.51591190345652915</c:v>
                </c:pt>
                <c:pt idx="61">
                  <c:v>-0.51591190345652915</c:v>
                </c:pt>
                <c:pt idx="62">
                  <c:v>-0.51591190345652915</c:v>
                </c:pt>
                <c:pt idx="63">
                  <c:v>-0.51591190345652915</c:v>
                </c:pt>
                <c:pt idx="64">
                  <c:v>-0.51591190345652915</c:v>
                </c:pt>
                <c:pt idx="65">
                  <c:v>-0.51591190345652915</c:v>
                </c:pt>
                <c:pt idx="66">
                  <c:v>-0.51591190345652915</c:v>
                </c:pt>
                <c:pt idx="67">
                  <c:v>-0.51591190345652915</c:v>
                </c:pt>
                <c:pt idx="68">
                  <c:v>-0.51591190345652915</c:v>
                </c:pt>
                <c:pt idx="69">
                  <c:v>-0.51591190345652915</c:v>
                </c:pt>
                <c:pt idx="70">
                  <c:v>-0.51591190345652915</c:v>
                </c:pt>
                <c:pt idx="71">
                  <c:v>-0.51591190345652915</c:v>
                </c:pt>
                <c:pt idx="72">
                  <c:v>-0.51591190345652915</c:v>
                </c:pt>
                <c:pt idx="73">
                  <c:v>-0.51591190345652915</c:v>
                </c:pt>
                <c:pt idx="74">
                  <c:v>-0.51591190345652915</c:v>
                </c:pt>
                <c:pt idx="75">
                  <c:v>-0.51591190345652915</c:v>
                </c:pt>
                <c:pt idx="76">
                  <c:v>-0.51591190345652915</c:v>
                </c:pt>
                <c:pt idx="77">
                  <c:v>-0.51591190345652915</c:v>
                </c:pt>
                <c:pt idx="78">
                  <c:v>-0.51591190345652915</c:v>
                </c:pt>
                <c:pt idx="79">
                  <c:v>-0.51591190345652915</c:v>
                </c:pt>
                <c:pt idx="80">
                  <c:v>-0.51591190345652915</c:v>
                </c:pt>
                <c:pt idx="81">
                  <c:v>-0.51591190345652915</c:v>
                </c:pt>
                <c:pt idx="82">
                  <c:v>-0.51591190345652915</c:v>
                </c:pt>
                <c:pt idx="83">
                  <c:v>-0.51591190345652915</c:v>
                </c:pt>
                <c:pt idx="84">
                  <c:v>-0.51591190345652915</c:v>
                </c:pt>
                <c:pt idx="85">
                  <c:v>-0.51591190345652915</c:v>
                </c:pt>
                <c:pt idx="86">
                  <c:v>-0.51591190345652915</c:v>
                </c:pt>
                <c:pt idx="87">
                  <c:v>-0.51591190345652915</c:v>
                </c:pt>
                <c:pt idx="88">
                  <c:v>-0.51591190345652915</c:v>
                </c:pt>
                <c:pt idx="89">
                  <c:v>-0.51591190345652915</c:v>
                </c:pt>
                <c:pt idx="90">
                  <c:v>-0.51591190345652915</c:v>
                </c:pt>
                <c:pt idx="91">
                  <c:v>-0.51591190345652915</c:v>
                </c:pt>
                <c:pt idx="92">
                  <c:v>-0.51591190345652915</c:v>
                </c:pt>
                <c:pt idx="93">
                  <c:v>-0.51591190345652915</c:v>
                </c:pt>
                <c:pt idx="94">
                  <c:v>-0.51591190345652915</c:v>
                </c:pt>
                <c:pt idx="95">
                  <c:v>-0.51591190345652915</c:v>
                </c:pt>
                <c:pt idx="96">
                  <c:v>-0.51591190345652915</c:v>
                </c:pt>
                <c:pt idx="97">
                  <c:v>-0.51591190345652915</c:v>
                </c:pt>
                <c:pt idx="98">
                  <c:v>-0.51591190345652915</c:v>
                </c:pt>
                <c:pt idx="99">
                  <c:v>-0.51591190345652915</c:v>
                </c:pt>
                <c:pt idx="100">
                  <c:v>-0.51591190345652915</c:v>
                </c:pt>
                <c:pt idx="101">
                  <c:v>-0.51591190345652915</c:v>
                </c:pt>
                <c:pt idx="102">
                  <c:v>-0.51591190345652915</c:v>
                </c:pt>
                <c:pt idx="103">
                  <c:v>-0.51591190345652915</c:v>
                </c:pt>
                <c:pt idx="104">
                  <c:v>-0.51591190345652915</c:v>
                </c:pt>
                <c:pt idx="105">
                  <c:v>-0.51591190345652915</c:v>
                </c:pt>
                <c:pt idx="106">
                  <c:v>-0.51591190345652915</c:v>
                </c:pt>
                <c:pt idx="107">
                  <c:v>-0.51591190345652915</c:v>
                </c:pt>
                <c:pt idx="108">
                  <c:v>-0.51591190345652915</c:v>
                </c:pt>
                <c:pt idx="109">
                  <c:v>-0.51591190345652915</c:v>
                </c:pt>
                <c:pt idx="110">
                  <c:v>-0.51591190345652915</c:v>
                </c:pt>
                <c:pt idx="111">
                  <c:v>-0.51591190345652915</c:v>
                </c:pt>
                <c:pt idx="112">
                  <c:v>-0.51591190345652915</c:v>
                </c:pt>
                <c:pt idx="113">
                  <c:v>-0.51591190345652915</c:v>
                </c:pt>
                <c:pt idx="114">
                  <c:v>-0.51591190345652915</c:v>
                </c:pt>
                <c:pt idx="115">
                  <c:v>-0.51591190345652915</c:v>
                </c:pt>
                <c:pt idx="116">
                  <c:v>-0.51591190345652915</c:v>
                </c:pt>
                <c:pt idx="117">
                  <c:v>-0.51591190345652915</c:v>
                </c:pt>
                <c:pt idx="118">
                  <c:v>-0.51591190345652915</c:v>
                </c:pt>
                <c:pt idx="119">
                  <c:v>-0.51591190345652915</c:v>
                </c:pt>
                <c:pt idx="120">
                  <c:v>-0.51591190345652915</c:v>
                </c:pt>
                <c:pt idx="121">
                  <c:v>-0.51591190345652915</c:v>
                </c:pt>
                <c:pt idx="122">
                  <c:v>-0.51591190345652915</c:v>
                </c:pt>
                <c:pt idx="123">
                  <c:v>-0.51591190345652915</c:v>
                </c:pt>
                <c:pt idx="124">
                  <c:v>-0.51591190345652915</c:v>
                </c:pt>
                <c:pt idx="125">
                  <c:v>-0.51591190345652915</c:v>
                </c:pt>
                <c:pt idx="126">
                  <c:v>-0.51591190345652915</c:v>
                </c:pt>
                <c:pt idx="127">
                  <c:v>-0.51591190345652915</c:v>
                </c:pt>
                <c:pt idx="128">
                  <c:v>-0.51591190345652915</c:v>
                </c:pt>
                <c:pt idx="129">
                  <c:v>-0.51591190345652915</c:v>
                </c:pt>
                <c:pt idx="130">
                  <c:v>-0.51591190345652915</c:v>
                </c:pt>
                <c:pt idx="131">
                  <c:v>-0.51591190345652915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D-4177-92A7-375813C7B5D4}"/>
            </c:ext>
          </c:extLst>
        </c:ser>
        <c:ser>
          <c:idx val="0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'TSH no zero'!$K$3:$K$134</c:f>
              <c:numCache>
                <c:formatCode>0.00</c:formatCode>
                <c:ptCount val="13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zero'!$L$3:$L$134</c:f>
              <c:numCache>
                <c:formatCode>0.00</c:formatCode>
                <c:ptCount val="132"/>
                <c:pt idx="0">
                  <c:v>9.9999999999999985E-3</c:v>
                </c:pt>
                <c:pt idx="1">
                  <c:v>9.9999999999999985E-3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0.02</c:v>
                </c:pt>
                <c:pt idx="8">
                  <c:v>0.02</c:v>
                </c:pt>
                <c:pt idx="9">
                  <c:v>0.06</c:v>
                </c:pt>
                <c:pt idx="10">
                  <c:v>-9.9999999999999985E-3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-1.0000000000000002E-2</c:v>
                </c:pt>
                <c:pt idx="22">
                  <c:v>-1.0000000000000002E-2</c:v>
                </c:pt>
                <c:pt idx="23">
                  <c:v>-1.0000000000000002E-2</c:v>
                </c:pt>
                <c:pt idx="24">
                  <c:v>-1.0000000000000002E-2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1.0000000000000002E-2</c:v>
                </c:pt>
                <c:pt idx="29">
                  <c:v>1.9999999999999997E-2</c:v>
                </c:pt>
                <c:pt idx="30">
                  <c:v>-3.0000000000000002E-2</c:v>
                </c:pt>
                <c:pt idx="31">
                  <c:v>-2.0000000000000004E-2</c:v>
                </c:pt>
                <c:pt idx="32">
                  <c:v>-2.0000000000000004E-2</c:v>
                </c:pt>
                <c:pt idx="33">
                  <c:v>-1.0000000000000002E-2</c:v>
                </c:pt>
                <c:pt idx="34">
                  <c:v>-1.0000000000000002E-2</c:v>
                </c:pt>
                <c:pt idx="35">
                  <c:v>-1.0000000000000002E-2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9.999999999999995E-3</c:v>
                </c:pt>
                <c:pt idx="42">
                  <c:v>-0.03</c:v>
                </c:pt>
                <c:pt idx="43">
                  <c:v>-9.999999999999995E-3</c:v>
                </c:pt>
                <c:pt idx="44">
                  <c:v>-9.999999999999995E-3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-0.05</c:v>
                </c:pt>
                <c:pt idx="49">
                  <c:v>-4.0000000000000008E-2</c:v>
                </c:pt>
                <c:pt idx="50">
                  <c:v>-1.0000000000000009E-2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9.999999999999995E-3</c:v>
                </c:pt>
                <c:pt idx="57">
                  <c:v>9.999999999999995E-3</c:v>
                </c:pt>
                <c:pt idx="58">
                  <c:v>0.03</c:v>
                </c:pt>
                <c:pt idx="59">
                  <c:v>-9.999999999999995E-3</c:v>
                </c:pt>
                <c:pt idx="60">
                  <c:v>-9.999999999999995E-3</c:v>
                </c:pt>
                <c:pt idx="61">
                  <c:v>0</c:v>
                </c:pt>
                <c:pt idx="62">
                  <c:v>0</c:v>
                </c:pt>
                <c:pt idx="63">
                  <c:v>9.999999999999995E-3</c:v>
                </c:pt>
                <c:pt idx="64">
                  <c:v>2.0000000000000004E-2</c:v>
                </c:pt>
                <c:pt idx="65">
                  <c:v>-3.9999999999999994E-2</c:v>
                </c:pt>
                <c:pt idx="66">
                  <c:v>-3.9999999999999994E-2</c:v>
                </c:pt>
                <c:pt idx="67">
                  <c:v>0</c:v>
                </c:pt>
                <c:pt idx="68">
                  <c:v>0.46000000000000008</c:v>
                </c:pt>
                <c:pt idx="69">
                  <c:v>-0.08</c:v>
                </c:pt>
                <c:pt idx="70">
                  <c:v>-2.0000000000000004E-2</c:v>
                </c:pt>
                <c:pt idx="71">
                  <c:v>-0.03</c:v>
                </c:pt>
                <c:pt idx="72">
                  <c:v>0</c:v>
                </c:pt>
                <c:pt idx="73">
                  <c:v>2.0000000000000004E-2</c:v>
                </c:pt>
                <c:pt idx="74">
                  <c:v>-0.03</c:v>
                </c:pt>
                <c:pt idx="75">
                  <c:v>0</c:v>
                </c:pt>
                <c:pt idx="76">
                  <c:v>1.0000000000000009E-2</c:v>
                </c:pt>
                <c:pt idx="77">
                  <c:v>-0.1</c:v>
                </c:pt>
                <c:pt idx="78">
                  <c:v>-2.0000000000000004E-2</c:v>
                </c:pt>
                <c:pt idx="79">
                  <c:v>1.999999999999999E-2</c:v>
                </c:pt>
                <c:pt idx="80">
                  <c:v>-0.12000000000000001</c:v>
                </c:pt>
                <c:pt idx="81">
                  <c:v>0.03</c:v>
                </c:pt>
                <c:pt idx="82">
                  <c:v>-9.9999999999999992E-2</c:v>
                </c:pt>
                <c:pt idx="83">
                  <c:v>-0.03</c:v>
                </c:pt>
                <c:pt idx="84">
                  <c:v>6.9999999999999979E-2</c:v>
                </c:pt>
                <c:pt idx="85">
                  <c:v>0.21</c:v>
                </c:pt>
                <c:pt idx="86">
                  <c:v>-9.9999999999999811E-3</c:v>
                </c:pt>
                <c:pt idx="87">
                  <c:v>-1.999999999999999E-2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-1.999999999999999E-2</c:v>
                </c:pt>
                <c:pt idx="93">
                  <c:v>-1.0000000000000009E-2</c:v>
                </c:pt>
                <c:pt idx="94">
                  <c:v>-1.0000000000000009E-2</c:v>
                </c:pt>
                <c:pt idx="95">
                  <c:v>-1.0000000000000009E-2</c:v>
                </c:pt>
                <c:pt idx="96">
                  <c:v>-8.9999999999999969E-2</c:v>
                </c:pt>
                <c:pt idx="97">
                  <c:v>-4.9999999999999989E-2</c:v>
                </c:pt>
                <c:pt idx="98">
                  <c:v>-2.0000000000000018E-2</c:v>
                </c:pt>
                <c:pt idx="99">
                  <c:v>-2.9999999999999971E-2</c:v>
                </c:pt>
                <c:pt idx="100">
                  <c:v>-3.999999999999998E-2</c:v>
                </c:pt>
                <c:pt idx="101">
                  <c:v>-4.0000000000000036E-2</c:v>
                </c:pt>
                <c:pt idx="102">
                  <c:v>0.42</c:v>
                </c:pt>
                <c:pt idx="103">
                  <c:v>0.63</c:v>
                </c:pt>
                <c:pt idx="104">
                  <c:v>-4.9999999999999933E-2</c:v>
                </c:pt>
                <c:pt idx="105">
                  <c:v>1.0000000000000009E-2</c:v>
                </c:pt>
                <c:pt idx="106">
                  <c:v>1.0000000000000009E-2</c:v>
                </c:pt>
                <c:pt idx="107">
                  <c:v>-0.18999999999999995</c:v>
                </c:pt>
                <c:pt idx="108">
                  <c:v>9.9999999999999867E-2</c:v>
                </c:pt>
                <c:pt idx="109">
                  <c:v>0.64999999999999991</c:v>
                </c:pt>
                <c:pt idx="110">
                  <c:v>-0.12000000000000011</c:v>
                </c:pt>
                <c:pt idx="111">
                  <c:v>-0.28999999999999981</c:v>
                </c:pt>
                <c:pt idx="112">
                  <c:v>0.47</c:v>
                </c:pt>
                <c:pt idx="113">
                  <c:v>-0.39999999999999991</c:v>
                </c:pt>
                <c:pt idx="114">
                  <c:v>2.0000000000000018E-2</c:v>
                </c:pt>
                <c:pt idx="115">
                  <c:v>-0.31999999999999984</c:v>
                </c:pt>
                <c:pt idx="116">
                  <c:v>-0.2799999999999998</c:v>
                </c:pt>
                <c:pt idx="117">
                  <c:v>0.11999999999999966</c:v>
                </c:pt>
                <c:pt idx="118">
                  <c:v>3.0000000000000249E-2</c:v>
                </c:pt>
                <c:pt idx="119">
                  <c:v>0.91999999999999993</c:v>
                </c:pt>
                <c:pt idx="120">
                  <c:v>-0.61999999999999966</c:v>
                </c:pt>
                <c:pt idx="121">
                  <c:v>-6.0000000000000053E-2</c:v>
                </c:pt>
                <c:pt idx="122">
                  <c:v>-4.0000000000000036E-2</c:v>
                </c:pt>
                <c:pt idx="123">
                  <c:v>2.0000000000000462E-2</c:v>
                </c:pt>
                <c:pt idx="124">
                  <c:v>0.62000000000000011</c:v>
                </c:pt>
                <c:pt idx="125">
                  <c:v>0.98000000000000043</c:v>
                </c:pt>
                <c:pt idx="126">
                  <c:v>-1.8899999999999997</c:v>
                </c:pt>
                <c:pt idx="127">
                  <c:v>9.9999999999999645E-2</c:v>
                </c:pt>
                <c:pt idx="128">
                  <c:v>1.2000000000000011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D-4177-92A7-375813C7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98848"/>
        <c:axId val="362400768"/>
      </c:scatterChart>
      <c:valAx>
        <c:axId val="362398848"/>
        <c:scaling>
          <c:logBase val="10"/>
          <c:orientation val="minMax"/>
          <c:max val="13"/>
          <c:min val="2.0000000000000004E-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(ng/ml)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62400768"/>
        <c:crossesAt val="-3"/>
        <c:crossBetween val="midCat"/>
      </c:valAx>
      <c:valAx>
        <c:axId val="362400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TSH</a:t>
                </a:r>
                <a:r>
                  <a:rPr lang="en-US" baseline="-25000"/>
                  <a:t>IDEXX </a:t>
                </a:r>
                <a:r>
                  <a:rPr lang="en-US"/>
                  <a:t>-</a:t>
                </a:r>
                <a:r>
                  <a:rPr lang="en-US" baseline="0"/>
                  <a:t> </a:t>
                </a:r>
                <a:r>
                  <a:rPr lang="en-US"/>
                  <a:t>TSH</a:t>
                </a:r>
                <a:r>
                  <a:rPr lang="en-US" baseline="-25000"/>
                  <a:t>ANTECH</a:t>
                </a:r>
                <a:r>
                  <a:rPr lang="en-US"/>
                  <a:t> (ng/mL)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62398848"/>
        <c:crossesAt val="0.0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'T4'!$Q$2</c:f>
              <c:strCache>
                <c:ptCount val="1"/>
                <c:pt idx="0">
                  <c:v>normalized diff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'T4'!$Q$3:$Q$463</c:f>
              <c:numCache>
                <c:formatCode>0.00</c:formatCode>
                <c:ptCount val="461"/>
                <c:pt idx="0">
                  <c:v>88.8888888888889</c:v>
                </c:pt>
                <c:pt idx="1">
                  <c:v>18.181818181818176</c:v>
                </c:pt>
                <c:pt idx="2">
                  <c:v>33.333333333333329</c:v>
                </c:pt>
                <c:pt idx="3">
                  <c:v>28.57142857142858</c:v>
                </c:pt>
                <c:pt idx="4">
                  <c:v>15.384615384615383</c:v>
                </c:pt>
                <c:pt idx="5">
                  <c:v>35.294117647058833</c:v>
                </c:pt>
                <c:pt idx="6">
                  <c:v>11.764705882352937</c:v>
                </c:pt>
                <c:pt idx="7">
                  <c:v>-13.333333333333345</c:v>
                </c:pt>
                <c:pt idx="8">
                  <c:v>9.5238095238095308</c:v>
                </c:pt>
                <c:pt idx="9">
                  <c:v>-10.526315789473681</c:v>
                </c:pt>
                <c:pt idx="10">
                  <c:v>9.5238095238095308</c:v>
                </c:pt>
                <c:pt idx="11">
                  <c:v>-20.000000000000007</c:v>
                </c:pt>
                <c:pt idx="12">
                  <c:v>53.333333333333321</c:v>
                </c:pt>
                <c:pt idx="13">
                  <c:v>23.999999999999986</c:v>
                </c:pt>
                <c:pt idx="14">
                  <c:v>0</c:v>
                </c:pt>
                <c:pt idx="15">
                  <c:v>30.769230769230759</c:v>
                </c:pt>
                <c:pt idx="16">
                  <c:v>0</c:v>
                </c:pt>
                <c:pt idx="17">
                  <c:v>22.222222222222225</c:v>
                </c:pt>
                <c:pt idx="18">
                  <c:v>0</c:v>
                </c:pt>
                <c:pt idx="19">
                  <c:v>22.222222222222225</c:v>
                </c:pt>
                <c:pt idx="20">
                  <c:v>0</c:v>
                </c:pt>
                <c:pt idx="21">
                  <c:v>-8.6956521739130324</c:v>
                </c:pt>
                <c:pt idx="22">
                  <c:v>55.55555555555555</c:v>
                </c:pt>
                <c:pt idx="23">
                  <c:v>0</c:v>
                </c:pt>
                <c:pt idx="24">
                  <c:v>-8.0000000000000071</c:v>
                </c:pt>
                <c:pt idx="25">
                  <c:v>0</c:v>
                </c:pt>
                <c:pt idx="26">
                  <c:v>13.333333333333345</c:v>
                </c:pt>
                <c:pt idx="27">
                  <c:v>6.8965517241379377</c:v>
                </c:pt>
                <c:pt idx="28">
                  <c:v>-14.285714285714283</c:v>
                </c:pt>
                <c:pt idx="29">
                  <c:v>-6.8965517241379377</c:v>
                </c:pt>
                <c:pt idx="30">
                  <c:v>0</c:v>
                </c:pt>
                <c:pt idx="31">
                  <c:v>-6.8965517241379377</c:v>
                </c:pt>
                <c:pt idx="32">
                  <c:v>12.499999999999996</c:v>
                </c:pt>
                <c:pt idx="33">
                  <c:v>0</c:v>
                </c:pt>
                <c:pt idx="34">
                  <c:v>-14.285714285714283</c:v>
                </c:pt>
                <c:pt idx="35">
                  <c:v>-6.8965517241379377</c:v>
                </c:pt>
                <c:pt idx="36">
                  <c:v>-6.8965517241379377</c:v>
                </c:pt>
                <c:pt idx="37">
                  <c:v>18.181818181818183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-13.333333333333345</c:v>
                </c:pt>
                <c:pt idx="42">
                  <c:v>22.222222222222214</c:v>
                </c:pt>
                <c:pt idx="43">
                  <c:v>17.142857142857132</c:v>
                </c:pt>
                <c:pt idx="44">
                  <c:v>31.578947368421055</c:v>
                </c:pt>
                <c:pt idx="45">
                  <c:v>-6.4516129032258114</c:v>
                </c:pt>
                <c:pt idx="46">
                  <c:v>6.0606060606060534</c:v>
                </c:pt>
                <c:pt idx="47">
                  <c:v>-6.4516129032258114</c:v>
                </c:pt>
                <c:pt idx="48">
                  <c:v>-6.4516129032258114</c:v>
                </c:pt>
                <c:pt idx="49">
                  <c:v>16.216216216216218</c:v>
                </c:pt>
                <c:pt idx="50">
                  <c:v>11.111111111111109</c:v>
                </c:pt>
                <c:pt idx="51">
                  <c:v>21.052631578947377</c:v>
                </c:pt>
                <c:pt idx="52">
                  <c:v>0</c:v>
                </c:pt>
                <c:pt idx="53">
                  <c:v>-6.0606060606060534</c:v>
                </c:pt>
                <c:pt idx="54">
                  <c:v>-6.0606060606060534</c:v>
                </c:pt>
                <c:pt idx="55">
                  <c:v>-6.0606060606060534</c:v>
                </c:pt>
                <c:pt idx="56">
                  <c:v>-12.499999999999996</c:v>
                </c:pt>
                <c:pt idx="57">
                  <c:v>-83.333333333333343</c:v>
                </c:pt>
                <c:pt idx="58">
                  <c:v>21.052631578947377</c:v>
                </c:pt>
                <c:pt idx="59">
                  <c:v>-40.000000000000007</c:v>
                </c:pt>
                <c:pt idx="60">
                  <c:v>5.4054054054053982</c:v>
                </c:pt>
                <c:pt idx="61">
                  <c:v>-11.764705882352937</c:v>
                </c:pt>
                <c:pt idx="62">
                  <c:v>0</c:v>
                </c:pt>
                <c:pt idx="63">
                  <c:v>5.4054054054053982</c:v>
                </c:pt>
                <c:pt idx="64">
                  <c:v>10.526315789473681</c:v>
                </c:pt>
                <c:pt idx="65">
                  <c:v>10.526315789473681</c:v>
                </c:pt>
                <c:pt idx="66">
                  <c:v>5.4054054054053982</c:v>
                </c:pt>
                <c:pt idx="67">
                  <c:v>-32.258064516129032</c:v>
                </c:pt>
                <c:pt idx="68">
                  <c:v>-18.181818181818183</c:v>
                </c:pt>
                <c:pt idx="69">
                  <c:v>0</c:v>
                </c:pt>
                <c:pt idx="70">
                  <c:v>-11.111111111111109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-17.142857142857132</c:v>
                </c:pt>
                <c:pt idx="75">
                  <c:v>-11.111111111111109</c:v>
                </c:pt>
                <c:pt idx="76">
                  <c:v>-5.1282051282051331</c:v>
                </c:pt>
                <c:pt idx="77">
                  <c:v>9.5238095238095308</c:v>
                </c:pt>
                <c:pt idx="78">
                  <c:v>13.953488372093014</c:v>
                </c:pt>
                <c:pt idx="79">
                  <c:v>-16.216216216216218</c:v>
                </c:pt>
                <c:pt idx="80">
                  <c:v>-10.526315789473681</c:v>
                </c:pt>
                <c:pt idx="81">
                  <c:v>13.953488372093014</c:v>
                </c:pt>
                <c:pt idx="82">
                  <c:v>-22.222222222222214</c:v>
                </c:pt>
                <c:pt idx="83">
                  <c:v>4.8780487804878101</c:v>
                </c:pt>
                <c:pt idx="84">
                  <c:v>-21.052631578947377</c:v>
                </c:pt>
                <c:pt idx="85">
                  <c:v>25</c:v>
                </c:pt>
                <c:pt idx="86">
                  <c:v>-27.027027027027025</c:v>
                </c:pt>
                <c:pt idx="87">
                  <c:v>4.6511627906976782</c:v>
                </c:pt>
                <c:pt idx="88">
                  <c:v>9.0909090909090793</c:v>
                </c:pt>
                <c:pt idx="89">
                  <c:v>9.0909090909090793</c:v>
                </c:pt>
                <c:pt idx="90">
                  <c:v>0</c:v>
                </c:pt>
                <c:pt idx="91">
                  <c:v>9.0909090909090793</c:v>
                </c:pt>
                <c:pt idx="92">
                  <c:v>8.6956521739130324</c:v>
                </c:pt>
                <c:pt idx="93">
                  <c:v>4.4444444444444287</c:v>
                </c:pt>
                <c:pt idx="94">
                  <c:v>8.6956521739130324</c:v>
                </c:pt>
                <c:pt idx="95">
                  <c:v>0</c:v>
                </c:pt>
                <c:pt idx="96">
                  <c:v>-20.000000000000007</c:v>
                </c:pt>
                <c:pt idx="97">
                  <c:v>-37.837837837837846</c:v>
                </c:pt>
                <c:pt idx="98">
                  <c:v>0</c:v>
                </c:pt>
                <c:pt idx="99">
                  <c:v>8.6956521739130324</c:v>
                </c:pt>
                <c:pt idx="100">
                  <c:v>-14.634146341463428</c:v>
                </c:pt>
                <c:pt idx="101">
                  <c:v>20.408163265306118</c:v>
                </c:pt>
                <c:pt idx="102">
                  <c:v>16.666666666666661</c:v>
                </c:pt>
                <c:pt idx="103">
                  <c:v>16.666666666666661</c:v>
                </c:pt>
                <c:pt idx="104">
                  <c:v>16.666666666666661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-29.999999999999993</c:v>
                </c:pt>
                <c:pt idx="109">
                  <c:v>12.244897959183684</c:v>
                </c:pt>
                <c:pt idx="110">
                  <c:v>12.244897959183684</c:v>
                </c:pt>
                <c:pt idx="111">
                  <c:v>-23.255813953488371</c:v>
                </c:pt>
                <c:pt idx="112">
                  <c:v>-13.333333333333325</c:v>
                </c:pt>
                <c:pt idx="113">
                  <c:v>-8.6956521739130324</c:v>
                </c:pt>
                <c:pt idx="114">
                  <c:v>-4.2553191489361746</c:v>
                </c:pt>
                <c:pt idx="115">
                  <c:v>11.320754716981126</c:v>
                </c:pt>
                <c:pt idx="116">
                  <c:v>14.814814814814811</c:v>
                </c:pt>
                <c:pt idx="117">
                  <c:v>-26.086956521739136</c:v>
                </c:pt>
                <c:pt idx="118">
                  <c:v>-21.276595744680851</c:v>
                </c:pt>
                <c:pt idx="119">
                  <c:v>-12.244897959183684</c:v>
                </c:pt>
                <c:pt idx="120">
                  <c:v>-3.9215686274509838</c:v>
                </c:pt>
                <c:pt idx="121">
                  <c:v>0</c:v>
                </c:pt>
                <c:pt idx="122">
                  <c:v>0</c:v>
                </c:pt>
                <c:pt idx="123">
                  <c:v>-16.000000000000014</c:v>
                </c:pt>
                <c:pt idx="124">
                  <c:v>3.6363636363636238</c:v>
                </c:pt>
                <c:pt idx="125">
                  <c:v>3.5087719298245648</c:v>
                </c:pt>
                <c:pt idx="126">
                  <c:v>-3.6363636363636238</c:v>
                </c:pt>
                <c:pt idx="127">
                  <c:v>-7.1428571428571344</c:v>
                </c:pt>
                <c:pt idx="128">
                  <c:v>-18.867924528301888</c:v>
                </c:pt>
                <c:pt idx="129">
                  <c:v>-10.526315789473678</c:v>
                </c:pt>
                <c:pt idx="130">
                  <c:v>18.181818181818183</c:v>
                </c:pt>
                <c:pt idx="131">
                  <c:v>-44.897959183673471</c:v>
                </c:pt>
                <c:pt idx="132">
                  <c:v>-18.181818181818183</c:v>
                </c:pt>
                <c:pt idx="133">
                  <c:v>20.895522388059707</c:v>
                </c:pt>
                <c:pt idx="134">
                  <c:v>6.4516129032258114</c:v>
                </c:pt>
                <c:pt idx="135">
                  <c:v>27.777777777777768</c:v>
                </c:pt>
                <c:pt idx="136">
                  <c:v>12.121212121212119</c:v>
                </c:pt>
                <c:pt idx="137">
                  <c:v>17.647058823529413</c:v>
                </c:pt>
                <c:pt idx="138">
                  <c:v>17.142857142857132</c:v>
                </c:pt>
                <c:pt idx="139">
                  <c:v>17.142857142857132</c:v>
                </c:pt>
                <c:pt idx="140">
                  <c:v>-9.8360655737705009</c:v>
                </c:pt>
                <c:pt idx="141">
                  <c:v>47.619047619047613</c:v>
                </c:pt>
                <c:pt idx="142">
                  <c:v>6.0606060606060534</c:v>
                </c:pt>
                <c:pt idx="143">
                  <c:v>-12.903225806451612</c:v>
                </c:pt>
                <c:pt idx="144">
                  <c:v>5.8823529411764763</c:v>
                </c:pt>
                <c:pt idx="145">
                  <c:v>-6.0606060606060534</c:v>
                </c:pt>
                <c:pt idx="146">
                  <c:v>32.098765432098773</c:v>
                </c:pt>
                <c:pt idx="147">
                  <c:v>-5.8823529411764763</c:v>
                </c:pt>
                <c:pt idx="148">
                  <c:v>10.810810810810807</c:v>
                </c:pt>
                <c:pt idx="149">
                  <c:v>13.333333333333334</c:v>
                </c:pt>
                <c:pt idx="150">
                  <c:v>5.5555555555555598</c:v>
                </c:pt>
                <c:pt idx="151">
                  <c:v>-12.121212121212119</c:v>
                </c:pt>
                <c:pt idx="152">
                  <c:v>29.268292682926838</c:v>
                </c:pt>
                <c:pt idx="153">
                  <c:v>12.987012987012978</c:v>
                </c:pt>
                <c:pt idx="154">
                  <c:v>46.808510638297861</c:v>
                </c:pt>
                <c:pt idx="155">
                  <c:v>-8.450704225352121</c:v>
                </c:pt>
                <c:pt idx="156">
                  <c:v>0</c:v>
                </c:pt>
                <c:pt idx="157">
                  <c:v>5.1282051282051331</c:v>
                </c:pt>
                <c:pt idx="158">
                  <c:v>-2.5974025974026</c:v>
                </c:pt>
                <c:pt idx="159">
                  <c:v>4.9999999999999929</c:v>
                </c:pt>
                <c:pt idx="160">
                  <c:v>2.4691358024691268</c:v>
                </c:pt>
                <c:pt idx="161">
                  <c:v>29.787234042553195</c:v>
                </c:pt>
                <c:pt idx="162">
                  <c:v>7.2289156626505982</c:v>
                </c:pt>
                <c:pt idx="163">
                  <c:v>20.224719101123604</c:v>
                </c:pt>
                <c:pt idx="164">
                  <c:v>-5.1282051282051331</c:v>
                </c:pt>
                <c:pt idx="165">
                  <c:v>36.734693877551017</c:v>
                </c:pt>
                <c:pt idx="166">
                  <c:v>-2.4691358024691268</c:v>
                </c:pt>
                <c:pt idx="167">
                  <c:v>2.4096385542168801</c:v>
                </c:pt>
                <c:pt idx="168">
                  <c:v>-7.5949367088607556</c:v>
                </c:pt>
                <c:pt idx="169">
                  <c:v>17.777777777777793</c:v>
                </c:pt>
                <c:pt idx="170">
                  <c:v>11.494252873563219</c:v>
                </c:pt>
                <c:pt idx="171">
                  <c:v>2.3529411764705799</c:v>
                </c:pt>
                <c:pt idx="172">
                  <c:v>26.804123711340207</c:v>
                </c:pt>
                <c:pt idx="173">
                  <c:v>4.6511627906976782</c:v>
                </c:pt>
                <c:pt idx="174">
                  <c:v>-7.2289156626505982</c:v>
                </c:pt>
                <c:pt idx="175">
                  <c:v>-38.888888888888893</c:v>
                </c:pt>
                <c:pt idx="176">
                  <c:v>55.462184873949582</c:v>
                </c:pt>
                <c:pt idx="177">
                  <c:v>28.000000000000007</c:v>
                </c:pt>
                <c:pt idx="178">
                  <c:v>6.5934065934065877</c:v>
                </c:pt>
                <c:pt idx="179">
                  <c:v>4.3478260869565259</c:v>
                </c:pt>
                <c:pt idx="180">
                  <c:v>8.5106382978723474</c:v>
                </c:pt>
                <c:pt idx="181">
                  <c:v>-4.5454545454545494</c:v>
                </c:pt>
                <c:pt idx="182">
                  <c:v>10.526315789473683</c:v>
                </c:pt>
                <c:pt idx="183">
                  <c:v>4.3478260869565259</c:v>
                </c:pt>
                <c:pt idx="184">
                  <c:v>8.333333333333341</c:v>
                </c:pt>
                <c:pt idx="185">
                  <c:v>6.3157894736842257</c:v>
                </c:pt>
                <c:pt idx="186">
                  <c:v>-2.1505376344086136</c:v>
                </c:pt>
                <c:pt idx="187">
                  <c:v>8.1632653061224367</c:v>
                </c:pt>
                <c:pt idx="188">
                  <c:v>11.999999999999993</c:v>
                </c:pt>
                <c:pt idx="189">
                  <c:v>2.0618556701031037</c:v>
                </c:pt>
                <c:pt idx="190">
                  <c:v>8.0000000000000071</c:v>
                </c:pt>
                <c:pt idx="191">
                  <c:v>17.142857142857149</c:v>
                </c:pt>
                <c:pt idx="192">
                  <c:v>-13.043478260869579</c:v>
                </c:pt>
                <c:pt idx="193">
                  <c:v>7.8431372549019507</c:v>
                </c:pt>
                <c:pt idx="194">
                  <c:v>1.9801980198019733</c:v>
                </c:pt>
                <c:pt idx="195">
                  <c:v>25.641025641025646</c:v>
                </c:pt>
                <c:pt idx="196">
                  <c:v>12.844036697247713</c:v>
                </c:pt>
                <c:pt idx="197">
                  <c:v>11.11111111111112</c:v>
                </c:pt>
                <c:pt idx="198">
                  <c:v>-1.9417475728155442</c:v>
                </c:pt>
                <c:pt idx="199">
                  <c:v>-1.9417475728155442</c:v>
                </c:pt>
                <c:pt idx="200">
                  <c:v>-1.9417475728155442</c:v>
                </c:pt>
                <c:pt idx="201">
                  <c:v>-12.244897959183684</c:v>
                </c:pt>
                <c:pt idx="202">
                  <c:v>1.904761904761898</c:v>
                </c:pt>
                <c:pt idx="203">
                  <c:v>12.612612612612613</c:v>
                </c:pt>
                <c:pt idx="204">
                  <c:v>19.130434782608692</c:v>
                </c:pt>
                <c:pt idx="205">
                  <c:v>-11.999999999999993</c:v>
                </c:pt>
                <c:pt idx="206">
                  <c:v>1.8691588785046829</c:v>
                </c:pt>
                <c:pt idx="207">
                  <c:v>9.0090090090090094</c:v>
                </c:pt>
                <c:pt idx="208">
                  <c:v>24.793388429752067</c:v>
                </c:pt>
                <c:pt idx="209">
                  <c:v>0</c:v>
                </c:pt>
                <c:pt idx="210">
                  <c:v>3.7037037037037068</c:v>
                </c:pt>
                <c:pt idx="211">
                  <c:v>-3.8461538461538498</c:v>
                </c:pt>
                <c:pt idx="212">
                  <c:v>10.714285714285724</c:v>
                </c:pt>
                <c:pt idx="213">
                  <c:v>24.793388429752067</c:v>
                </c:pt>
                <c:pt idx="214">
                  <c:v>8.8495575221238933</c:v>
                </c:pt>
                <c:pt idx="215">
                  <c:v>1.8348623853210944</c:v>
                </c:pt>
                <c:pt idx="216">
                  <c:v>22.950819672131139</c:v>
                </c:pt>
                <c:pt idx="217">
                  <c:v>-3.7735849056603801</c:v>
                </c:pt>
                <c:pt idx="218">
                  <c:v>13.793103448275856</c:v>
                </c:pt>
                <c:pt idx="219">
                  <c:v>-1.8348623853210944</c:v>
                </c:pt>
                <c:pt idx="220">
                  <c:v>16.666666666666664</c:v>
                </c:pt>
                <c:pt idx="221">
                  <c:v>-5.6074766355140158</c:v>
                </c:pt>
                <c:pt idx="222">
                  <c:v>16.666666666666664</c:v>
                </c:pt>
                <c:pt idx="223">
                  <c:v>1.7699115044247882</c:v>
                </c:pt>
                <c:pt idx="224">
                  <c:v>-30.927835051546392</c:v>
                </c:pt>
                <c:pt idx="225">
                  <c:v>8.5470085470085468</c:v>
                </c:pt>
                <c:pt idx="226">
                  <c:v>34.074074074074083</c:v>
                </c:pt>
                <c:pt idx="227">
                  <c:v>16.393442622950822</c:v>
                </c:pt>
                <c:pt idx="228">
                  <c:v>5.2173913043478386</c:v>
                </c:pt>
                <c:pt idx="229">
                  <c:v>-7.2727272727272796</c:v>
                </c:pt>
                <c:pt idx="230">
                  <c:v>1.7391304347826024</c:v>
                </c:pt>
                <c:pt idx="231">
                  <c:v>8.4033613445378137</c:v>
                </c:pt>
                <c:pt idx="232">
                  <c:v>16.129032258064516</c:v>
                </c:pt>
                <c:pt idx="233">
                  <c:v>-1.7391304347826024</c:v>
                </c:pt>
                <c:pt idx="234">
                  <c:v>-5.309734513274333</c:v>
                </c:pt>
                <c:pt idx="235">
                  <c:v>20.155038759689923</c:v>
                </c:pt>
                <c:pt idx="236">
                  <c:v>8.2644628099173563</c:v>
                </c:pt>
                <c:pt idx="237">
                  <c:v>-7.1428571428571344</c:v>
                </c:pt>
                <c:pt idx="238">
                  <c:v>25.185185185185176</c:v>
                </c:pt>
                <c:pt idx="239">
                  <c:v>15.625</c:v>
                </c:pt>
                <c:pt idx="240">
                  <c:v>0</c:v>
                </c:pt>
                <c:pt idx="241">
                  <c:v>30.215827338129493</c:v>
                </c:pt>
                <c:pt idx="242">
                  <c:v>9.6774193548387046</c:v>
                </c:pt>
                <c:pt idx="243">
                  <c:v>12.698412698412694</c:v>
                </c:pt>
                <c:pt idx="244">
                  <c:v>30.985915492957737</c:v>
                </c:pt>
                <c:pt idx="245">
                  <c:v>-1.6806722689075571</c:v>
                </c:pt>
                <c:pt idx="246">
                  <c:v>13.953488372093029</c:v>
                </c:pt>
                <c:pt idx="247">
                  <c:v>32.167832167832181</c:v>
                </c:pt>
                <c:pt idx="248">
                  <c:v>17.910447761194035</c:v>
                </c:pt>
                <c:pt idx="249">
                  <c:v>-1.6528925619834651</c:v>
                </c:pt>
                <c:pt idx="250">
                  <c:v>23.188405797101456</c:v>
                </c:pt>
                <c:pt idx="251">
                  <c:v>13.740458015267182</c:v>
                </c:pt>
                <c:pt idx="252">
                  <c:v>4.8000000000000114</c:v>
                </c:pt>
                <c:pt idx="253">
                  <c:v>15.151515151515152</c:v>
                </c:pt>
                <c:pt idx="254">
                  <c:v>4.8000000000000114</c:v>
                </c:pt>
                <c:pt idx="255">
                  <c:v>9.2307692307692264</c:v>
                </c:pt>
                <c:pt idx="256">
                  <c:v>3.1746031746031771</c:v>
                </c:pt>
                <c:pt idx="257">
                  <c:v>25.352112676056336</c:v>
                </c:pt>
                <c:pt idx="258">
                  <c:v>4.651162790697672</c:v>
                </c:pt>
                <c:pt idx="259">
                  <c:v>7.6335877862595423</c:v>
                </c:pt>
                <c:pt idx="260">
                  <c:v>4.651162790697672</c:v>
                </c:pt>
                <c:pt idx="261">
                  <c:v>10.526315789473687</c:v>
                </c:pt>
                <c:pt idx="262">
                  <c:v>35.294117647058826</c:v>
                </c:pt>
                <c:pt idx="263">
                  <c:v>-15.126050420168072</c:v>
                </c:pt>
                <c:pt idx="264">
                  <c:v>-15.126050420168072</c:v>
                </c:pt>
                <c:pt idx="265">
                  <c:v>0</c:v>
                </c:pt>
                <c:pt idx="266">
                  <c:v>4.5801526717557213</c:v>
                </c:pt>
                <c:pt idx="267">
                  <c:v>3.076923076923066</c:v>
                </c:pt>
                <c:pt idx="268">
                  <c:v>22.222222222222214</c:v>
                </c:pt>
                <c:pt idx="269">
                  <c:v>13.138686131386853</c:v>
                </c:pt>
                <c:pt idx="270">
                  <c:v>21.917808219178077</c:v>
                </c:pt>
                <c:pt idx="271">
                  <c:v>18.18181818181818</c:v>
                </c:pt>
                <c:pt idx="272">
                  <c:v>12.949640287769789</c:v>
                </c:pt>
                <c:pt idx="273">
                  <c:v>0</c:v>
                </c:pt>
                <c:pt idx="274">
                  <c:v>20.689655172413794</c:v>
                </c:pt>
                <c:pt idx="275">
                  <c:v>-3.1250000000000027</c:v>
                </c:pt>
                <c:pt idx="276">
                  <c:v>17.687074829931969</c:v>
                </c:pt>
                <c:pt idx="277">
                  <c:v>13.888888888888889</c:v>
                </c:pt>
                <c:pt idx="278">
                  <c:v>21.333333333333339</c:v>
                </c:pt>
                <c:pt idx="279">
                  <c:v>2.9411764705882377</c:v>
                </c:pt>
                <c:pt idx="280">
                  <c:v>-1.4598540145985481</c:v>
                </c:pt>
                <c:pt idx="281">
                  <c:v>14.765100671140935</c:v>
                </c:pt>
                <c:pt idx="282">
                  <c:v>20.779220779220775</c:v>
                </c:pt>
                <c:pt idx="283">
                  <c:v>4.2553191489361675</c:v>
                </c:pt>
                <c:pt idx="284">
                  <c:v>-4.4444444444444553</c:v>
                </c:pt>
                <c:pt idx="285">
                  <c:v>26.415094339622634</c:v>
                </c:pt>
                <c:pt idx="286">
                  <c:v>-2.8985507246376838</c:v>
                </c:pt>
                <c:pt idx="287">
                  <c:v>18.181818181818183</c:v>
                </c:pt>
                <c:pt idx="288">
                  <c:v>18.181818181818183</c:v>
                </c:pt>
                <c:pt idx="289">
                  <c:v>5.5555555555555598</c:v>
                </c:pt>
                <c:pt idx="290">
                  <c:v>-4.3165467625899261</c:v>
                </c:pt>
                <c:pt idx="291">
                  <c:v>-13.533834586466156</c:v>
                </c:pt>
                <c:pt idx="292">
                  <c:v>-7.2992700729927016</c:v>
                </c:pt>
                <c:pt idx="293">
                  <c:v>13.157894736842104</c:v>
                </c:pt>
                <c:pt idx="294">
                  <c:v>13.157894736842104</c:v>
                </c:pt>
                <c:pt idx="295">
                  <c:v>7.9999999999999947</c:v>
                </c:pt>
                <c:pt idx="296">
                  <c:v>20.000000000000007</c:v>
                </c:pt>
                <c:pt idx="297">
                  <c:v>-8.6956521739130501</c:v>
                </c:pt>
                <c:pt idx="298">
                  <c:v>6.7114093959731544</c:v>
                </c:pt>
                <c:pt idx="299">
                  <c:v>1.3793103448275814</c:v>
                </c:pt>
                <c:pt idx="300">
                  <c:v>-5.7142857142857197</c:v>
                </c:pt>
                <c:pt idx="301">
                  <c:v>6.7114093959731544</c:v>
                </c:pt>
                <c:pt idx="302">
                  <c:v>24.390243902439014</c:v>
                </c:pt>
                <c:pt idx="303">
                  <c:v>23.312883435582815</c:v>
                </c:pt>
                <c:pt idx="304">
                  <c:v>-2.7777777777777803</c:v>
                </c:pt>
                <c:pt idx="305">
                  <c:v>11.612903225806445</c:v>
                </c:pt>
                <c:pt idx="306">
                  <c:v>11.612903225806445</c:v>
                </c:pt>
                <c:pt idx="307">
                  <c:v>0</c:v>
                </c:pt>
                <c:pt idx="308">
                  <c:v>29.239766081871355</c:v>
                </c:pt>
                <c:pt idx="309">
                  <c:v>14.012738853503192</c:v>
                </c:pt>
                <c:pt idx="310">
                  <c:v>12.658227848101264</c:v>
                </c:pt>
                <c:pt idx="311">
                  <c:v>19.512195121951219</c:v>
                </c:pt>
                <c:pt idx="312">
                  <c:v>1.342281879194626</c:v>
                </c:pt>
                <c:pt idx="313">
                  <c:v>11.464968152866247</c:v>
                </c:pt>
                <c:pt idx="314">
                  <c:v>18.404907975460123</c:v>
                </c:pt>
                <c:pt idx="315">
                  <c:v>11.464968152866247</c:v>
                </c:pt>
                <c:pt idx="316">
                  <c:v>13.836477987421377</c:v>
                </c:pt>
                <c:pt idx="317">
                  <c:v>10.256410256410243</c:v>
                </c:pt>
                <c:pt idx="318">
                  <c:v>10.12658227848102</c:v>
                </c:pt>
                <c:pt idx="319">
                  <c:v>19.277108433734934</c:v>
                </c:pt>
                <c:pt idx="320">
                  <c:v>8.9171974522292903</c:v>
                </c:pt>
                <c:pt idx="321">
                  <c:v>-14.285714285714285</c:v>
                </c:pt>
                <c:pt idx="322">
                  <c:v>-15.827338129496397</c:v>
                </c:pt>
                <c:pt idx="323">
                  <c:v>-8.3333333333333286</c:v>
                </c:pt>
                <c:pt idx="324">
                  <c:v>-4.0816326530612219</c:v>
                </c:pt>
                <c:pt idx="325">
                  <c:v>-9.7902097902097918</c:v>
                </c:pt>
                <c:pt idx="326">
                  <c:v>19.277108433734934</c:v>
                </c:pt>
                <c:pt idx="327">
                  <c:v>-5.4794520547945256</c:v>
                </c:pt>
                <c:pt idx="328">
                  <c:v>31.460674157303377</c:v>
                </c:pt>
                <c:pt idx="329">
                  <c:v>-14.084507042253522</c:v>
                </c:pt>
                <c:pt idx="330">
                  <c:v>22.222222222222225</c:v>
                </c:pt>
                <c:pt idx="331">
                  <c:v>-11.111111111111109</c:v>
                </c:pt>
                <c:pt idx="332">
                  <c:v>17.964071856287426</c:v>
                </c:pt>
                <c:pt idx="333">
                  <c:v>-5.4054054054053982</c:v>
                </c:pt>
                <c:pt idx="334">
                  <c:v>14.634146341463428</c:v>
                </c:pt>
                <c:pt idx="335">
                  <c:v>15.568862275449099</c:v>
                </c:pt>
                <c:pt idx="336">
                  <c:v>-13.888888888888889</c:v>
                </c:pt>
                <c:pt idx="337">
                  <c:v>15.568862275449099</c:v>
                </c:pt>
                <c:pt idx="338">
                  <c:v>11.042944785276067</c:v>
                </c:pt>
                <c:pt idx="339">
                  <c:v>25</c:v>
                </c:pt>
                <c:pt idx="340">
                  <c:v>16.666666666666661</c:v>
                </c:pt>
                <c:pt idx="341">
                  <c:v>20.930232558139533</c:v>
                </c:pt>
                <c:pt idx="342">
                  <c:v>9.7560975609756095</c:v>
                </c:pt>
                <c:pt idx="343">
                  <c:v>-2.5974025974026</c:v>
                </c:pt>
                <c:pt idx="344">
                  <c:v>-5.2631578947368354</c:v>
                </c:pt>
                <c:pt idx="345">
                  <c:v>13.173652694610785</c:v>
                </c:pt>
                <c:pt idx="346">
                  <c:v>14.285714285714288</c:v>
                </c:pt>
                <c:pt idx="347">
                  <c:v>18.604651162790706</c:v>
                </c:pt>
                <c:pt idx="348">
                  <c:v>14.285714285714288</c:v>
                </c:pt>
                <c:pt idx="349">
                  <c:v>17.341040462427745</c:v>
                </c:pt>
                <c:pt idx="350">
                  <c:v>-14.965986394557831</c:v>
                </c:pt>
                <c:pt idx="351">
                  <c:v>-20.97902097902098</c:v>
                </c:pt>
                <c:pt idx="352">
                  <c:v>4.9382716049382749</c:v>
                </c:pt>
                <c:pt idx="353">
                  <c:v>7.317073170731704</c:v>
                </c:pt>
                <c:pt idx="354">
                  <c:v>32.804232804232804</c:v>
                </c:pt>
                <c:pt idx="355">
                  <c:v>30.107526881720414</c:v>
                </c:pt>
                <c:pt idx="356">
                  <c:v>-2.5316455696202551</c:v>
                </c:pt>
                <c:pt idx="357">
                  <c:v>3.680981595092033</c:v>
                </c:pt>
                <c:pt idx="358">
                  <c:v>12.865497076023386</c:v>
                </c:pt>
                <c:pt idx="359">
                  <c:v>20.224719101123604</c:v>
                </c:pt>
                <c:pt idx="360">
                  <c:v>12.716763005780345</c:v>
                </c:pt>
                <c:pt idx="361">
                  <c:v>8.2840236686390671</c:v>
                </c:pt>
                <c:pt idx="362">
                  <c:v>3.6363636363636451</c:v>
                </c:pt>
                <c:pt idx="363">
                  <c:v>13.793103448275875</c:v>
                </c:pt>
                <c:pt idx="364">
                  <c:v>14.689265536723173</c:v>
                </c:pt>
                <c:pt idx="365">
                  <c:v>6.9767441860465063</c:v>
                </c:pt>
                <c:pt idx="366">
                  <c:v>-19.867549668874183</c:v>
                </c:pt>
                <c:pt idx="367">
                  <c:v>-30.136986301369863</c:v>
                </c:pt>
                <c:pt idx="368">
                  <c:v>22.222222222222221</c:v>
                </c:pt>
                <c:pt idx="369">
                  <c:v>10.16949152542373</c:v>
                </c:pt>
                <c:pt idx="370">
                  <c:v>12.290502793296087</c:v>
                </c:pt>
                <c:pt idx="371">
                  <c:v>-13.66459627329192</c:v>
                </c:pt>
                <c:pt idx="372">
                  <c:v>4.5454545454545494</c:v>
                </c:pt>
                <c:pt idx="373">
                  <c:v>17.989417989418001</c:v>
                </c:pt>
                <c:pt idx="374">
                  <c:v>17.021276595744681</c:v>
                </c:pt>
                <c:pt idx="375">
                  <c:v>3.4285714285714364</c:v>
                </c:pt>
                <c:pt idx="376">
                  <c:v>17.989417989418001</c:v>
                </c:pt>
                <c:pt idx="377">
                  <c:v>4.5454545454545494</c:v>
                </c:pt>
                <c:pt idx="378">
                  <c:v>15.873015873015875</c:v>
                </c:pt>
                <c:pt idx="379">
                  <c:v>-27.450980392156861</c:v>
                </c:pt>
                <c:pt idx="380">
                  <c:v>4.4943820224719149</c:v>
                </c:pt>
                <c:pt idx="381">
                  <c:v>13.903743315508029</c:v>
                </c:pt>
                <c:pt idx="382">
                  <c:v>4.4943820224719149</c:v>
                </c:pt>
                <c:pt idx="383">
                  <c:v>13.756613756613747</c:v>
                </c:pt>
                <c:pt idx="384">
                  <c:v>14.736842105263143</c:v>
                </c:pt>
                <c:pt idx="385">
                  <c:v>-8.0924855491329399</c:v>
                </c:pt>
                <c:pt idx="386">
                  <c:v>14.432989690721653</c:v>
                </c:pt>
                <c:pt idx="387">
                  <c:v>13.471502590673582</c:v>
                </c:pt>
                <c:pt idx="388">
                  <c:v>-6.8181818181818139</c:v>
                </c:pt>
                <c:pt idx="389">
                  <c:v>11.282051282051295</c:v>
                </c:pt>
                <c:pt idx="390">
                  <c:v>17.821782178217831</c:v>
                </c:pt>
                <c:pt idx="391">
                  <c:v>23.076923076923084</c:v>
                </c:pt>
                <c:pt idx="392">
                  <c:v>12.244897959183684</c:v>
                </c:pt>
                <c:pt idx="393">
                  <c:v>-1.0695187165775362</c:v>
                </c:pt>
                <c:pt idx="394">
                  <c:v>10.945273631840791</c:v>
                </c:pt>
                <c:pt idx="395">
                  <c:v>20.754716981132066</c:v>
                </c:pt>
                <c:pt idx="396">
                  <c:v>7.1065989847715674</c:v>
                </c:pt>
                <c:pt idx="397">
                  <c:v>5.0761421319796955</c:v>
                </c:pt>
                <c:pt idx="398">
                  <c:v>3.0769230769230842</c:v>
                </c:pt>
                <c:pt idx="399">
                  <c:v>11.538461538461531</c:v>
                </c:pt>
                <c:pt idx="400">
                  <c:v>16.822429906542048</c:v>
                </c:pt>
                <c:pt idx="401">
                  <c:v>12.440191387559798</c:v>
                </c:pt>
                <c:pt idx="402">
                  <c:v>3.9999999999999853</c:v>
                </c:pt>
                <c:pt idx="403">
                  <c:v>-1.0152284263959355</c:v>
                </c:pt>
                <c:pt idx="404">
                  <c:v>6.8292682926829205</c:v>
                </c:pt>
                <c:pt idx="405">
                  <c:v>11.428571428571422</c:v>
                </c:pt>
                <c:pt idx="406">
                  <c:v>5.8823529411764675</c:v>
                </c:pt>
                <c:pt idx="407">
                  <c:v>6.763285024154583</c:v>
                </c:pt>
                <c:pt idx="408">
                  <c:v>3.9215686274509838</c:v>
                </c:pt>
                <c:pt idx="409">
                  <c:v>4.8780487804878048</c:v>
                </c:pt>
                <c:pt idx="410">
                  <c:v>19.004524886877824</c:v>
                </c:pt>
                <c:pt idx="411">
                  <c:v>2.9268292682926895</c:v>
                </c:pt>
                <c:pt idx="412">
                  <c:v>6.6350710900474033</c:v>
                </c:pt>
                <c:pt idx="413">
                  <c:v>17.040358744394624</c:v>
                </c:pt>
                <c:pt idx="414">
                  <c:v>6.5727699530516368</c:v>
                </c:pt>
                <c:pt idx="415">
                  <c:v>-1.9417475728155442</c:v>
                </c:pt>
                <c:pt idx="416">
                  <c:v>10.909090909090903</c:v>
                </c:pt>
                <c:pt idx="417">
                  <c:v>9.9547511312217161</c:v>
                </c:pt>
                <c:pt idx="418">
                  <c:v>6.4516129032258007</c:v>
                </c:pt>
                <c:pt idx="419">
                  <c:v>9.0090090090090094</c:v>
                </c:pt>
                <c:pt idx="420">
                  <c:v>13.215859030837004</c:v>
                </c:pt>
                <c:pt idx="421">
                  <c:v>-6.6985645933014455</c:v>
                </c:pt>
                <c:pt idx="422">
                  <c:v>-1.8691588785046829</c:v>
                </c:pt>
                <c:pt idx="423">
                  <c:v>0</c:v>
                </c:pt>
                <c:pt idx="424">
                  <c:v>-0.90497737556560764</c:v>
                </c:pt>
                <c:pt idx="425">
                  <c:v>-8.4507042253521174</c:v>
                </c:pt>
                <c:pt idx="426">
                  <c:v>-0.90497737556560764</c:v>
                </c:pt>
                <c:pt idx="427">
                  <c:v>-16.425120772946851</c:v>
                </c:pt>
                <c:pt idx="428">
                  <c:v>4.3668122270742362</c:v>
                </c:pt>
                <c:pt idx="429">
                  <c:v>9.3617021276595871</c:v>
                </c:pt>
                <c:pt idx="430">
                  <c:v>5.2173913043478386</c:v>
                </c:pt>
                <c:pt idx="431">
                  <c:v>3.5087719298245648</c:v>
                </c:pt>
                <c:pt idx="432">
                  <c:v>-12.206572769953059</c:v>
                </c:pt>
                <c:pt idx="433">
                  <c:v>-4.5248868778280542</c:v>
                </c:pt>
                <c:pt idx="434">
                  <c:v>1.7543859649122744</c:v>
                </c:pt>
                <c:pt idx="435">
                  <c:v>-8.2191780821917853</c:v>
                </c:pt>
                <c:pt idx="436">
                  <c:v>-11.11111111111112</c:v>
                </c:pt>
                <c:pt idx="437">
                  <c:v>4.2918454935622314</c:v>
                </c:pt>
                <c:pt idx="438">
                  <c:v>12.345679012345679</c:v>
                </c:pt>
                <c:pt idx="439">
                  <c:v>-2.6666666666666732</c:v>
                </c:pt>
                <c:pt idx="440">
                  <c:v>0</c:v>
                </c:pt>
                <c:pt idx="441">
                  <c:v>3.4188034188034218</c:v>
                </c:pt>
                <c:pt idx="442">
                  <c:v>-2.6200873362445325</c:v>
                </c:pt>
                <c:pt idx="443">
                  <c:v>-7.1428571428571344</c:v>
                </c:pt>
                <c:pt idx="444">
                  <c:v>5.0420168067226863</c:v>
                </c:pt>
                <c:pt idx="445">
                  <c:v>-7.9999999999999876</c:v>
                </c:pt>
                <c:pt idx="446">
                  <c:v>4.1841004184100425</c:v>
                </c:pt>
                <c:pt idx="447">
                  <c:v>-2.5751072961373449</c:v>
                </c:pt>
                <c:pt idx="448">
                  <c:v>-6.1135371179039399</c:v>
                </c:pt>
                <c:pt idx="449">
                  <c:v>-0.84388185654008141</c:v>
                </c:pt>
                <c:pt idx="450">
                  <c:v>-0.83682008368200556</c:v>
                </c:pt>
                <c:pt idx="451">
                  <c:v>-11.965811965811969</c:v>
                </c:pt>
                <c:pt idx="452">
                  <c:v>-4.1152263374485596</c:v>
                </c:pt>
                <c:pt idx="453">
                  <c:v>-19.469026548672574</c:v>
                </c:pt>
                <c:pt idx="454">
                  <c:v>-21.834061135371179</c:v>
                </c:pt>
                <c:pt idx="455">
                  <c:v>-7.2289156626506061</c:v>
                </c:pt>
                <c:pt idx="456">
                  <c:v>-19.574468085106389</c:v>
                </c:pt>
                <c:pt idx="457">
                  <c:v>-3.9525691699604746</c:v>
                </c:pt>
                <c:pt idx="458">
                  <c:v>-3.1250000000000027</c:v>
                </c:pt>
                <c:pt idx="459">
                  <c:v>-9.6774193548387046</c:v>
                </c:pt>
                <c:pt idx="460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0-4F3C-B543-DBC405439CB7}"/>
            </c:ext>
          </c:extLst>
        </c:ser>
        <c:ser>
          <c:idx val="1"/>
          <c:order val="1"/>
          <c:tx>
            <c:v>95% upper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'T4'!$R$3:$R$463</c:f>
              <c:numCache>
                <c:formatCode>0.00</c:formatCode>
                <c:ptCount val="461"/>
                <c:pt idx="0">
                  <c:v>35.426172958543802</c:v>
                </c:pt>
                <c:pt idx="1">
                  <c:v>35.426172958543802</c:v>
                </c:pt>
                <c:pt idx="2">
                  <c:v>35.426172958543802</c:v>
                </c:pt>
                <c:pt idx="3">
                  <c:v>35.426172958543802</c:v>
                </c:pt>
                <c:pt idx="4">
                  <c:v>35.426172958543802</c:v>
                </c:pt>
                <c:pt idx="5">
                  <c:v>35.426172958543802</c:v>
                </c:pt>
                <c:pt idx="6">
                  <c:v>35.426172958543802</c:v>
                </c:pt>
                <c:pt idx="7">
                  <c:v>35.426172958543802</c:v>
                </c:pt>
                <c:pt idx="8">
                  <c:v>35.426172958543802</c:v>
                </c:pt>
                <c:pt idx="9">
                  <c:v>35.426172958543802</c:v>
                </c:pt>
                <c:pt idx="10">
                  <c:v>35.426172958543802</c:v>
                </c:pt>
                <c:pt idx="11">
                  <c:v>35.426172958543802</c:v>
                </c:pt>
                <c:pt idx="12">
                  <c:v>35.426172958543802</c:v>
                </c:pt>
                <c:pt idx="13">
                  <c:v>35.426172958543802</c:v>
                </c:pt>
                <c:pt idx="14">
                  <c:v>35.426172958543802</c:v>
                </c:pt>
                <c:pt idx="15">
                  <c:v>35.426172958543802</c:v>
                </c:pt>
                <c:pt idx="16">
                  <c:v>35.426172958543802</c:v>
                </c:pt>
                <c:pt idx="17">
                  <c:v>35.426172958543802</c:v>
                </c:pt>
                <c:pt idx="18">
                  <c:v>35.426172958543802</c:v>
                </c:pt>
                <c:pt idx="19">
                  <c:v>35.426172958543802</c:v>
                </c:pt>
                <c:pt idx="20">
                  <c:v>35.426172958543802</c:v>
                </c:pt>
                <c:pt idx="21">
                  <c:v>35.426172958543802</c:v>
                </c:pt>
                <c:pt idx="22">
                  <c:v>35.426172958543802</c:v>
                </c:pt>
                <c:pt idx="23">
                  <c:v>35.426172958543802</c:v>
                </c:pt>
                <c:pt idx="24">
                  <c:v>35.426172958543802</c:v>
                </c:pt>
                <c:pt idx="25">
                  <c:v>35.426172958543802</c:v>
                </c:pt>
                <c:pt idx="26">
                  <c:v>35.426172958543802</c:v>
                </c:pt>
                <c:pt idx="27">
                  <c:v>35.426172958543802</c:v>
                </c:pt>
                <c:pt idx="28">
                  <c:v>35.426172958543802</c:v>
                </c:pt>
                <c:pt idx="29">
                  <c:v>35.426172958543802</c:v>
                </c:pt>
                <c:pt idx="30">
                  <c:v>35.426172958543802</c:v>
                </c:pt>
                <c:pt idx="31">
                  <c:v>35.426172958543802</c:v>
                </c:pt>
                <c:pt idx="32">
                  <c:v>35.426172958543802</c:v>
                </c:pt>
                <c:pt idx="33">
                  <c:v>35.426172958543802</c:v>
                </c:pt>
                <c:pt idx="34">
                  <c:v>35.426172958543802</c:v>
                </c:pt>
                <c:pt idx="35">
                  <c:v>35.426172958543802</c:v>
                </c:pt>
                <c:pt idx="36">
                  <c:v>35.426172958543802</c:v>
                </c:pt>
                <c:pt idx="37">
                  <c:v>35.426172958543802</c:v>
                </c:pt>
                <c:pt idx="38">
                  <c:v>35.426172958543802</c:v>
                </c:pt>
                <c:pt idx="39">
                  <c:v>35.426172958543802</c:v>
                </c:pt>
                <c:pt idx="40">
                  <c:v>35.426172958543802</c:v>
                </c:pt>
                <c:pt idx="41">
                  <c:v>35.426172958543802</c:v>
                </c:pt>
                <c:pt idx="42">
                  <c:v>35.426172958543802</c:v>
                </c:pt>
                <c:pt idx="43">
                  <c:v>35.426172958543802</c:v>
                </c:pt>
                <c:pt idx="44">
                  <c:v>35.426172958543802</c:v>
                </c:pt>
                <c:pt idx="45">
                  <c:v>35.426172958543802</c:v>
                </c:pt>
                <c:pt idx="46">
                  <c:v>35.426172958543802</c:v>
                </c:pt>
                <c:pt idx="47">
                  <c:v>35.426172958543802</c:v>
                </c:pt>
                <c:pt idx="48">
                  <c:v>35.426172958543802</c:v>
                </c:pt>
                <c:pt idx="49">
                  <c:v>35.426172958543802</c:v>
                </c:pt>
                <c:pt idx="50">
                  <c:v>35.426172958543802</c:v>
                </c:pt>
                <c:pt idx="51">
                  <c:v>35.426172958543802</c:v>
                </c:pt>
                <c:pt idx="52">
                  <c:v>35.426172958543802</c:v>
                </c:pt>
                <c:pt idx="53">
                  <c:v>35.426172958543802</c:v>
                </c:pt>
                <c:pt idx="54">
                  <c:v>35.426172958543802</c:v>
                </c:pt>
                <c:pt idx="55">
                  <c:v>35.426172958543802</c:v>
                </c:pt>
                <c:pt idx="56">
                  <c:v>35.426172958543802</c:v>
                </c:pt>
                <c:pt idx="57">
                  <c:v>35.426172958543802</c:v>
                </c:pt>
                <c:pt idx="58">
                  <c:v>35.426172958543802</c:v>
                </c:pt>
                <c:pt idx="59">
                  <c:v>35.426172958543802</c:v>
                </c:pt>
                <c:pt idx="60">
                  <c:v>35.426172958543802</c:v>
                </c:pt>
                <c:pt idx="61">
                  <c:v>35.426172958543802</c:v>
                </c:pt>
                <c:pt idx="62">
                  <c:v>35.426172958543802</c:v>
                </c:pt>
                <c:pt idx="63">
                  <c:v>35.426172958543802</c:v>
                </c:pt>
                <c:pt idx="64">
                  <c:v>35.426172958543802</c:v>
                </c:pt>
                <c:pt idx="65">
                  <c:v>35.426172958543802</c:v>
                </c:pt>
                <c:pt idx="66">
                  <c:v>35.426172958543802</c:v>
                </c:pt>
                <c:pt idx="67">
                  <c:v>35.426172958543802</c:v>
                </c:pt>
                <c:pt idx="68">
                  <c:v>35.426172958543802</c:v>
                </c:pt>
                <c:pt idx="69">
                  <c:v>35.426172958543802</c:v>
                </c:pt>
                <c:pt idx="70">
                  <c:v>35.426172958543802</c:v>
                </c:pt>
                <c:pt idx="71">
                  <c:v>35.426172958543802</c:v>
                </c:pt>
                <c:pt idx="72">
                  <c:v>35.426172958543802</c:v>
                </c:pt>
                <c:pt idx="73">
                  <c:v>35.426172958543802</c:v>
                </c:pt>
                <c:pt idx="74">
                  <c:v>35.426172958543802</c:v>
                </c:pt>
                <c:pt idx="75">
                  <c:v>35.426172958543802</c:v>
                </c:pt>
                <c:pt idx="76">
                  <c:v>35.426172958543802</c:v>
                </c:pt>
                <c:pt idx="77">
                  <c:v>35.426172958543802</c:v>
                </c:pt>
                <c:pt idx="78">
                  <c:v>35.426172958543802</c:v>
                </c:pt>
                <c:pt idx="79">
                  <c:v>35.426172958543802</c:v>
                </c:pt>
                <c:pt idx="80">
                  <c:v>35.426172958543802</c:v>
                </c:pt>
                <c:pt idx="81">
                  <c:v>35.426172958543802</c:v>
                </c:pt>
                <c:pt idx="82">
                  <c:v>35.426172958543802</c:v>
                </c:pt>
                <c:pt idx="83">
                  <c:v>35.426172958543802</c:v>
                </c:pt>
                <c:pt idx="84">
                  <c:v>35.426172958543802</c:v>
                </c:pt>
                <c:pt idx="85">
                  <c:v>35.426172958543802</c:v>
                </c:pt>
                <c:pt idx="86">
                  <c:v>35.426172958543802</c:v>
                </c:pt>
                <c:pt idx="87">
                  <c:v>35.426172958543802</c:v>
                </c:pt>
                <c:pt idx="88">
                  <c:v>35.426172958543802</c:v>
                </c:pt>
                <c:pt idx="89">
                  <c:v>35.426172958543802</c:v>
                </c:pt>
                <c:pt idx="90">
                  <c:v>35.426172958543802</c:v>
                </c:pt>
                <c:pt idx="91">
                  <c:v>35.426172958543802</c:v>
                </c:pt>
                <c:pt idx="92">
                  <c:v>35.426172958543802</c:v>
                </c:pt>
                <c:pt idx="93">
                  <c:v>35.426172958543802</c:v>
                </c:pt>
                <c:pt idx="94">
                  <c:v>35.426172958543802</c:v>
                </c:pt>
                <c:pt idx="95">
                  <c:v>35.426172958543802</c:v>
                </c:pt>
                <c:pt idx="96">
                  <c:v>35.426172958543802</c:v>
                </c:pt>
                <c:pt idx="97">
                  <c:v>35.426172958543802</c:v>
                </c:pt>
                <c:pt idx="98">
                  <c:v>35.426172958543802</c:v>
                </c:pt>
                <c:pt idx="99">
                  <c:v>35.426172958543802</c:v>
                </c:pt>
                <c:pt idx="100">
                  <c:v>35.426172958543802</c:v>
                </c:pt>
                <c:pt idx="101">
                  <c:v>35.426172958543802</c:v>
                </c:pt>
                <c:pt idx="102">
                  <c:v>35.426172958543802</c:v>
                </c:pt>
                <c:pt idx="103">
                  <c:v>35.426172958543802</c:v>
                </c:pt>
                <c:pt idx="104">
                  <c:v>35.426172958543802</c:v>
                </c:pt>
                <c:pt idx="105">
                  <c:v>35.426172958543802</c:v>
                </c:pt>
                <c:pt idx="106">
                  <c:v>35.426172958543802</c:v>
                </c:pt>
                <c:pt idx="107">
                  <c:v>35.426172958543802</c:v>
                </c:pt>
                <c:pt idx="108">
                  <c:v>35.426172958543802</c:v>
                </c:pt>
                <c:pt idx="109">
                  <c:v>35.426172958543802</c:v>
                </c:pt>
                <c:pt idx="110">
                  <c:v>35.426172958543802</c:v>
                </c:pt>
                <c:pt idx="111">
                  <c:v>35.426172958543802</c:v>
                </c:pt>
                <c:pt idx="112">
                  <c:v>35.426172958543802</c:v>
                </c:pt>
                <c:pt idx="113">
                  <c:v>35.426172958543802</c:v>
                </c:pt>
                <c:pt idx="114">
                  <c:v>35.426172958543802</c:v>
                </c:pt>
                <c:pt idx="115">
                  <c:v>35.426172958543802</c:v>
                </c:pt>
                <c:pt idx="116">
                  <c:v>35.426172958543802</c:v>
                </c:pt>
                <c:pt idx="117">
                  <c:v>35.426172958543802</c:v>
                </c:pt>
                <c:pt idx="118">
                  <c:v>35.426172958543802</c:v>
                </c:pt>
                <c:pt idx="119">
                  <c:v>35.426172958543802</c:v>
                </c:pt>
                <c:pt idx="120">
                  <c:v>35.426172958543802</c:v>
                </c:pt>
                <c:pt idx="121">
                  <c:v>35.426172958543802</c:v>
                </c:pt>
                <c:pt idx="122">
                  <c:v>35.426172958543802</c:v>
                </c:pt>
                <c:pt idx="123">
                  <c:v>35.426172958543802</c:v>
                </c:pt>
                <c:pt idx="124">
                  <c:v>35.426172958543802</c:v>
                </c:pt>
                <c:pt idx="125">
                  <c:v>35.426172958543802</c:v>
                </c:pt>
                <c:pt idx="126">
                  <c:v>35.426172958543802</c:v>
                </c:pt>
                <c:pt idx="127">
                  <c:v>35.426172958543802</c:v>
                </c:pt>
                <c:pt idx="128">
                  <c:v>35.426172958543802</c:v>
                </c:pt>
                <c:pt idx="129">
                  <c:v>35.426172958543802</c:v>
                </c:pt>
                <c:pt idx="130">
                  <c:v>35.426172958543802</c:v>
                </c:pt>
                <c:pt idx="131">
                  <c:v>35.426172958543802</c:v>
                </c:pt>
                <c:pt idx="132">
                  <c:v>35.426172958543802</c:v>
                </c:pt>
                <c:pt idx="133">
                  <c:v>35.426172958543802</c:v>
                </c:pt>
                <c:pt idx="134">
                  <c:v>35.426172958543802</c:v>
                </c:pt>
                <c:pt idx="135">
                  <c:v>35.426172958543802</c:v>
                </c:pt>
                <c:pt idx="136">
                  <c:v>35.426172958543802</c:v>
                </c:pt>
                <c:pt idx="137">
                  <c:v>35.426172958543802</c:v>
                </c:pt>
                <c:pt idx="138">
                  <c:v>35.426172958543802</c:v>
                </c:pt>
                <c:pt idx="139">
                  <c:v>35.426172958543802</c:v>
                </c:pt>
                <c:pt idx="140">
                  <c:v>35.426172958543802</c:v>
                </c:pt>
                <c:pt idx="141">
                  <c:v>35.426172958543802</c:v>
                </c:pt>
                <c:pt idx="142">
                  <c:v>35.426172958543802</c:v>
                </c:pt>
                <c:pt idx="143">
                  <c:v>35.426172958543802</c:v>
                </c:pt>
                <c:pt idx="144">
                  <c:v>35.426172958543802</c:v>
                </c:pt>
                <c:pt idx="145">
                  <c:v>35.426172958543802</c:v>
                </c:pt>
                <c:pt idx="146">
                  <c:v>35.426172958543802</c:v>
                </c:pt>
                <c:pt idx="147">
                  <c:v>35.426172958543802</c:v>
                </c:pt>
                <c:pt idx="148">
                  <c:v>35.426172958543802</c:v>
                </c:pt>
                <c:pt idx="149">
                  <c:v>35.426172958543802</c:v>
                </c:pt>
                <c:pt idx="150">
                  <c:v>35.426172958543802</c:v>
                </c:pt>
                <c:pt idx="151">
                  <c:v>35.426172958543802</c:v>
                </c:pt>
                <c:pt idx="152">
                  <c:v>35.426172958543802</c:v>
                </c:pt>
                <c:pt idx="153">
                  <c:v>35.426172958543802</c:v>
                </c:pt>
                <c:pt idx="154">
                  <c:v>35.426172958543802</c:v>
                </c:pt>
                <c:pt idx="155">
                  <c:v>35.426172958543802</c:v>
                </c:pt>
                <c:pt idx="156">
                  <c:v>35.426172958543802</c:v>
                </c:pt>
                <c:pt idx="157">
                  <c:v>35.426172958543802</c:v>
                </c:pt>
                <c:pt idx="158">
                  <c:v>35.426172958543802</c:v>
                </c:pt>
                <c:pt idx="159">
                  <c:v>35.426172958543802</c:v>
                </c:pt>
                <c:pt idx="160">
                  <c:v>35.426172958543802</c:v>
                </c:pt>
                <c:pt idx="161">
                  <c:v>35.426172958543802</c:v>
                </c:pt>
                <c:pt idx="162">
                  <c:v>35.426172958543802</c:v>
                </c:pt>
                <c:pt idx="163">
                  <c:v>35.426172958543802</c:v>
                </c:pt>
                <c:pt idx="164">
                  <c:v>35.426172958543802</c:v>
                </c:pt>
                <c:pt idx="165">
                  <c:v>35.426172958543802</c:v>
                </c:pt>
                <c:pt idx="166">
                  <c:v>35.426172958543802</c:v>
                </c:pt>
                <c:pt idx="167">
                  <c:v>35.426172958543802</c:v>
                </c:pt>
                <c:pt idx="168">
                  <c:v>35.426172958543802</c:v>
                </c:pt>
                <c:pt idx="169">
                  <c:v>35.426172958543802</c:v>
                </c:pt>
                <c:pt idx="170">
                  <c:v>35.426172958543802</c:v>
                </c:pt>
                <c:pt idx="171">
                  <c:v>35.426172958543802</c:v>
                </c:pt>
                <c:pt idx="172">
                  <c:v>35.426172958543802</c:v>
                </c:pt>
                <c:pt idx="173">
                  <c:v>35.426172958543802</c:v>
                </c:pt>
                <c:pt idx="174">
                  <c:v>35.426172958543802</c:v>
                </c:pt>
                <c:pt idx="175">
                  <c:v>35.426172958543802</c:v>
                </c:pt>
                <c:pt idx="176">
                  <c:v>35.426172958543802</c:v>
                </c:pt>
                <c:pt idx="177">
                  <c:v>35.426172958543802</c:v>
                </c:pt>
                <c:pt idx="178">
                  <c:v>35.426172958543802</c:v>
                </c:pt>
                <c:pt idx="179">
                  <c:v>35.426172958543802</c:v>
                </c:pt>
                <c:pt idx="180">
                  <c:v>35.426172958543802</c:v>
                </c:pt>
                <c:pt idx="181">
                  <c:v>35.426172958543802</c:v>
                </c:pt>
                <c:pt idx="182">
                  <c:v>35.426172958543802</c:v>
                </c:pt>
                <c:pt idx="183">
                  <c:v>35.426172958543802</c:v>
                </c:pt>
                <c:pt idx="184">
                  <c:v>35.426172958543802</c:v>
                </c:pt>
                <c:pt idx="185">
                  <c:v>35.426172958543802</c:v>
                </c:pt>
                <c:pt idx="186">
                  <c:v>35.426172958543802</c:v>
                </c:pt>
                <c:pt idx="187">
                  <c:v>35.426172958543802</c:v>
                </c:pt>
                <c:pt idx="188">
                  <c:v>35.426172958543802</c:v>
                </c:pt>
                <c:pt idx="189">
                  <c:v>35.426172958543802</c:v>
                </c:pt>
                <c:pt idx="190">
                  <c:v>35.426172958543802</c:v>
                </c:pt>
                <c:pt idx="191">
                  <c:v>35.426172958543802</c:v>
                </c:pt>
                <c:pt idx="192">
                  <c:v>35.426172958543802</c:v>
                </c:pt>
                <c:pt idx="193">
                  <c:v>35.426172958543802</c:v>
                </c:pt>
                <c:pt idx="194">
                  <c:v>35.426172958543802</c:v>
                </c:pt>
                <c:pt idx="195">
                  <c:v>35.426172958543802</c:v>
                </c:pt>
                <c:pt idx="196">
                  <c:v>35.426172958543802</c:v>
                </c:pt>
                <c:pt idx="197">
                  <c:v>35.426172958543802</c:v>
                </c:pt>
                <c:pt idx="198">
                  <c:v>35.426172958543802</c:v>
                </c:pt>
                <c:pt idx="199">
                  <c:v>35.426172958543802</c:v>
                </c:pt>
                <c:pt idx="200">
                  <c:v>35.426172958543802</c:v>
                </c:pt>
                <c:pt idx="201">
                  <c:v>35.426172958543802</c:v>
                </c:pt>
                <c:pt idx="202">
                  <c:v>35.426172958543802</c:v>
                </c:pt>
                <c:pt idx="203">
                  <c:v>35.426172958543802</c:v>
                </c:pt>
                <c:pt idx="204">
                  <c:v>35.426172958543802</c:v>
                </c:pt>
                <c:pt idx="205">
                  <c:v>35.426172958543802</c:v>
                </c:pt>
                <c:pt idx="206">
                  <c:v>35.426172958543802</c:v>
                </c:pt>
                <c:pt idx="207">
                  <c:v>35.426172958543802</c:v>
                </c:pt>
                <c:pt idx="208">
                  <c:v>35.426172958543802</c:v>
                </c:pt>
                <c:pt idx="209">
                  <c:v>35.426172958543802</c:v>
                </c:pt>
                <c:pt idx="210">
                  <c:v>35.426172958543802</c:v>
                </c:pt>
                <c:pt idx="211">
                  <c:v>35.426172958543802</c:v>
                </c:pt>
                <c:pt idx="212">
                  <c:v>35.426172958543802</c:v>
                </c:pt>
                <c:pt idx="213">
                  <c:v>35.426172958543802</c:v>
                </c:pt>
                <c:pt idx="214">
                  <c:v>35.426172958543802</c:v>
                </c:pt>
                <c:pt idx="215">
                  <c:v>35.426172958543802</c:v>
                </c:pt>
                <c:pt idx="216">
                  <c:v>35.426172958543802</c:v>
                </c:pt>
                <c:pt idx="217">
                  <c:v>35.426172958543802</c:v>
                </c:pt>
                <c:pt idx="218">
                  <c:v>35.426172958543802</c:v>
                </c:pt>
                <c:pt idx="219">
                  <c:v>35.426172958543802</c:v>
                </c:pt>
                <c:pt idx="220">
                  <c:v>35.426172958543802</c:v>
                </c:pt>
                <c:pt idx="221">
                  <c:v>35.426172958543802</c:v>
                </c:pt>
                <c:pt idx="222">
                  <c:v>35.426172958543802</c:v>
                </c:pt>
                <c:pt idx="223">
                  <c:v>35.426172958543802</c:v>
                </c:pt>
                <c:pt idx="224">
                  <c:v>35.426172958543802</c:v>
                </c:pt>
                <c:pt idx="225">
                  <c:v>35.426172958543802</c:v>
                </c:pt>
                <c:pt idx="226">
                  <c:v>35.426172958543802</c:v>
                </c:pt>
                <c:pt idx="227">
                  <c:v>35.426172958543802</c:v>
                </c:pt>
                <c:pt idx="228">
                  <c:v>35.426172958543802</c:v>
                </c:pt>
                <c:pt idx="229">
                  <c:v>35.426172958543802</c:v>
                </c:pt>
                <c:pt idx="230">
                  <c:v>35.426172958543802</c:v>
                </c:pt>
                <c:pt idx="231">
                  <c:v>35.426172958543802</c:v>
                </c:pt>
                <c:pt idx="232">
                  <c:v>35.426172958543802</c:v>
                </c:pt>
                <c:pt idx="233">
                  <c:v>35.426172958543802</c:v>
                </c:pt>
                <c:pt idx="234">
                  <c:v>35.426172958543802</c:v>
                </c:pt>
                <c:pt idx="235">
                  <c:v>35.426172958543802</c:v>
                </c:pt>
                <c:pt idx="236">
                  <c:v>35.426172958543802</c:v>
                </c:pt>
                <c:pt idx="237">
                  <c:v>35.426172958543802</c:v>
                </c:pt>
                <c:pt idx="238">
                  <c:v>35.426172958543802</c:v>
                </c:pt>
                <c:pt idx="239">
                  <c:v>35.426172958543802</c:v>
                </c:pt>
                <c:pt idx="240">
                  <c:v>35.426172958543802</c:v>
                </c:pt>
                <c:pt idx="241">
                  <c:v>35.426172958543802</c:v>
                </c:pt>
                <c:pt idx="242">
                  <c:v>35.426172958543802</c:v>
                </c:pt>
                <c:pt idx="243">
                  <c:v>35.426172958543802</c:v>
                </c:pt>
                <c:pt idx="244">
                  <c:v>35.426172958543802</c:v>
                </c:pt>
                <c:pt idx="245">
                  <c:v>35.426172958543802</c:v>
                </c:pt>
                <c:pt idx="246">
                  <c:v>35.426172958543802</c:v>
                </c:pt>
                <c:pt idx="247">
                  <c:v>35.426172958543802</c:v>
                </c:pt>
                <c:pt idx="248">
                  <c:v>35.426172958543802</c:v>
                </c:pt>
                <c:pt idx="249">
                  <c:v>35.426172958543802</c:v>
                </c:pt>
                <c:pt idx="250">
                  <c:v>35.426172958543802</c:v>
                </c:pt>
                <c:pt idx="251">
                  <c:v>35.426172958543802</c:v>
                </c:pt>
                <c:pt idx="252">
                  <c:v>35.426172958543802</c:v>
                </c:pt>
                <c:pt idx="253">
                  <c:v>35.426172958543802</c:v>
                </c:pt>
                <c:pt idx="254">
                  <c:v>35.426172958543802</c:v>
                </c:pt>
                <c:pt idx="255">
                  <c:v>35.426172958543802</c:v>
                </c:pt>
                <c:pt idx="256">
                  <c:v>35.426172958543802</c:v>
                </c:pt>
                <c:pt idx="257">
                  <c:v>35.426172958543802</c:v>
                </c:pt>
                <c:pt idx="258">
                  <c:v>35.426172958543802</c:v>
                </c:pt>
                <c:pt idx="259">
                  <c:v>35.426172958543802</c:v>
                </c:pt>
                <c:pt idx="260">
                  <c:v>35.426172958543802</c:v>
                </c:pt>
                <c:pt idx="261">
                  <c:v>35.426172958543802</c:v>
                </c:pt>
                <c:pt idx="262">
                  <c:v>35.426172958543802</c:v>
                </c:pt>
                <c:pt idx="263">
                  <c:v>35.426172958543802</c:v>
                </c:pt>
                <c:pt idx="264">
                  <c:v>35.426172958543802</c:v>
                </c:pt>
                <c:pt idx="265">
                  <c:v>35.426172958543802</c:v>
                </c:pt>
                <c:pt idx="266">
                  <c:v>35.426172958543802</c:v>
                </c:pt>
                <c:pt idx="267">
                  <c:v>35.426172958543802</c:v>
                </c:pt>
                <c:pt idx="268">
                  <c:v>35.426172958543802</c:v>
                </c:pt>
                <c:pt idx="269">
                  <c:v>35.426172958543802</c:v>
                </c:pt>
                <c:pt idx="270">
                  <c:v>35.426172958543802</c:v>
                </c:pt>
                <c:pt idx="271">
                  <c:v>35.426172958543802</c:v>
                </c:pt>
                <c:pt idx="272">
                  <c:v>35.426172958543802</c:v>
                </c:pt>
                <c:pt idx="273">
                  <c:v>35.426172958543802</c:v>
                </c:pt>
                <c:pt idx="274">
                  <c:v>35.426172958543802</c:v>
                </c:pt>
                <c:pt idx="275">
                  <c:v>35.426172958543802</c:v>
                </c:pt>
                <c:pt idx="276">
                  <c:v>35.426172958543802</c:v>
                </c:pt>
                <c:pt idx="277">
                  <c:v>35.426172958543802</c:v>
                </c:pt>
                <c:pt idx="278">
                  <c:v>35.426172958543802</c:v>
                </c:pt>
                <c:pt idx="279">
                  <c:v>35.426172958543802</c:v>
                </c:pt>
                <c:pt idx="280">
                  <c:v>35.426172958543802</c:v>
                </c:pt>
                <c:pt idx="281">
                  <c:v>35.426172958543802</c:v>
                </c:pt>
                <c:pt idx="282">
                  <c:v>35.426172958543802</c:v>
                </c:pt>
                <c:pt idx="283">
                  <c:v>35.426172958543802</c:v>
                </c:pt>
                <c:pt idx="284">
                  <c:v>35.426172958543802</c:v>
                </c:pt>
                <c:pt idx="285">
                  <c:v>35.426172958543802</c:v>
                </c:pt>
                <c:pt idx="286">
                  <c:v>35.426172958543802</c:v>
                </c:pt>
                <c:pt idx="287">
                  <c:v>35.426172958543802</c:v>
                </c:pt>
                <c:pt idx="288">
                  <c:v>35.426172958543802</c:v>
                </c:pt>
                <c:pt idx="289">
                  <c:v>35.426172958543802</c:v>
                </c:pt>
                <c:pt idx="290">
                  <c:v>35.426172958543802</c:v>
                </c:pt>
                <c:pt idx="291">
                  <c:v>35.426172958543802</c:v>
                </c:pt>
                <c:pt idx="292">
                  <c:v>35.426172958543802</c:v>
                </c:pt>
                <c:pt idx="293">
                  <c:v>35.426172958543802</c:v>
                </c:pt>
                <c:pt idx="294">
                  <c:v>35.426172958543802</c:v>
                </c:pt>
                <c:pt idx="295">
                  <c:v>35.426172958543802</c:v>
                </c:pt>
                <c:pt idx="296">
                  <c:v>35.426172958543802</c:v>
                </c:pt>
                <c:pt idx="297">
                  <c:v>35.426172958543802</c:v>
                </c:pt>
                <c:pt idx="298">
                  <c:v>35.426172958543802</c:v>
                </c:pt>
                <c:pt idx="299">
                  <c:v>35.426172958543802</c:v>
                </c:pt>
                <c:pt idx="300">
                  <c:v>35.426172958543802</c:v>
                </c:pt>
                <c:pt idx="301">
                  <c:v>35.426172958543802</c:v>
                </c:pt>
                <c:pt idx="302">
                  <c:v>35.426172958543802</c:v>
                </c:pt>
                <c:pt idx="303">
                  <c:v>35.426172958543802</c:v>
                </c:pt>
                <c:pt idx="304">
                  <c:v>35.426172958543802</c:v>
                </c:pt>
                <c:pt idx="305">
                  <c:v>35.426172958543802</c:v>
                </c:pt>
                <c:pt idx="306">
                  <c:v>35.426172958543802</c:v>
                </c:pt>
                <c:pt idx="307">
                  <c:v>35.426172958543802</c:v>
                </c:pt>
                <c:pt idx="308">
                  <c:v>35.426172958543802</c:v>
                </c:pt>
                <c:pt idx="309">
                  <c:v>35.426172958543802</c:v>
                </c:pt>
                <c:pt idx="310">
                  <c:v>35.426172958543802</c:v>
                </c:pt>
                <c:pt idx="311">
                  <c:v>35.426172958543802</c:v>
                </c:pt>
                <c:pt idx="312">
                  <c:v>35.426172958543802</c:v>
                </c:pt>
                <c:pt idx="313">
                  <c:v>35.426172958543802</c:v>
                </c:pt>
                <c:pt idx="314">
                  <c:v>35.426172958543802</c:v>
                </c:pt>
                <c:pt idx="315">
                  <c:v>35.426172958543802</c:v>
                </c:pt>
                <c:pt idx="316">
                  <c:v>35.426172958543802</c:v>
                </c:pt>
                <c:pt idx="317">
                  <c:v>35.426172958543802</c:v>
                </c:pt>
                <c:pt idx="318">
                  <c:v>35.426172958543802</c:v>
                </c:pt>
                <c:pt idx="319">
                  <c:v>35.426172958543802</c:v>
                </c:pt>
                <c:pt idx="320">
                  <c:v>35.426172958543802</c:v>
                </c:pt>
                <c:pt idx="321">
                  <c:v>35.426172958543802</c:v>
                </c:pt>
                <c:pt idx="322">
                  <c:v>35.426172958543802</c:v>
                </c:pt>
                <c:pt idx="323">
                  <c:v>35.426172958543802</c:v>
                </c:pt>
                <c:pt idx="324">
                  <c:v>35.426172958543802</c:v>
                </c:pt>
                <c:pt idx="325">
                  <c:v>35.426172958543802</c:v>
                </c:pt>
                <c:pt idx="326">
                  <c:v>35.426172958543802</c:v>
                </c:pt>
                <c:pt idx="327">
                  <c:v>35.426172958543802</c:v>
                </c:pt>
                <c:pt idx="328">
                  <c:v>35.426172958543802</c:v>
                </c:pt>
                <c:pt idx="329">
                  <c:v>35.426172958543802</c:v>
                </c:pt>
                <c:pt idx="330">
                  <c:v>35.426172958543802</c:v>
                </c:pt>
                <c:pt idx="331">
                  <c:v>35.426172958543802</c:v>
                </c:pt>
                <c:pt idx="332">
                  <c:v>35.426172958543802</c:v>
                </c:pt>
                <c:pt idx="333">
                  <c:v>35.426172958543802</c:v>
                </c:pt>
                <c:pt idx="334">
                  <c:v>35.426172958543802</c:v>
                </c:pt>
                <c:pt idx="335">
                  <c:v>35.426172958543802</c:v>
                </c:pt>
                <c:pt idx="336">
                  <c:v>35.426172958543802</c:v>
                </c:pt>
                <c:pt idx="337">
                  <c:v>35.426172958543802</c:v>
                </c:pt>
                <c:pt idx="338">
                  <c:v>35.426172958543802</c:v>
                </c:pt>
                <c:pt idx="339">
                  <c:v>35.426172958543802</c:v>
                </c:pt>
                <c:pt idx="340">
                  <c:v>35.426172958543802</c:v>
                </c:pt>
                <c:pt idx="341">
                  <c:v>35.426172958543802</c:v>
                </c:pt>
                <c:pt idx="342">
                  <c:v>35.426172958543802</c:v>
                </c:pt>
                <c:pt idx="343">
                  <c:v>35.426172958543802</c:v>
                </c:pt>
                <c:pt idx="344">
                  <c:v>35.426172958543802</c:v>
                </c:pt>
                <c:pt idx="345">
                  <c:v>35.426172958543802</c:v>
                </c:pt>
                <c:pt idx="346">
                  <c:v>35.426172958543802</c:v>
                </c:pt>
                <c:pt idx="347">
                  <c:v>35.426172958543802</c:v>
                </c:pt>
                <c:pt idx="348">
                  <c:v>35.426172958543802</c:v>
                </c:pt>
                <c:pt idx="349">
                  <c:v>35.426172958543802</c:v>
                </c:pt>
                <c:pt idx="350">
                  <c:v>35.426172958543802</c:v>
                </c:pt>
                <c:pt idx="351">
                  <c:v>35.426172958543802</c:v>
                </c:pt>
                <c:pt idx="352">
                  <c:v>35.426172958543802</c:v>
                </c:pt>
                <c:pt idx="353">
                  <c:v>35.426172958543802</c:v>
                </c:pt>
                <c:pt idx="354">
                  <c:v>35.426172958543802</c:v>
                </c:pt>
                <c:pt idx="355">
                  <c:v>35.426172958543802</c:v>
                </c:pt>
                <c:pt idx="356">
                  <c:v>35.426172958543802</c:v>
                </c:pt>
                <c:pt idx="357">
                  <c:v>35.426172958543802</c:v>
                </c:pt>
                <c:pt idx="358">
                  <c:v>35.426172958543802</c:v>
                </c:pt>
                <c:pt idx="359">
                  <c:v>35.426172958543802</c:v>
                </c:pt>
                <c:pt idx="360">
                  <c:v>35.426172958543802</c:v>
                </c:pt>
                <c:pt idx="361">
                  <c:v>35.426172958543802</c:v>
                </c:pt>
                <c:pt idx="362">
                  <c:v>35.426172958543802</c:v>
                </c:pt>
                <c:pt idx="363">
                  <c:v>35.426172958543802</c:v>
                </c:pt>
                <c:pt idx="364">
                  <c:v>35.426172958543802</c:v>
                </c:pt>
                <c:pt idx="365">
                  <c:v>35.426172958543802</c:v>
                </c:pt>
                <c:pt idx="366">
                  <c:v>35.426172958543802</c:v>
                </c:pt>
                <c:pt idx="367">
                  <c:v>35.426172958543802</c:v>
                </c:pt>
                <c:pt idx="368">
                  <c:v>35.426172958543802</c:v>
                </c:pt>
                <c:pt idx="369">
                  <c:v>35.426172958543802</c:v>
                </c:pt>
                <c:pt idx="370">
                  <c:v>35.426172958543802</c:v>
                </c:pt>
                <c:pt idx="371">
                  <c:v>35.426172958543802</c:v>
                </c:pt>
                <c:pt idx="372">
                  <c:v>35.426172958543802</c:v>
                </c:pt>
                <c:pt idx="373">
                  <c:v>35.426172958543802</c:v>
                </c:pt>
                <c:pt idx="374">
                  <c:v>35.426172958543802</c:v>
                </c:pt>
                <c:pt idx="375">
                  <c:v>35.426172958543802</c:v>
                </c:pt>
                <c:pt idx="376">
                  <c:v>35.426172958543802</c:v>
                </c:pt>
                <c:pt idx="377">
                  <c:v>35.426172958543802</c:v>
                </c:pt>
                <c:pt idx="378">
                  <c:v>35.426172958543802</c:v>
                </c:pt>
                <c:pt idx="379">
                  <c:v>35.426172958543802</c:v>
                </c:pt>
                <c:pt idx="380">
                  <c:v>35.426172958543802</c:v>
                </c:pt>
                <c:pt idx="381">
                  <c:v>35.426172958543802</c:v>
                </c:pt>
                <c:pt idx="382">
                  <c:v>35.426172958543802</c:v>
                </c:pt>
                <c:pt idx="383">
                  <c:v>35.426172958543802</c:v>
                </c:pt>
                <c:pt idx="384">
                  <c:v>35.426172958543802</c:v>
                </c:pt>
                <c:pt idx="385">
                  <c:v>35.426172958543802</c:v>
                </c:pt>
                <c:pt idx="386">
                  <c:v>35.426172958543802</c:v>
                </c:pt>
                <c:pt idx="387">
                  <c:v>35.426172958543802</c:v>
                </c:pt>
                <c:pt idx="388">
                  <c:v>35.426172958543802</c:v>
                </c:pt>
                <c:pt idx="389">
                  <c:v>35.426172958543802</c:v>
                </c:pt>
                <c:pt idx="390">
                  <c:v>35.426172958543802</c:v>
                </c:pt>
                <c:pt idx="391">
                  <c:v>35.426172958543802</c:v>
                </c:pt>
                <c:pt idx="392">
                  <c:v>35.426172958543802</c:v>
                </c:pt>
                <c:pt idx="393">
                  <c:v>35.426172958543802</c:v>
                </c:pt>
                <c:pt idx="394">
                  <c:v>35.426172958543802</c:v>
                </c:pt>
                <c:pt idx="395">
                  <c:v>35.426172958543802</c:v>
                </c:pt>
                <c:pt idx="396">
                  <c:v>35.426172958543802</c:v>
                </c:pt>
                <c:pt idx="397">
                  <c:v>35.426172958543802</c:v>
                </c:pt>
                <c:pt idx="398">
                  <c:v>35.426172958543802</c:v>
                </c:pt>
                <c:pt idx="399">
                  <c:v>35.426172958543802</c:v>
                </c:pt>
                <c:pt idx="400">
                  <c:v>35.426172958543802</c:v>
                </c:pt>
                <c:pt idx="401">
                  <c:v>35.426172958543802</c:v>
                </c:pt>
                <c:pt idx="402">
                  <c:v>35.426172958543802</c:v>
                </c:pt>
                <c:pt idx="403">
                  <c:v>35.426172958543802</c:v>
                </c:pt>
                <c:pt idx="404">
                  <c:v>35.426172958543802</c:v>
                </c:pt>
                <c:pt idx="405">
                  <c:v>35.426172958543802</c:v>
                </c:pt>
                <c:pt idx="406">
                  <c:v>35.426172958543802</c:v>
                </c:pt>
                <c:pt idx="407">
                  <c:v>35.426172958543802</c:v>
                </c:pt>
                <c:pt idx="408">
                  <c:v>35.426172958543802</c:v>
                </c:pt>
                <c:pt idx="409">
                  <c:v>35.426172958543802</c:v>
                </c:pt>
                <c:pt idx="410">
                  <c:v>35.426172958543802</c:v>
                </c:pt>
                <c:pt idx="411">
                  <c:v>35.426172958543802</c:v>
                </c:pt>
                <c:pt idx="412">
                  <c:v>35.426172958543802</c:v>
                </c:pt>
                <c:pt idx="413">
                  <c:v>35.426172958543802</c:v>
                </c:pt>
                <c:pt idx="414">
                  <c:v>35.426172958543802</c:v>
                </c:pt>
                <c:pt idx="415">
                  <c:v>35.426172958543802</c:v>
                </c:pt>
                <c:pt idx="416">
                  <c:v>35.426172958543802</c:v>
                </c:pt>
                <c:pt idx="417">
                  <c:v>35.426172958543802</c:v>
                </c:pt>
                <c:pt idx="418">
                  <c:v>35.426172958543802</c:v>
                </c:pt>
                <c:pt idx="419">
                  <c:v>35.426172958543802</c:v>
                </c:pt>
                <c:pt idx="420">
                  <c:v>35.426172958543802</c:v>
                </c:pt>
                <c:pt idx="421">
                  <c:v>35.426172958543802</c:v>
                </c:pt>
                <c:pt idx="422">
                  <c:v>35.426172958543802</c:v>
                </c:pt>
                <c:pt idx="423">
                  <c:v>35.426172958543802</c:v>
                </c:pt>
                <c:pt idx="424">
                  <c:v>35.426172958543802</c:v>
                </c:pt>
                <c:pt idx="425">
                  <c:v>35.426172958543802</c:v>
                </c:pt>
                <c:pt idx="426">
                  <c:v>35.426172958543802</c:v>
                </c:pt>
                <c:pt idx="427">
                  <c:v>35.426172958543802</c:v>
                </c:pt>
                <c:pt idx="428">
                  <c:v>35.426172958543802</c:v>
                </c:pt>
                <c:pt idx="429">
                  <c:v>35.426172958543802</c:v>
                </c:pt>
                <c:pt idx="430">
                  <c:v>35.426172958543802</c:v>
                </c:pt>
                <c:pt idx="431">
                  <c:v>35.426172958543802</c:v>
                </c:pt>
                <c:pt idx="432">
                  <c:v>35.426172958543802</c:v>
                </c:pt>
                <c:pt idx="433">
                  <c:v>35.426172958543802</c:v>
                </c:pt>
                <c:pt idx="434">
                  <c:v>35.426172958543802</c:v>
                </c:pt>
                <c:pt idx="435">
                  <c:v>35.426172958543802</c:v>
                </c:pt>
                <c:pt idx="436">
                  <c:v>35.426172958543802</c:v>
                </c:pt>
                <c:pt idx="437">
                  <c:v>35.426172958543802</c:v>
                </c:pt>
                <c:pt idx="438">
                  <c:v>35.426172958543802</c:v>
                </c:pt>
                <c:pt idx="439">
                  <c:v>35.426172958543802</c:v>
                </c:pt>
                <c:pt idx="440">
                  <c:v>35.426172958543802</c:v>
                </c:pt>
                <c:pt idx="441">
                  <c:v>35.426172958543802</c:v>
                </c:pt>
                <c:pt idx="442">
                  <c:v>35.426172958543802</c:v>
                </c:pt>
                <c:pt idx="443">
                  <c:v>35.426172958543802</c:v>
                </c:pt>
                <c:pt idx="444">
                  <c:v>35.426172958543802</c:v>
                </c:pt>
                <c:pt idx="445">
                  <c:v>35.426172958543802</c:v>
                </c:pt>
                <c:pt idx="446">
                  <c:v>35.426172958543802</c:v>
                </c:pt>
                <c:pt idx="447">
                  <c:v>35.426172958543802</c:v>
                </c:pt>
                <c:pt idx="448">
                  <c:v>35.426172958543802</c:v>
                </c:pt>
                <c:pt idx="449">
                  <c:v>35.426172958543802</c:v>
                </c:pt>
                <c:pt idx="450">
                  <c:v>35.426172958543802</c:v>
                </c:pt>
                <c:pt idx="451">
                  <c:v>35.426172958543802</c:v>
                </c:pt>
                <c:pt idx="452">
                  <c:v>35.426172958543802</c:v>
                </c:pt>
                <c:pt idx="453">
                  <c:v>35.426172958543802</c:v>
                </c:pt>
                <c:pt idx="454">
                  <c:v>35.426172958543802</c:v>
                </c:pt>
                <c:pt idx="455">
                  <c:v>35.426172958543802</c:v>
                </c:pt>
                <c:pt idx="456">
                  <c:v>35.426172958543802</c:v>
                </c:pt>
                <c:pt idx="457">
                  <c:v>35.426172958543802</c:v>
                </c:pt>
                <c:pt idx="458">
                  <c:v>35.426172958543802</c:v>
                </c:pt>
                <c:pt idx="459">
                  <c:v>35.426172958543802</c:v>
                </c:pt>
                <c:pt idx="460">
                  <c:v>35.426172958543802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0-4F3C-B543-DBC405439CB7}"/>
            </c:ext>
          </c:extLst>
        </c:ser>
        <c:ser>
          <c:idx val="2"/>
          <c:order val="2"/>
          <c:tx>
            <c:v>95% lower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'T4'!$K$3:$K$463</c:f>
              <c:numCache>
                <c:formatCode>0.00</c:formatCode>
                <c:ptCount val="461"/>
                <c:pt idx="0">
                  <c:v>0.9</c:v>
                </c:pt>
                <c:pt idx="1">
                  <c:v>0.55000000000000004</c:v>
                </c:pt>
                <c:pt idx="2">
                  <c:v>0.6</c:v>
                </c:pt>
                <c:pt idx="3">
                  <c:v>0.7</c:v>
                </c:pt>
                <c:pt idx="4">
                  <c:v>0.64999999999999991</c:v>
                </c:pt>
                <c:pt idx="5">
                  <c:v>0.85</c:v>
                </c:pt>
                <c:pt idx="6">
                  <c:v>0.85000000000000009</c:v>
                </c:pt>
                <c:pt idx="7">
                  <c:v>0.75</c:v>
                </c:pt>
                <c:pt idx="8">
                  <c:v>1.05</c:v>
                </c:pt>
                <c:pt idx="9">
                  <c:v>0.95</c:v>
                </c:pt>
                <c:pt idx="10">
                  <c:v>1.05</c:v>
                </c:pt>
                <c:pt idx="11">
                  <c:v>1</c:v>
                </c:pt>
                <c:pt idx="12">
                  <c:v>1.5</c:v>
                </c:pt>
                <c:pt idx="13">
                  <c:v>1.25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1.1000000000000001</c:v>
                </c:pt>
                <c:pt idx="17">
                  <c:v>1.35</c:v>
                </c:pt>
                <c:pt idx="18">
                  <c:v>1.2</c:v>
                </c:pt>
                <c:pt idx="19">
                  <c:v>1.35</c:v>
                </c:pt>
                <c:pt idx="20">
                  <c:v>1.2</c:v>
                </c:pt>
                <c:pt idx="21">
                  <c:v>1.1499999999999999</c:v>
                </c:pt>
                <c:pt idx="22">
                  <c:v>1.7999999999999998</c:v>
                </c:pt>
                <c:pt idx="23">
                  <c:v>1.3</c:v>
                </c:pt>
                <c:pt idx="24">
                  <c:v>1.25</c:v>
                </c:pt>
                <c:pt idx="25">
                  <c:v>1.4</c:v>
                </c:pt>
                <c:pt idx="26">
                  <c:v>1.5</c:v>
                </c:pt>
                <c:pt idx="27">
                  <c:v>1.45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1.45</c:v>
                </c:pt>
                <c:pt idx="32">
                  <c:v>1.6</c:v>
                </c:pt>
                <c:pt idx="33">
                  <c:v>1.5</c:v>
                </c:pt>
                <c:pt idx="34">
                  <c:v>1.4</c:v>
                </c:pt>
                <c:pt idx="35">
                  <c:v>1.45</c:v>
                </c:pt>
                <c:pt idx="36">
                  <c:v>1.45</c:v>
                </c:pt>
                <c:pt idx="37">
                  <c:v>1.65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1.5</c:v>
                </c:pt>
                <c:pt idx="42">
                  <c:v>1.8</c:v>
                </c:pt>
                <c:pt idx="43">
                  <c:v>1.75</c:v>
                </c:pt>
                <c:pt idx="44">
                  <c:v>1.9000000000000001</c:v>
                </c:pt>
                <c:pt idx="45">
                  <c:v>1.55</c:v>
                </c:pt>
                <c:pt idx="46">
                  <c:v>1.65</c:v>
                </c:pt>
                <c:pt idx="47">
                  <c:v>1.55</c:v>
                </c:pt>
                <c:pt idx="48">
                  <c:v>1.55</c:v>
                </c:pt>
                <c:pt idx="49">
                  <c:v>1.85</c:v>
                </c:pt>
                <c:pt idx="50">
                  <c:v>1.7999999999999998</c:v>
                </c:pt>
                <c:pt idx="51">
                  <c:v>1.9</c:v>
                </c:pt>
                <c:pt idx="52">
                  <c:v>1.7</c:v>
                </c:pt>
                <c:pt idx="53">
                  <c:v>1.65</c:v>
                </c:pt>
                <c:pt idx="54">
                  <c:v>1.65</c:v>
                </c:pt>
                <c:pt idx="55">
                  <c:v>1.65</c:v>
                </c:pt>
                <c:pt idx="56">
                  <c:v>1.6</c:v>
                </c:pt>
                <c:pt idx="57">
                  <c:v>1.2</c:v>
                </c:pt>
                <c:pt idx="58">
                  <c:v>1.9</c:v>
                </c:pt>
                <c:pt idx="59">
                  <c:v>1.5</c:v>
                </c:pt>
                <c:pt idx="60">
                  <c:v>1.85</c:v>
                </c:pt>
                <c:pt idx="61">
                  <c:v>1.7000000000000002</c:v>
                </c:pt>
                <c:pt idx="62">
                  <c:v>1.8</c:v>
                </c:pt>
                <c:pt idx="63">
                  <c:v>1.85</c:v>
                </c:pt>
                <c:pt idx="64">
                  <c:v>1.9</c:v>
                </c:pt>
                <c:pt idx="65">
                  <c:v>1.9</c:v>
                </c:pt>
                <c:pt idx="66">
                  <c:v>1.85</c:v>
                </c:pt>
                <c:pt idx="67">
                  <c:v>1.55</c:v>
                </c:pt>
                <c:pt idx="68">
                  <c:v>1.65</c:v>
                </c:pt>
                <c:pt idx="69">
                  <c:v>1.8</c:v>
                </c:pt>
                <c:pt idx="70">
                  <c:v>1.7999999999999998</c:v>
                </c:pt>
                <c:pt idx="71">
                  <c:v>1.9</c:v>
                </c:pt>
                <c:pt idx="72">
                  <c:v>1.9</c:v>
                </c:pt>
                <c:pt idx="73">
                  <c:v>1.9</c:v>
                </c:pt>
                <c:pt idx="74">
                  <c:v>1.75</c:v>
                </c:pt>
                <c:pt idx="75">
                  <c:v>1.7999999999999998</c:v>
                </c:pt>
                <c:pt idx="76">
                  <c:v>1.95</c:v>
                </c:pt>
                <c:pt idx="77">
                  <c:v>2.1</c:v>
                </c:pt>
                <c:pt idx="78">
                  <c:v>2.15</c:v>
                </c:pt>
                <c:pt idx="79">
                  <c:v>1.85</c:v>
                </c:pt>
                <c:pt idx="80">
                  <c:v>1.9</c:v>
                </c:pt>
                <c:pt idx="81">
                  <c:v>2.15</c:v>
                </c:pt>
                <c:pt idx="82">
                  <c:v>1.8</c:v>
                </c:pt>
                <c:pt idx="83">
                  <c:v>2.0499999999999998</c:v>
                </c:pt>
                <c:pt idx="84">
                  <c:v>1.9</c:v>
                </c:pt>
                <c:pt idx="85">
                  <c:v>2.4000000000000004</c:v>
                </c:pt>
                <c:pt idx="86">
                  <c:v>1.85</c:v>
                </c:pt>
                <c:pt idx="87">
                  <c:v>2.1500000000000004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2.2999999999999998</c:v>
                </c:pt>
                <c:pt idx="93">
                  <c:v>2.25</c:v>
                </c:pt>
                <c:pt idx="94">
                  <c:v>2.2999999999999998</c:v>
                </c:pt>
                <c:pt idx="95">
                  <c:v>2.2000000000000002</c:v>
                </c:pt>
                <c:pt idx="96">
                  <c:v>2</c:v>
                </c:pt>
                <c:pt idx="97">
                  <c:v>1.85</c:v>
                </c:pt>
                <c:pt idx="98">
                  <c:v>2.2000000000000002</c:v>
                </c:pt>
                <c:pt idx="99">
                  <c:v>2.2999999999999998</c:v>
                </c:pt>
                <c:pt idx="100">
                  <c:v>2.0499999999999998</c:v>
                </c:pt>
                <c:pt idx="101">
                  <c:v>2.4500000000000002</c:v>
                </c:pt>
                <c:pt idx="102">
                  <c:v>2.4000000000000004</c:v>
                </c:pt>
                <c:pt idx="103">
                  <c:v>2.4000000000000004</c:v>
                </c:pt>
                <c:pt idx="104">
                  <c:v>2.4000000000000004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2.4500000000000002</c:v>
                </c:pt>
                <c:pt idx="110">
                  <c:v>2.4500000000000002</c:v>
                </c:pt>
                <c:pt idx="111">
                  <c:v>2.15</c:v>
                </c:pt>
                <c:pt idx="112">
                  <c:v>2.25</c:v>
                </c:pt>
                <c:pt idx="113">
                  <c:v>2.2999999999999998</c:v>
                </c:pt>
                <c:pt idx="114">
                  <c:v>2.3499999999999996</c:v>
                </c:pt>
                <c:pt idx="115">
                  <c:v>2.65</c:v>
                </c:pt>
                <c:pt idx="116">
                  <c:v>2.7</c:v>
                </c:pt>
                <c:pt idx="117">
                  <c:v>2.2999999999999998</c:v>
                </c:pt>
                <c:pt idx="118">
                  <c:v>2.35</c:v>
                </c:pt>
                <c:pt idx="119">
                  <c:v>2.4500000000000002</c:v>
                </c:pt>
                <c:pt idx="120">
                  <c:v>2.5499999999999998</c:v>
                </c:pt>
                <c:pt idx="121">
                  <c:v>2.6</c:v>
                </c:pt>
                <c:pt idx="122">
                  <c:v>2.6</c:v>
                </c:pt>
                <c:pt idx="123">
                  <c:v>2.5</c:v>
                </c:pt>
                <c:pt idx="124">
                  <c:v>2.75</c:v>
                </c:pt>
                <c:pt idx="125">
                  <c:v>2.8499999999999996</c:v>
                </c:pt>
                <c:pt idx="126">
                  <c:v>2.75</c:v>
                </c:pt>
                <c:pt idx="127">
                  <c:v>2.8</c:v>
                </c:pt>
                <c:pt idx="128">
                  <c:v>2.65</c:v>
                </c:pt>
                <c:pt idx="129">
                  <c:v>2.85</c:v>
                </c:pt>
                <c:pt idx="130">
                  <c:v>3.3</c:v>
                </c:pt>
                <c:pt idx="131">
                  <c:v>2.4500000000000002</c:v>
                </c:pt>
                <c:pt idx="132">
                  <c:v>2.75</c:v>
                </c:pt>
                <c:pt idx="133">
                  <c:v>3.35</c:v>
                </c:pt>
                <c:pt idx="134">
                  <c:v>3.1</c:v>
                </c:pt>
                <c:pt idx="135">
                  <c:v>3.5999999999999996</c:v>
                </c:pt>
                <c:pt idx="136">
                  <c:v>3.3</c:v>
                </c:pt>
                <c:pt idx="137">
                  <c:v>3.4000000000000004</c:v>
                </c:pt>
                <c:pt idx="138">
                  <c:v>3.5</c:v>
                </c:pt>
                <c:pt idx="139">
                  <c:v>3.5</c:v>
                </c:pt>
                <c:pt idx="140">
                  <c:v>3.05</c:v>
                </c:pt>
                <c:pt idx="141">
                  <c:v>4.2</c:v>
                </c:pt>
                <c:pt idx="142">
                  <c:v>3.3</c:v>
                </c:pt>
                <c:pt idx="143">
                  <c:v>3.0999999999999996</c:v>
                </c:pt>
                <c:pt idx="144">
                  <c:v>3.4</c:v>
                </c:pt>
                <c:pt idx="145">
                  <c:v>3.3</c:v>
                </c:pt>
                <c:pt idx="146">
                  <c:v>4.05</c:v>
                </c:pt>
                <c:pt idx="147">
                  <c:v>3.4</c:v>
                </c:pt>
                <c:pt idx="148">
                  <c:v>3.7</c:v>
                </c:pt>
                <c:pt idx="149">
                  <c:v>3.75</c:v>
                </c:pt>
                <c:pt idx="150">
                  <c:v>3.6</c:v>
                </c:pt>
                <c:pt idx="151">
                  <c:v>3.3</c:v>
                </c:pt>
                <c:pt idx="152">
                  <c:v>4.0999999999999996</c:v>
                </c:pt>
                <c:pt idx="153">
                  <c:v>3.8499999999999996</c:v>
                </c:pt>
                <c:pt idx="154">
                  <c:v>4.7</c:v>
                </c:pt>
                <c:pt idx="155">
                  <c:v>3.55</c:v>
                </c:pt>
                <c:pt idx="156">
                  <c:v>3.7</c:v>
                </c:pt>
                <c:pt idx="157">
                  <c:v>3.9</c:v>
                </c:pt>
                <c:pt idx="158">
                  <c:v>3.8499999999999996</c:v>
                </c:pt>
                <c:pt idx="159">
                  <c:v>4</c:v>
                </c:pt>
                <c:pt idx="160">
                  <c:v>4.05</c:v>
                </c:pt>
                <c:pt idx="161">
                  <c:v>4.7</c:v>
                </c:pt>
                <c:pt idx="162">
                  <c:v>4.1500000000000004</c:v>
                </c:pt>
                <c:pt idx="163">
                  <c:v>4.45</c:v>
                </c:pt>
                <c:pt idx="164">
                  <c:v>3.9</c:v>
                </c:pt>
                <c:pt idx="165">
                  <c:v>4.9000000000000004</c:v>
                </c:pt>
                <c:pt idx="166">
                  <c:v>4.05</c:v>
                </c:pt>
                <c:pt idx="167">
                  <c:v>4.1500000000000004</c:v>
                </c:pt>
                <c:pt idx="168">
                  <c:v>3.9499999999999997</c:v>
                </c:pt>
                <c:pt idx="169">
                  <c:v>4.5</c:v>
                </c:pt>
                <c:pt idx="170">
                  <c:v>4.3499999999999996</c:v>
                </c:pt>
                <c:pt idx="171">
                  <c:v>4.25</c:v>
                </c:pt>
                <c:pt idx="172">
                  <c:v>4.8499999999999996</c:v>
                </c:pt>
                <c:pt idx="173">
                  <c:v>4.3000000000000007</c:v>
                </c:pt>
                <c:pt idx="174">
                  <c:v>4.1500000000000004</c:v>
                </c:pt>
                <c:pt idx="175">
                  <c:v>3.5999999999999996</c:v>
                </c:pt>
                <c:pt idx="176">
                  <c:v>5.9499999999999993</c:v>
                </c:pt>
                <c:pt idx="177">
                  <c:v>5</c:v>
                </c:pt>
                <c:pt idx="178">
                  <c:v>4.5500000000000007</c:v>
                </c:pt>
                <c:pt idx="179">
                  <c:v>4.5999999999999996</c:v>
                </c:pt>
                <c:pt idx="180">
                  <c:v>4.7</c:v>
                </c:pt>
                <c:pt idx="181">
                  <c:v>4.4000000000000004</c:v>
                </c:pt>
                <c:pt idx="182">
                  <c:v>4.75</c:v>
                </c:pt>
                <c:pt idx="183">
                  <c:v>4.5999999999999996</c:v>
                </c:pt>
                <c:pt idx="184">
                  <c:v>4.8</c:v>
                </c:pt>
                <c:pt idx="185">
                  <c:v>4.75</c:v>
                </c:pt>
                <c:pt idx="186">
                  <c:v>4.6500000000000004</c:v>
                </c:pt>
                <c:pt idx="187">
                  <c:v>4.9000000000000004</c:v>
                </c:pt>
                <c:pt idx="188">
                  <c:v>5</c:v>
                </c:pt>
                <c:pt idx="189">
                  <c:v>4.8499999999999996</c:v>
                </c:pt>
                <c:pt idx="190">
                  <c:v>5</c:v>
                </c:pt>
                <c:pt idx="191">
                  <c:v>5.25</c:v>
                </c:pt>
                <c:pt idx="192">
                  <c:v>4.5999999999999996</c:v>
                </c:pt>
                <c:pt idx="193">
                  <c:v>5.0999999999999996</c:v>
                </c:pt>
                <c:pt idx="194">
                  <c:v>5.05</c:v>
                </c:pt>
                <c:pt idx="195">
                  <c:v>5.85</c:v>
                </c:pt>
                <c:pt idx="196">
                  <c:v>5.4499999999999993</c:v>
                </c:pt>
                <c:pt idx="197">
                  <c:v>5.4</c:v>
                </c:pt>
                <c:pt idx="198">
                  <c:v>5.15</c:v>
                </c:pt>
                <c:pt idx="199">
                  <c:v>5.15</c:v>
                </c:pt>
                <c:pt idx="200">
                  <c:v>5.15</c:v>
                </c:pt>
                <c:pt idx="201">
                  <c:v>4.9000000000000004</c:v>
                </c:pt>
                <c:pt idx="202">
                  <c:v>5.25</c:v>
                </c:pt>
                <c:pt idx="203">
                  <c:v>5.5500000000000007</c:v>
                </c:pt>
                <c:pt idx="204">
                  <c:v>5.75</c:v>
                </c:pt>
                <c:pt idx="205">
                  <c:v>5</c:v>
                </c:pt>
                <c:pt idx="206">
                  <c:v>5.35</c:v>
                </c:pt>
                <c:pt idx="207">
                  <c:v>5.55</c:v>
                </c:pt>
                <c:pt idx="208">
                  <c:v>6.05</c:v>
                </c:pt>
                <c:pt idx="209">
                  <c:v>5.3</c:v>
                </c:pt>
                <c:pt idx="210">
                  <c:v>5.4</c:v>
                </c:pt>
                <c:pt idx="211">
                  <c:v>5.1999999999999993</c:v>
                </c:pt>
                <c:pt idx="212">
                  <c:v>5.6</c:v>
                </c:pt>
                <c:pt idx="213">
                  <c:v>6.05</c:v>
                </c:pt>
                <c:pt idx="214">
                  <c:v>5.65</c:v>
                </c:pt>
                <c:pt idx="215">
                  <c:v>5.45</c:v>
                </c:pt>
                <c:pt idx="216">
                  <c:v>6.1</c:v>
                </c:pt>
                <c:pt idx="217">
                  <c:v>5.3000000000000007</c:v>
                </c:pt>
                <c:pt idx="218">
                  <c:v>5.8000000000000007</c:v>
                </c:pt>
                <c:pt idx="219">
                  <c:v>5.45</c:v>
                </c:pt>
                <c:pt idx="220">
                  <c:v>6</c:v>
                </c:pt>
                <c:pt idx="221">
                  <c:v>5.35</c:v>
                </c:pt>
                <c:pt idx="222">
                  <c:v>6</c:v>
                </c:pt>
                <c:pt idx="223">
                  <c:v>5.65</c:v>
                </c:pt>
                <c:pt idx="224">
                  <c:v>4.8499999999999996</c:v>
                </c:pt>
                <c:pt idx="225">
                  <c:v>5.85</c:v>
                </c:pt>
                <c:pt idx="226">
                  <c:v>6.75</c:v>
                </c:pt>
                <c:pt idx="227">
                  <c:v>6.1</c:v>
                </c:pt>
                <c:pt idx="228">
                  <c:v>5.75</c:v>
                </c:pt>
                <c:pt idx="229">
                  <c:v>5.5</c:v>
                </c:pt>
                <c:pt idx="230">
                  <c:v>5.75</c:v>
                </c:pt>
                <c:pt idx="231">
                  <c:v>5.95</c:v>
                </c:pt>
                <c:pt idx="232">
                  <c:v>6.2</c:v>
                </c:pt>
                <c:pt idx="233">
                  <c:v>5.75</c:v>
                </c:pt>
                <c:pt idx="234">
                  <c:v>5.65</c:v>
                </c:pt>
                <c:pt idx="235">
                  <c:v>6.4499999999999993</c:v>
                </c:pt>
                <c:pt idx="236">
                  <c:v>6.05</c:v>
                </c:pt>
                <c:pt idx="237">
                  <c:v>5.6</c:v>
                </c:pt>
                <c:pt idx="238">
                  <c:v>6.75</c:v>
                </c:pt>
                <c:pt idx="239">
                  <c:v>6.4</c:v>
                </c:pt>
                <c:pt idx="240">
                  <c:v>5.9</c:v>
                </c:pt>
                <c:pt idx="241">
                  <c:v>6.95</c:v>
                </c:pt>
                <c:pt idx="242">
                  <c:v>6.2</c:v>
                </c:pt>
                <c:pt idx="243">
                  <c:v>6.3000000000000007</c:v>
                </c:pt>
                <c:pt idx="244">
                  <c:v>7.1</c:v>
                </c:pt>
                <c:pt idx="245">
                  <c:v>5.95</c:v>
                </c:pt>
                <c:pt idx="246">
                  <c:v>6.45</c:v>
                </c:pt>
                <c:pt idx="247">
                  <c:v>7.15</c:v>
                </c:pt>
                <c:pt idx="248">
                  <c:v>6.6999999999999993</c:v>
                </c:pt>
                <c:pt idx="249">
                  <c:v>6.05</c:v>
                </c:pt>
                <c:pt idx="250">
                  <c:v>6.9</c:v>
                </c:pt>
                <c:pt idx="251">
                  <c:v>6.55</c:v>
                </c:pt>
                <c:pt idx="252">
                  <c:v>6.25</c:v>
                </c:pt>
                <c:pt idx="253">
                  <c:v>6.6</c:v>
                </c:pt>
                <c:pt idx="254">
                  <c:v>6.25</c:v>
                </c:pt>
                <c:pt idx="255">
                  <c:v>6.5</c:v>
                </c:pt>
                <c:pt idx="256">
                  <c:v>6.3000000000000007</c:v>
                </c:pt>
                <c:pt idx="257">
                  <c:v>7.1</c:v>
                </c:pt>
                <c:pt idx="258">
                  <c:v>6.4499999999999993</c:v>
                </c:pt>
                <c:pt idx="259">
                  <c:v>6.55</c:v>
                </c:pt>
                <c:pt idx="260">
                  <c:v>6.4499999999999993</c:v>
                </c:pt>
                <c:pt idx="261">
                  <c:v>6.65</c:v>
                </c:pt>
                <c:pt idx="262">
                  <c:v>7.65</c:v>
                </c:pt>
                <c:pt idx="263">
                  <c:v>5.95</c:v>
                </c:pt>
                <c:pt idx="264">
                  <c:v>5.95</c:v>
                </c:pt>
                <c:pt idx="265">
                  <c:v>6.4</c:v>
                </c:pt>
                <c:pt idx="266">
                  <c:v>6.5500000000000007</c:v>
                </c:pt>
                <c:pt idx="267">
                  <c:v>6.5</c:v>
                </c:pt>
                <c:pt idx="268">
                  <c:v>7.2</c:v>
                </c:pt>
                <c:pt idx="269">
                  <c:v>6.85</c:v>
                </c:pt>
                <c:pt idx="270">
                  <c:v>7.3</c:v>
                </c:pt>
                <c:pt idx="271">
                  <c:v>7.15</c:v>
                </c:pt>
                <c:pt idx="272">
                  <c:v>6.95</c:v>
                </c:pt>
                <c:pt idx="273">
                  <c:v>6.5</c:v>
                </c:pt>
                <c:pt idx="274">
                  <c:v>7.25</c:v>
                </c:pt>
                <c:pt idx="275">
                  <c:v>6.4</c:v>
                </c:pt>
                <c:pt idx="276">
                  <c:v>7.35</c:v>
                </c:pt>
                <c:pt idx="277">
                  <c:v>7.2</c:v>
                </c:pt>
                <c:pt idx="278">
                  <c:v>7.5</c:v>
                </c:pt>
                <c:pt idx="279">
                  <c:v>6.8000000000000007</c:v>
                </c:pt>
                <c:pt idx="280">
                  <c:v>6.85</c:v>
                </c:pt>
                <c:pt idx="281">
                  <c:v>7.45</c:v>
                </c:pt>
                <c:pt idx="282">
                  <c:v>7.7</c:v>
                </c:pt>
                <c:pt idx="283">
                  <c:v>7.0500000000000007</c:v>
                </c:pt>
                <c:pt idx="284">
                  <c:v>6.75</c:v>
                </c:pt>
                <c:pt idx="285">
                  <c:v>7.95</c:v>
                </c:pt>
                <c:pt idx="286">
                  <c:v>6.9</c:v>
                </c:pt>
                <c:pt idx="287">
                  <c:v>7.7</c:v>
                </c:pt>
                <c:pt idx="288">
                  <c:v>7.7</c:v>
                </c:pt>
                <c:pt idx="289">
                  <c:v>7.2</c:v>
                </c:pt>
                <c:pt idx="290">
                  <c:v>6.9499999999999993</c:v>
                </c:pt>
                <c:pt idx="291">
                  <c:v>6.65</c:v>
                </c:pt>
                <c:pt idx="292">
                  <c:v>6.85</c:v>
                </c:pt>
                <c:pt idx="293">
                  <c:v>7.6</c:v>
                </c:pt>
                <c:pt idx="294">
                  <c:v>7.6</c:v>
                </c:pt>
                <c:pt idx="295">
                  <c:v>7.5</c:v>
                </c:pt>
                <c:pt idx="296">
                  <c:v>8</c:v>
                </c:pt>
                <c:pt idx="297">
                  <c:v>6.9</c:v>
                </c:pt>
                <c:pt idx="298">
                  <c:v>7.45</c:v>
                </c:pt>
                <c:pt idx="299">
                  <c:v>7.25</c:v>
                </c:pt>
                <c:pt idx="300">
                  <c:v>7</c:v>
                </c:pt>
                <c:pt idx="301">
                  <c:v>7.45</c:v>
                </c:pt>
                <c:pt idx="302">
                  <c:v>8.1999999999999993</c:v>
                </c:pt>
                <c:pt idx="303">
                  <c:v>8.15</c:v>
                </c:pt>
                <c:pt idx="304">
                  <c:v>7.1999999999999993</c:v>
                </c:pt>
                <c:pt idx="305">
                  <c:v>7.75</c:v>
                </c:pt>
                <c:pt idx="306">
                  <c:v>7.75</c:v>
                </c:pt>
                <c:pt idx="307">
                  <c:v>7.3</c:v>
                </c:pt>
                <c:pt idx="308">
                  <c:v>8.5500000000000007</c:v>
                </c:pt>
                <c:pt idx="309">
                  <c:v>7.85</c:v>
                </c:pt>
                <c:pt idx="310">
                  <c:v>7.9</c:v>
                </c:pt>
                <c:pt idx="311">
                  <c:v>8.1999999999999993</c:v>
                </c:pt>
                <c:pt idx="312">
                  <c:v>7.45</c:v>
                </c:pt>
                <c:pt idx="313">
                  <c:v>7.8500000000000005</c:v>
                </c:pt>
                <c:pt idx="314">
                  <c:v>8.15</c:v>
                </c:pt>
                <c:pt idx="315">
                  <c:v>7.8500000000000005</c:v>
                </c:pt>
                <c:pt idx="316">
                  <c:v>7.95</c:v>
                </c:pt>
                <c:pt idx="317">
                  <c:v>7.8</c:v>
                </c:pt>
                <c:pt idx="318">
                  <c:v>7.9</c:v>
                </c:pt>
                <c:pt idx="319">
                  <c:v>8.3000000000000007</c:v>
                </c:pt>
                <c:pt idx="320">
                  <c:v>7.85</c:v>
                </c:pt>
                <c:pt idx="321">
                  <c:v>7</c:v>
                </c:pt>
                <c:pt idx="322">
                  <c:v>6.95</c:v>
                </c:pt>
                <c:pt idx="323">
                  <c:v>7.2</c:v>
                </c:pt>
                <c:pt idx="324">
                  <c:v>7.35</c:v>
                </c:pt>
                <c:pt idx="325">
                  <c:v>7.15</c:v>
                </c:pt>
                <c:pt idx="326">
                  <c:v>8.3000000000000007</c:v>
                </c:pt>
                <c:pt idx="327">
                  <c:v>7.3</c:v>
                </c:pt>
                <c:pt idx="328">
                  <c:v>8.9</c:v>
                </c:pt>
                <c:pt idx="329">
                  <c:v>7.1</c:v>
                </c:pt>
                <c:pt idx="330">
                  <c:v>8.5500000000000007</c:v>
                </c:pt>
                <c:pt idx="331">
                  <c:v>7.1999999999999993</c:v>
                </c:pt>
                <c:pt idx="332">
                  <c:v>8.35</c:v>
                </c:pt>
                <c:pt idx="333">
                  <c:v>7.4</c:v>
                </c:pt>
                <c:pt idx="334">
                  <c:v>8.1999999999999993</c:v>
                </c:pt>
                <c:pt idx="335">
                  <c:v>8.35</c:v>
                </c:pt>
                <c:pt idx="336">
                  <c:v>7.2</c:v>
                </c:pt>
                <c:pt idx="337">
                  <c:v>8.35</c:v>
                </c:pt>
                <c:pt idx="338">
                  <c:v>8.15</c:v>
                </c:pt>
                <c:pt idx="339">
                  <c:v>8.8000000000000007</c:v>
                </c:pt>
                <c:pt idx="340">
                  <c:v>8.4</c:v>
                </c:pt>
                <c:pt idx="341">
                  <c:v>8.6</c:v>
                </c:pt>
                <c:pt idx="342">
                  <c:v>8.1999999999999993</c:v>
                </c:pt>
                <c:pt idx="343">
                  <c:v>7.6999999999999993</c:v>
                </c:pt>
                <c:pt idx="344">
                  <c:v>7.6</c:v>
                </c:pt>
                <c:pt idx="345">
                  <c:v>8.35</c:v>
                </c:pt>
                <c:pt idx="346">
                  <c:v>8.4</c:v>
                </c:pt>
                <c:pt idx="347">
                  <c:v>8.6</c:v>
                </c:pt>
                <c:pt idx="348">
                  <c:v>8.4</c:v>
                </c:pt>
                <c:pt idx="349">
                  <c:v>8.65</c:v>
                </c:pt>
                <c:pt idx="350">
                  <c:v>7.35</c:v>
                </c:pt>
                <c:pt idx="351">
                  <c:v>7.15</c:v>
                </c:pt>
                <c:pt idx="352">
                  <c:v>8.1000000000000014</c:v>
                </c:pt>
                <c:pt idx="353">
                  <c:v>8.1999999999999993</c:v>
                </c:pt>
                <c:pt idx="354">
                  <c:v>9.4499999999999993</c:v>
                </c:pt>
                <c:pt idx="355">
                  <c:v>9.3000000000000007</c:v>
                </c:pt>
                <c:pt idx="356">
                  <c:v>7.9</c:v>
                </c:pt>
                <c:pt idx="357">
                  <c:v>8.15</c:v>
                </c:pt>
                <c:pt idx="358">
                  <c:v>8.5500000000000007</c:v>
                </c:pt>
                <c:pt idx="359">
                  <c:v>8.9</c:v>
                </c:pt>
                <c:pt idx="360">
                  <c:v>8.6499999999999986</c:v>
                </c:pt>
                <c:pt idx="361">
                  <c:v>8.4499999999999993</c:v>
                </c:pt>
                <c:pt idx="362">
                  <c:v>8.25</c:v>
                </c:pt>
                <c:pt idx="363">
                  <c:v>8.6999999999999993</c:v>
                </c:pt>
                <c:pt idx="364">
                  <c:v>8.85</c:v>
                </c:pt>
                <c:pt idx="365">
                  <c:v>8.6000000000000014</c:v>
                </c:pt>
                <c:pt idx="366">
                  <c:v>7.5500000000000007</c:v>
                </c:pt>
                <c:pt idx="367">
                  <c:v>7.3000000000000007</c:v>
                </c:pt>
                <c:pt idx="368">
                  <c:v>9.4499999999999993</c:v>
                </c:pt>
                <c:pt idx="369">
                  <c:v>8.8500000000000014</c:v>
                </c:pt>
                <c:pt idx="370">
                  <c:v>8.9499999999999993</c:v>
                </c:pt>
                <c:pt idx="371">
                  <c:v>8.0500000000000007</c:v>
                </c:pt>
                <c:pt idx="372">
                  <c:v>8.8000000000000007</c:v>
                </c:pt>
                <c:pt idx="373">
                  <c:v>9.4499999999999993</c:v>
                </c:pt>
                <c:pt idx="374">
                  <c:v>9.3999999999999986</c:v>
                </c:pt>
                <c:pt idx="375">
                  <c:v>8.75</c:v>
                </c:pt>
                <c:pt idx="376">
                  <c:v>9.4499999999999993</c:v>
                </c:pt>
                <c:pt idx="377">
                  <c:v>8.8000000000000007</c:v>
                </c:pt>
                <c:pt idx="378">
                  <c:v>9.4499999999999993</c:v>
                </c:pt>
                <c:pt idx="379">
                  <c:v>7.6499999999999995</c:v>
                </c:pt>
                <c:pt idx="380">
                  <c:v>8.8999999999999986</c:v>
                </c:pt>
                <c:pt idx="381">
                  <c:v>9.35</c:v>
                </c:pt>
                <c:pt idx="382">
                  <c:v>8.8999999999999986</c:v>
                </c:pt>
                <c:pt idx="383">
                  <c:v>9.4499999999999993</c:v>
                </c:pt>
                <c:pt idx="384">
                  <c:v>9.5</c:v>
                </c:pt>
                <c:pt idx="385">
                  <c:v>8.65</c:v>
                </c:pt>
                <c:pt idx="386">
                  <c:v>9.6999999999999993</c:v>
                </c:pt>
                <c:pt idx="387">
                  <c:v>9.65</c:v>
                </c:pt>
                <c:pt idx="388">
                  <c:v>8.8000000000000007</c:v>
                </c:pt>
                <c:pt idx="389">
                  <c:v>9.75</c:v>
                </c:pt>
                <c:pt idx="390">
                  <c:v>10.1</c:v>
                </c:pt>
                <c:pt idx="391">
                  <c:v>10.399999999999999</c:v>
                </c:pt>
                <c:pt idx="392">
                  <c:v>9.8000000000000007</c:v>
                </c:pt>
                <c:pt idx="393">
                  <c:v>9.3500000000000014</c:v>
                </c:pt>
                <c:pt idx="394">
                  <c:v>10.050000000000001</c:v>
                </c:pt>
                <c:pt idx="395">
                  <c:v>10.6</c:v>
                </c:pt>
                <c:pt idx="396">
                  <c:v>9.85</c:v>
                </c:pt>
                <c:pt idx="397">
                  <c:v>9.85</c:v>
                </c:pt>
                <c:pt idx="398">
                  <c:v>9.75</c:v>
                </c:pt>
                <c:pt idx="399">
                  <c:v>10.4</c:v>
                </c:pt>
                <c:pt idx="400">
                  <c:v>10.7</c:v>
                </c:pt>
                <c:pt idx="401">
                  <c:v>10.45</c:v>
                </c:pt>
                <c:pt idx="402">
                  <c:v>10</c:v>
                </c:pt>
                <c:pt idx="403">
                  <c:v>9.8500000000000014</c:v>
                </c:pt>
                <c:pt idx="404">
                  <c:v>10.25</c:v>
                </c:pt>
                <c:pt idx="405">
                  <c:v>10.5</c:v>
                </c:pt>
                <c:pt idx="406">
                  <c:v>10.199999999999999</c:v>
                </c:pt>
                <c:pt idx="407">
                  <c:v>10.35</c:v>
                </c:pt>
                <c:pt idx="408">
                  <c:v>10.199999999999999</c:v>
                </c:pt>
                <c:pt idx="409">
                  <c:v>10.25</c:v>
                </c:pt>
                <c:pt idx="410">
                  <c:v>11.05</c:v>
                </c:pt>
                <c:pt idx="411">
                  <c:v>10.25</c:v>
                </c:pt>
                <c:pt idx="412">
                  <c:v>10.55</c:v>
                </c:pt>
                <c:pt idx="413">
                  <c:v>11.149999999999999</c:v>
                </c:pt>
                <c:pt idx="414">
                  <c:v>10.65</c:v>
                </c:pt>
                <c:pt idx="415">
                  <c:v>10.3</c:v>
                </c:pt>
                <c:pt idx="416">
                  <c:v>11</c:v>
                </c:pt>
                <c:pt idx="417">
                  <c:v>11.05</c:v>
                </c:pt>
                <c:pt idx="418">
                  <c:v>10.85</c:v>
                </c:pt>
                <c:pt idx="419">
                  <c:v>11.1</c:v>
                </c:pt>
                <c:pt idx="420">
                  <c:v>11.35</c:v>
                </c:pt>
                <c:pt idx="421">
                  <c:v>10.45</c:v>
                </c:pt>
                <c:pt idx="422">
                  <c:v>10.7</c:v>
                </c:pt>
                <c:pt idx="423">
                  <c:v>11</c:v>
                </c:pt>
                <c:pt idx="424">
                  <c:v>11.05</c:v>
                </c:pt>
                <c:pt idx="425">
                  <c:v>10.649999999999999</c:v>
                </c:pt>
                <c:pt idx="426">
                  <c:v>11.05</c:v>
                </c:pt>
                <c:pt idx="427">
                  <c:v>10.35</c:v>
                </c:pt>
                <c:pt idx="428">
                  <c:v>11.45</c:v>
                </c:pt>
                <c:pt idx="429">
                  <c:v>11.75</c:v>
                </c:pt>
                <c:pt idx="430">
                  <c:v>11.5</c:v>
                </c:pt>
                <c:pt idx="431">
                  <c:v>11.399999999999999</c:v>
                </c:pt>
                <c:pt idx="432">
                  <c:v>10.65</c:v>
                </c:pt>
                <c:pt idx="433">
                  <c:v>11.05</c:v>
                </c:pt>
                <c:pt idx="434">
                  <c:v>11.4</c:v>
                </c:pt>
                <c:pt idx="435">
                  <c:v>10.95</c:v>
                </c:pt>
                <c:pt idx="436">
                  <c:v>10.8</c:v>
                </c:pt>
                <c:pt idx="437">
                  <c:v>11.65</c:v>
                </c:pt>
                <c:pt idx="438">
                  <c:v>12.15</c:v>
                </c:pt>
                <c:pt idx="439">
                  <c:v>11.25</c:v>
                </c:pt>
                <c:pt idx="440">
                  <c:v>11.5</c:v>
                </c:pt>
                <c:pt idx="441">
                  <c:v>11.7</c:v>
                </c:pt>
                <c:pt idx="442">
                  <c:v>11.45</c:v>
                </c:pt>
                <c:pt idx="443">
                  <c:v>11.2</c:v>
                </c:pt>
                <c:pt idx="444">
                  <c:v>11.899999999999999</c:v>
                </c:pt>
                <c:pt idx="445">
                  <c:v>11.25</c:v>
                </c:pt>
                <c:pt idx="446">
                  <c:v>11.95</c:v>
                </c:pt>
                <c:pt idx="447">
                  <c:v>11.65</c:v>
                </c:pt>
                <c:pt idx="448">
                  <c:v>11.45</c:v>
                </c:pt>
                <c:pt idx="449">
                  <c:v>11.850000000000001</c:v>
                </c:pt>
                <c:pt idx="450">
                  <c:v>11.95</c:v>
                </c:pt>
                <c:pt idx="451">
                  <c:v>11.7</c:v>
                </c:pt>
                <c:pt idx="452">
                  <c:v>12.15</c:v>
                </c:pt>
                <c:pt idx="453">
                  <c:v>11.3</c:v>
                </c:pt>
                <c:pt idx="454">
                  <c:v>11.45</c:v>
                </c:pt>
                <c:pt idx="455">
                  <c:v>12.45</c:v>
                </c:pt>
                <c:pt idx="456">
                  <c:v>11.75</c:v>
                </c:pt>
                <c:pt idx="457">
                  <c:v>12.65</c:v>
                </c:pt>
                <c:pt idx="458">
                  <c:v>12.8</c:v>
                </c:pt>
                <c:pt idx="459">
                  <c:v>12.4</c:v>
                </c:pt>
                <c:pt idx="460">
                  <c:v>12.5</c:v>
                </c:pt>
              </c:numCache>
            </c:numRef>
          </c:xVal>
          <c:yVal>
            <c:numRef>
              <c:f>'T4'!$S$3:$S$463</c:f>
              <c:numCache>
                <c:formatCode>0.00</c:formatCode>
                <c:ptCount val="461"/>
                <c:pt idx="0">
                  <c:v>-25.177073392828841</c:v>
                </c:pt>
                <c:pt idx="1">
                  <c:v>-25.177073392828841</c:v>
                </c:pt>
                <c:pt idx="2">
                  <c:v>-25.177073392828841</c:v>
                </c:pt>
                <c:pt idx="3">
                  <c:v>-25.177073392828841</c:v>
                </c:pt>
                <c:pt idx="4">
                  <c:v>-25.177073392828841</c:v>
                </c:pt>
                <c:pt idx="5">
                  <c:v>-25.177073392828841</c:v>
                </c:pt>
                <c:pt idx="6">
                  <c:v>-25.177073392828841</c:v>
                </c:pt>
                <c:pt idx="7">
                  <c:v>-25.177073392828841</c:v>
                </c:pt>
                <c:pt idx="8">
                  <c:v>-25.177073392828841</c:v>
                </c:pt>
                <c:pt idx="9">
                  <c:v>-25.177073392828841</c:v>
                </c:pt>
                <c:pt idx="10">
                  <c:v>-25.177073392828841</c:v>
                </c:pt>
                <c:pt idx="11">
                  <c:v>-25.177073392828841</c:v>
                </c:pt>
                <c:pt idx="12">
                  <c:v>-25.177073392828841</c:v>
                </c:pt>
                <c:pt idx="13">
                  <c:v>-25.177073392828841</c:v>
                </c:pt>
                <c:pt idx="14">
                  <c:v>-25.177073392828841</c:v>
                </c:pt>
                <c:pt idx="15">
                  <c:v>-25.177073392828841</c:v>
                </c:pt>
                <c:pt idx="16">
                  <c:v>-25.177073392828841</c:v>
                </c:pt>
                <c:pt idx="17">
                  <c:v>-25.177073392828841</c:v>
                </c:pt>
                <c:pt idx="18">
                  <c:v>-25.177073392828841</c:v>
                </c:pt>
                <c:pt idx="19">
                  <c:v>-25.177073392828841</c:v>
                </c:pt>
                <c:pt idx="20">
                  <c:v>-25.177073392828841</c:v>
                </c:pt>
                <c:pt idx="21">
                  <c:v>-25.177073392828841</c:v>
                </c:pt>
                <c:pt idx="22">
                  <c:v>-25.177073392828841</c:v>
                </c:pt>
                <c:pt idx="23">
                  <c:v>-25.177073392828841</c:v>
                </c:pt>
                <c:pt idx="24">
                  <c:v>-25.177073392828841</c:v>
                </c:pt>
                <c:pt idx="25">
                  <c:v>-25.177073392828841</c:v>
                </c:pt>
                <c:pt idx="26">
                  <c:v>-25.177073392828841</c:v>
                </c:pt>
                <c:pt idx="27">
                  <c:v>-25.177073392828841</c:v>
                </c:pt>
                <c:pt idx="28">
                  <c:v>-25.177073392828841</c:v>
                </c:pt>
                <c:pt idx="29">
                  <c:v>-25.177073392828841</c:v>
                </c:pt>
                <c:pt idx="30">
                  <c:v>-25.177073392828841</c:v>
                </c:pt>
                <c:pt idx="31">
                  <c:v>-25.177073392828841</c:v>
                </c:pt>
                <c:pt idx="32">
                  <c:v>-25.177073392828841</c:v>
                </c:pt>
                <c:pt idx="33">
                  <c:v>-25.177073392828841</c:v>
                </c:pt>
                <c:pt idx="34">
                  <c:v>-25.177073392828841</c:v>
                </c:pt>
                <c:pt idx="35">
                  <c:v>-25.177073392828841</c:v>
                </c:pt>
                <c:pt idx="36">
                  <c:v>-25.177073392828841</c:v>
                </c:pt>
                <c:pt idx="37">
                  <c:v>-25.177073392828841</c:v>
                </c:pt>
                <c:pt idx="38">
                  <c:v>-25.177073392828841</c:v>
                </c:pt>
                <c:pt idx="39">
                  <c:v>-25.177073392828841</c:v>
                </c:pt>
                <c:pt idx="40">
                  <c:v>-25.177073392828841</c:v>
                </c:pt>
                <c:pt idx="41">
                  <c:v>-25.177073392828841</c:v>
                </c:pt>
                <c:pt idx="42">
                  <c:v>-25.177073392828841</c:v>
                </c:pt>
                <c:pt idx="43">
                  <c:v>-25.177073392828841</c:v>
                </c:pt>
                <c:pt idx="44">
                  <c:v>-25.177073392828841</c:v>
                </c:pt>
                <c:pt idx="45">
                  <c:v>-25.177073392828841</c:v>
                </c:pt>
                <c:pt idx="46">
                  <c:v>-25.177073392828841</c:v>
                </c:pt>
                <c:pt idx="47">
                  <c:v>-25.177073392828841</c:v>
                </c:pt>
                <c:pt idx="48">
                  <c:v>-25.177073392828841</c:v>
                </c:pt>
                <c:pt idx="49">
                  <c:v>-25.177073392828841</c:v>
                </c:pt>
                <c:pt idx="50">
                  <c:v>-25.177073392828841</c:v>
                </c:pt>
                <c:pt idx="51">
                  <c:v>-25.177073392828841</c:v>
                </c:pt>
                <c:pt idx="52">
                  <c:v>-25.177073392828841</c:v>
                </c:pt>
                <c:pt idx="53">
                  <c:v>-25.177073392828841</c:v>
                </c:pt>
                <c:pt idx="54">
                  <c:v>-25.177073392828841</c:v>
                </c:pt>
                <c:pt idx="55">
                  <c:v>-25.177073392828841</c:v>
                </c:pt>
                <c:pt idx="56">
                  <c:v>-25.177073392828841</c:v>
                </c:pt>
                <c:pt idx="57">
                  <c:v>-25.177073392828841</c:v>
                </c:pt>
                <c:pt idx="58">
                  <c:v>-25.177073392828841</c:v>
                </c:pt>
                <c:pt idx="59">
                  <c:v>-25.177073392828841</c:v>
                </c:pt>
                <c:pt idx="60">
                  <c:v>-25.177073392828841</c:v>
                </c:pt>
                <c:pt idx="61">
                  <c:v>-25.177073392828841</c:v>
                </c:pt>
                <c:pt idx="62">
                  <c:v>-25.177073392828841</c:v>
                </c:pt>
                <c:pt idx="63">
                  <c:v>-25.177073392828841</c:v>
                </c:pt>
                <c:pt idx="64">
                  <c:v>-25.177073392828841</c:v>
                </c:pt>
                <c:pt idx="65">
                  <c:v>-25.177073392828841</c:v>
                </c:pt>
                <c:pt idx="66">
                  <c:v>-25.177073392828841</c:v>
                </c:pt>
                <c:pt idx="67">
                  <c:v>-25.177073392828841</c:v>
                </c:pt>
                <c:pt idx="68">
                  <c:v>-25.177073392828841</c:v>
                </c:pt>
                <c:pt idx="69">
                  <c:v>-25.177073392828841</c:v>
                </c:pt>
                <c:pt idx="70">
                  <c:v>-25.177073392828841</c:v>
                </c:pt>
                <c:pt idx="71">
                  <c:v>-25.177073392828841</c:v>
                </c:pt>
                <c:pt idx="72">
                  <c:v>-25.177073392828841</c:v>
                </c:pt>
                <c:pt idx="73">
                  <c:v>-25.177073392828841</c:v>
                </c:pt>
                <c:pt idx="74">
                  <c:v>-25.177073392828841</c:v>
                </c:pt>
                <c:pt idx="75">
                  <c:v>-25.177073392828841</c:v>
                </c:pt>
                <c:pt idx="76">
                  <c:v>-25.177073392828841</c:v>
                </c:pt>
                <c:pt idx="77">
                  <c:v>-25.177073392828841</c:v>
                </c:pt>
                <c:pt idx="78">
                  <c:v>-25.177073392828841</c:v>
                </c:pt>
                <c:pt idx="79">
                  <c:v>-25.177073392828841</c:v>
                </c:pt>
                <c:pt idx="80">
                  <c:v>-25.177073392828841</c:v>
                </c:pt>
                <c:pt idx="81">
                  <c:v>-25.177073392828841</c:v>
                </c:pt>
                <c:pt idx="82">
                  <c:v>-25.177073392828841</c:v>
                </c:pt>
                <c:pt idx="83">
                  <c:v>-25.177073392828841</c:v>
                </c:pt>
                <c:pt idx="84">
                  <c:v>-25.177073392828841</c:v>
                </c:pt>
                <c:pt idx="85">
                  <c:v>-25.177073392828841</c:v>
                </c:pt>
                <c:pt idx="86">
                  <c:v>-25.177073392828841</c:v>
                </c:pt>
                <c:pt idx="87">
                  <c:v>-25.177073392828841</c:v>
                </c:pt>
                <c:pt idx="88">
                  <c:v>-25.177073392828841</c:v>
                </c:pt>
                <c:pt idx="89">
                  <c:v>-25.177073392828841</c:v>
                </c:pt>
                <c:pt idx="90">
                  <c:v>-25.177073392828841</c:v>
                </c:pt>
                <c:pt idx="91">
                  <c:v>-25.177073392828841</c:v>
                </c:pt>
                <c:pt idx="92">
                  <c:v>-25.177073392828841</c:v>
                </c:pt>
                <c:pt idx="93">
                  <c:v>-25.177073392828841</c:v>
                </c:pt>
                <c:pt idx="94">
                  <c:v>-25.177073392828841</c:v>
                </c:pt>
                <c:pt idx="95">
                  <c:v>-25.177073392828841</c:v>
                </c:pt>
                <c:pt idx="96">
                  <c:v>-25.177073392828841</c:v>
                </c:pt>
                <c:pt idx="97">
                  <c:v>-25.177073392828841</c:v>
                </c:pt>
                <c:pt idx="98">
                  <c:v>-25.177073392828841</c:v>
                </c:pt>
                <c:pt idx="99">
                  <c:v>-25.177073392828841</c:v>
                </c:pt>
                <c:pt idx="100">
                  <c:v>-25.177073392828841</c:v>
                </c:pt>
                <c:pt idx="101">
                  <c:v>-25.177073392828841</c:v>
                </c:pt>
                <c:pt idx="102">
                  <c:v>-25.177073392828841</c:v>
                </c:pt>
                <c:pt idx="103">
                  <c:v>-25.177073392828841</c:v>
                </c:pt>
                <c:pt idx="104">
                  <c:v>-25.177073392828841</c:v>
                </c:pt>
                <c:pt idx="105">
                  <c:v>-25.177073392828841</c:v>
                </c:pt>
                <c:pt idx="106">
                  <c:v>-25.177073392828841</c:v>
                </c:pt>
                <c:pt idx="107">
                  <c:v>-25.177073392828841</c:v>
                </c:pt>
                <c:pt idx="108">
                  <c:v>-25.177073392828841</c:v>
                </c:pt>
                <c:pt idx="109">
                  <c:v>-25.177073392828841</c:v>
                </c:pt>
                <c:pt idx="110">
                  <c:v>-25.177073392828841</c:v>
                </c:pt>
                <c:pt idx="111">
                  <c:v>-25.177073392828841</c:v>
                </c:pt>
                <c:pt idx="112">
                  <c:v>-25.177073392828841</c:v>
                </c:pt>
                <c:pt idx="113">
                  <c:v>-25.177073392828841</c:v>
                </c:pt>
                <c:pt idx="114">
                  <c:v>-25.177073392828841</c:v>
                </c:pt>
                <c:pt idx="115">
                  <c:v>-25.177073392828841</c:v>
                </c:pt>
                <c:pt idx="116">
                  <c:v>-25.177073392828841</c:v>
                </c:pt>
                <c:pt idx="117">
                  <c:v>-25.177073392828841</c:v>
                </c:pt>
                <c:pt idx="118">
                  <c:v>-25.177073392828841</c:v>
                </c:pt>
                <c:pt idx="119">
                  <c:v>-25.177073392828841</c:v>
                </c:pt>
                <c:pt idx="120">
                  <c:v>-25.177073392828841</c:v>
                </c:pt>
                <c:pt idx="121">
                  <c:v>-25.177073392828841</c:v>
                </c:pt>
                <c:pt idx="122">
                  <c:v>-25.177073392828841</c:v>
                </c:pt>
                <c:pt idx="123">
                  <c:v>-25.177073392828841</c:v>
                </c:pt>
                <c:pt idx="124">
                  <c:v>-25.177073392828841</c:v>
                </c:pt>
                <c:pt idx="125">
                  <c:v>-25.177073392828841</c:v>
                </c:pt>
                <c:pt idx="126">
                  <c:v>-25.177073392828841</c:v>
                </c:pt>
                <c:pt idx="127">
                  <c:v>-25.177073392828841</c:v>
                </c:pt>
                <c:pt idx="128">
                  <c:v>-25.177073392828841</c:v>
                </c:pt>
                <c:pt idx="129">
                  <c:v>-25.177073392828841</c:v>
                </c:pt>
                <c:pt idx="130">
                  <c:v>-25.177073392828841</c:v>
                </c:pt>
                <c:pt idx="131">
                  <c:v>-25.177073392828841</c:v>
                </c:pt>
                <c:pt idx="132">
                  <c:v>-25.177073392828841</c:v>
                </c:pt>
                <c:pt idx="133">
                  <c:v>-25.177073392828841</c:v>
                </c:pt>
                <c:pt idx="134">
                  <c:v>-25.177073392828841</c:v>
                </c:pt>
                <c:pt idx="135">
                  <c:v>-25.177073392828841</c:v>
                </c:pt>
                <c:pt idx="136">
                  <c:v>-25.177073392828841</c:v>
                </c:pt>
                <c:pt idx="137">
                  <c:v>-25.177073392828841</c:v>
                </c:pt>
                <c:pt idx="138">
                  <c:v>-25.177073392828841</c:v>
                </c:pt>
                <c:pt idx="139">
                  <c:v>-25.177073392828841</c:v>
                </c:pt>
                <c:pt idx="140">
                  <c:v>-25.177073392828841</c:v>
                </c:pt>
                <c:pt idx="141">
                  <c:v>-25.177073392828841</c:v>
                </c:pt>
                <c:pt idx="142">
                  <c:v>-25.177073392828841</c:v>
                </c:pt>
                <c:pt idx="143">
                  <c:v>-25.177073392828841</c:v>
                </c:pt>
                <c:pt idx="144">
                  <c:v>-25.177073392828841</c:v>
                </c:pt>
                <c:pt idx="145">
                  <c:v>-25.177073392828841</c:v>
                </c:pt>
                <c:pt idx="146">
                  <c:v>-25.177073392828841</c:v>
                </c:pt>
                <c:pt idx="147">
                  <c:v>-25.177073392828841</c:v>
                </c:pt>
                <c:pt idx="148">
                  <c:v>-25.177073392828841</c:v>
                </c:pt>
                <c:pt idx="149">
                  <c:v>-25.177073392828841</c:v>
                </c:pt>
                <c:pt idx="150">
                  <c:v>-25.177073392828841</c:v>
                </c:pt>
                <c:pt idx="151">
                  <c:v>-25.177073392828841</c:v>
                </c:pt>
                <c:pt idx="152">
                  <c:v>-25.177073392828841</c:v>
                </c:pt>
                <c:pt idx="153">
                  <c:v>-25.177073392828841</c:v>
                </c:pt>
                <c:pt idx="154">
                  <c:v>-25.177073392828841</c:v>
                </c:pt>
                <c:pt idx="155">
                  <c:v>-25.177073392828841</c:v>
                </c:pt>
                <c:pt idx="156">
                  <c:v>-25.177073392828841</c:v>
                </c:pt>
                <c:pt idx="157">
                  <c:v>-25.177073392828841</c:v>
                </c:pt>
                <c:pt idx="158">
                  <c:v>-25.177073392828841</c:v>
                </c:pt>
                <c:pt idx="159">
                  <c:v>-25.177073392828841</c:v>
                </c:pt>
                <c:pt idx="160">
                  <c:v>-25.177073392828841</c:v>
                </c:pt>
                <c:pt idx="161">
                  <c:v>-25.177073392828841</c:v>
                </c:pt>
                <c:pt idx="162">
                  <c:v>-25.177073392828841</c:v>
                </c:pt>
                <c:pt idx="163">
                  <c:v>-25.177073392828841</c:v>
                </c:pt>
                <c:pt idx="164">
                  <c:v>-25.177073392828841</c:v>
                </c:pt>
                <c:pt idx="165">
                  <c:v>-25.177073392828841</c:v>
                </c:pt>
                <c:pt idx="166">
                  <c:v>-25.177073392828841</c:v>
                </c:pt>
                <c:pt idx="167">
                  <c:v>-25.177073392828841</c:v>
                </c:pt>
                <c:pt idx="168">
                  <c:v>-25.177073392828841</c:v>
                </c:pt>
                <c:pt idx="169">
                  <c:v>-25.177073392828841</c:v>
                </c:pt>
                <c:pt idx="170">
                  <c:v>-25.177073392828841</c:v>
                </c:pt>
                <c:pt idx="171">
                  <c:v>-25.177073392828841</c:v>
                </c:pt>
                <c:pt idx="172">
                  <c:v>-25.177073392828841</c:v>
                </c:pt>
                <c:pt idx="173">
                  <c:v>-25.177073392828841</c:v>
                </c:pt>
                <c:pt idx="174">
                  <c:v>-25.177073392828841</c:v>
                </c:pt>
                <c:pt idx="175">
                  <c:v>-25.177073392828841</c:v>
                </c:pt>
                <c:pt idx="176">
                  <c:v>-25.177073392828841</c:v>
                </c:pt>
                <c:pt idx="177">
                  <c:v>-25.177073392828841</c:v>
                </c:pt>
                <c:pt idx="178">
                  <c:v>-25.177073392828841</c:v>
                </c:pt>
                <c:pt idx="179">
                  <c:v>-25.177073392828841</c:v>
                </c:pt>
                <c:pt idx="180">
                  <c:v>-25.177073392828841</c:v>
                </c:pt>
                <c:pt idx="181">
                  <c:v>-25.177073392828841</c:v>
                </c:pt>
                <c:pt idx="182">
                  <c:v>-25.177073392828841</c:v>
                </c:pt>
                <c:pt idx="183">
                  <c:v>-25.177073392828841</c:v>
                </c:pt>
                <c:pt idx="184">
                  <c:v>-25.177073392828841</c:v>
                </c:pt>
                <c:pt idx="185">
                  <c:v>-25.177073392828841</c:v>
                </c:pt>
                <c:pt idx="186">
                  <c:v>-25.177073392828841</c:v>
                </c:pt>
                <c:pt idx="187">
                  <c:v>-25.177073392828841</c:v>
                </c:pt>
                <c:pt idx="188">
                  <c:v>-25.177073392828841</c:v>
                </c:pt>
                <c:pt idx="189">
                  <c:v>-25.177073392828841</c:v>
                </c:pt>
                <c:pt idx="190">
                  <c:v>-25.177073392828841</c:v>
                </c:pt>
                <c:pt idx="191">
                  <c:v>-25.177073392828841</c:v>
                </c:pt>
                <c:pt idx="192">
                  <c:v>-25.177073392828841</c:v>
                </c:pt>
                <c:pt idx="193">
                  <c:v>-25.177073392828841</c:v>
                </c:pt>
                <c:pt idx="194">
                  <c:v>-25.177073392828841</c:v>
                </c:pt>
                <c:pt idx="195">
                  <c:v>-25.177073392828841</c:v>
                </c:pt>
                <c:pt idx="196">
                  <c:v>-25.177073392828841</c:v>
                </c:pt>
                <c:pt idx="197">
                  <c:v>-25.177073392828841</c:v>
                </c:pt>
                <c:pt idx="198">
                  <c:v>-25.177073392828841</c:v>
                </c:pt>
                <c:pt idx="199">
                  <c:v>-25.177073392828841</c:v>
                </c:pt>
                <c:pt idx="200">
                  <c:v>-25.177073392828841</c:v>
                </c:pt>
                <c:pt idx="201">
                  <c:v>-25.177073392828841</c:v>
                </c:pt>
                <c:pt idx="202">
                  <c:v>-25.177073392828841</c:v>
                </c:pt>
                <c:pt idx="203">
                  <c:v>-25.177073392828841</c:v>
                </c:pt>
                <c:pt idx="204">
                  <c:v>-25.177073392828841</c:v>
                </c:pt>
                <c:pt idx="205">
                  <c:v>-25.177073392828841</c:v>
                </c:pt>
                <c:pt idx="206">
                  <c:v>-25.177073392828841</c:v>
                </c:pt>
                <c:pt idx="207">
                  <c:v>-25.177073392828841</c:v>
                </c:pt>
                <c:pt idx="208">
                  <c:v>-25.177073392828841</c:v>
                </c:pt>
                <c:pt idx="209">
                  <c:v>-25.177073392828841</c:v>
                </c:pt>
                <c:pt idx="210">
                  <c:v>-25.177073392828841</c:v>
                </c:pt>
                <c:pt idx="211">
                  <c:v>-25.177073392828841</c:v>
                </c:pt>
                <c:pt idx="212">
                  <c:v>-25.177073392828841</c:v>
                </c:pt>
                <c:pt idx="213">
                  <c:v>-25.177073392828841</c:v>
                </c:pt>
                <c:pt idx="214">
                  <c:v>-25.177073392828841</c:v>
                </c:pt>
                <c:pt idx="215">
                  <c:v>-25.177073392828841</c:v>
                </c:pt>
                <c:pt idx="216">
                  <c:v>-25.177073392828841</c:v>
                </c:pt>
                <c:pt idx="217">
                  <c:v>-25.177073392828841</c:v>
                </c:pt>
                <c:pt idx="218">
                  <c:v>-25.177073392828841</c:v>
                </c:pt>
                <c:pt idx="219">
                  <c:v>-25.177073392828841</c:v>
                </c:pt>
                <c:pt idx="220">
                  <c:v>-25.177073392828841</c:v>
                </c:pt>
                <c:pt idx="221">
                  <c:v>-25.177073392828841</c:v>
                </c:pt>
                <c:pt idx="222">
                  <c:v>-25.177073392828841</c:v>
                </c:pt>
                <c:pt idx="223">
                  <c:v>-25.177073392828841</c:v>
                </c:pt>
                <c:pt idx="224">
                  <c:v>-25.177073392828841</c:v>
                </c:pt>
                <c:pt idx="225">
                  <c:v>-25.177073392828841</c:v>
                </c:pt>
                <c:pt idx="226">
                  <c:v>-25.177073392828841</c:v>
                </c:pt>
                <c:pt idx="227">
                  <c:v>-25.177073392828841</c:v>
                </c:pt>
                <c:pt idx="228">
                  <c:v>-25.177073392828841</c:v>
                </c:pt>
                <c:pt idx="229">
                  <c:v>-25.177073392828841</c:v>
                </c:pt>
                <c:pt idx="230">
                  <c:v>-25.177073392828841</c:v>
                </c:pt>
                <c:pt idx="231">
                  <c:v>-25.177073392828841</c:v>
                </c:pt>
                <c:pt idx="232">
                  <c:v>-25.177073392828841</c:v>
                </c:pt>
                <c:pt idx="233">
                  <c:v>-25.177073392828841</c:v>
                </c:pt>
                <c:pt idx="234">
                  <c:v>-25.177073392828841</c:v>
                </c:pt>
                <c:pt idx="235">
                  <c:v>-25.177073392828841</c:v>
                </c:pt>
                <c:pt idx="236">
                  <c:v>-25.177073392828841</c:v>
                </c:pt>
                <c:pt idx="237">
                  <c:v>-25.177073392828841</c:v>
                </c:pt>
                <c:pt idx="238">
                  <c:v>-25.177073392828841</c:v>
                </c:pt>
                <c:pt idx="239">
                  <c:v>-25.177073392828841</c:v>
                </c:pt>
                <c:pt idx="240">
                  <c:v>-25.177073392828841</c:v>
                </c:pt>
                <c:pt idx="241">
                  <c:v>-25.177073392828841</c:v>
                </c:pt>
                <c:pt idx="242">
                  <c:v>-25.177073392828841</c:v>
                </c:pt>
                <c:pt idx="243">
                  <c:v>-25.177073392828841</c:v>
                </c:pt>
                <c:pt idx="244">
                  <c:v>-25.177073392828841</c:v>
                </c:pt>
                <c:pt idx="245">
                  <c:v>-25.177073392828841</c:v>
                </c:pt>
                <c:pt idx="246">
                  <c:v>-25.177073392828841</c:v>
                </c:pt>
                <c:pt idx="247">
                  <c:v>-25.177073392828841</c:v>
                </c:pt>
                <c:pt idx="248">
                  <c:v>-25.177073392828841</c:v>
                </c:pt>
                <c:pt idx="249">
                  <c:v>-25.177073392828841</c:v>
                </c:pt>
                <c:pt idx="250">
                  <c:v>-25.177073392828841</c:v>
                </c:pt>
                <c:pt idx="251">
                  <c:v>-25.177073392828841</c:v>
                </c:pt>
                <c:pt idx="252">
                  <c:v>-25.177073392828841</c:v>
                </c:pt>
                <c:pt idx="253">
                  <c:v>-25.177073392828841</c:v>
                </c:pt>
                <c:pt idx="254">
                  <c:v>-25.177073392828841</c:v>
                </c:pt>
                <c:pt idx="255">
                  <c:v>-25.177073392828841</c:v>
                </c:pt>
                <c:pt idx="256">
                  <c:v>-25.177073392828841</c:v>
                </c:pt>
                <c:pt idx="257">
                  <c:v>-25.177073392828841</c:v>
                </c:pt>
                <c:pt idx="258">
                  <c:v>-25.177073392828841</c:v>
                </c:pt>
                <c:pt idx="259">
                  <c:v>-25.177073392828841</c:v>
                </c:pt>
                <c:pt idx="260">
                  <c:v>-25.177073392828841</c:v>
                </c:pt>
                <c:pt idx="261">
                  <c:v>-25.177073392828841</c:v>
                </c:pt>
                <c:pt idx="262">
                  <c:v>-25.177073392828841</c:v>
                </c:pt>
                <c:pt idx="263">
                  <c:v>-25.177073392828841</c:v>
                </c:pt>
                <c:pt idx="264">
                  <c:v>-25.177073392828841</c:v>
                </c:pt>
                <c:pt idx="265">
                  <c:v>-25.177073392828841</c:v>
                </c:pt>
                <c:pt idx="266">
                  <c:v>-25.177073392828841</c:v>
                </c:pt>
                <c:pt idx="267">
                  <c:v>-25.177073392828841</c:v>
                </c:pt>
                <c:pt idx="268">
                  <c:v>-25.177073392828841</c:v>
                </c:pt>
                <c:pt idx="269">
                  <c:v>-25.177073392828841</c:v>
                </c:pt>
                <c:pt idx="270">
                  <c:v>-25.177073392828841</c:v>
                </c:pt>
                <c:pt idx="271">
                  <c:v>-25.177073392828841</c:v>
                </c:pt>
                <c:pt idx="272">
                  <c:v>-25.177073392828841</c:v>
                </c:pt>
                <c:pt idx="273">
                  <c:v>-25.177073392828841</c:v>
                </c:pt>
                <c:pt idx="274">
                  <c:v>-25.177073392828841</c:v>
                </c:pt>
                <c:pt idx="275">
                  <c:v>-25.177073392828841</c:v>
                </c:pt>
                <c:pt idx="276">
                  <c:v>-25.177073392828841</c:v>
                </c:pt>
                <c:pt idx="277">
                  <c:v>-25.177073392828841</c:v>
                </c:pt>
                <c:pt idx="278">
                  <c:v>-25.177073392828841</c:v>
                </c:pt>
                <c:pt idx="279">
                  <c:v>-25.177073392828841</c:v>
                </c:pt>
                <c:pt idx="280">
                  <c:v>-25.177073392828841</c:v>
                </c:pt>
                <c:pt idx="281">
                  <c:v>-25.177073392828841</c:v>
                </c:pt>
                <c:pt idx="282">
                  <c:v>-25.177073392828841</c:v>
                </c:pt>
                <c:pt idx="283">
                  <c:v>-25.177073392828841</c:v>
                </c:pt>
                <c:pt idx="284">
                  <c:v>-25.177073392828841</c:v>
                </c:pt>
                <c:pt idx="285">
                  <c:v>-25.177073392828841</c:v>
                </c:pt>
                <c:pt idx="286">
                  <c:v>-25.177073392828841</c:v>
                </c:pt>
                <c:pt idx="287">
                  <c:v>-25.177073392828841</c:v>
                </c:pt>
                <c:pt idx="288">
                  <c:v>-25.177073392828841</c:v>
                </c:pt>
                <c:pt idx="289">
                  <c:v>-25.177073392828841</c:v>
                </c:pt>
                <c:pt idx="290">
                  <c:v>-25.177073392828841</c:v>
                </c:pt>
                <c:pt idx="291">
                  <c:v>-25.177073392828841</c:v>
                </c:pt>
                <c:pt idx="292">
                  <c:v>-25.177073392828841</c:v>
                </c:pt>
                <c:pt idx="293">
                  <c:v>-25.177073392828841</c:v>
                </c:pt>
                <c:pt idx="294">
                  <c:v>-25.177073392828841</c:v>
                </c:pt>
                <c:pt idx="295">
                  <c:v>-25.177073392828841</c:v>
                </c:pt>
                <c:pt idx="296">
                  <c:v>-25.177073392828841</c:v>
                </c:pt>
                <c:pt idx="297">
                  <c:v>-25.177073392828841</c:v>
                </c:pt>
                <c:pt idx="298">
                  <c:v>-25.177073392828841</c:v>
                </c:pt>
                <c:pt idx="299">
                  <c:v>-25.177073392828841</c:v>
                </c:pt>
                <c:pt idx="300">
                  <c:v>-25.177073392828841</c:v>
                </c:pt>
                <c:pt idx="301">
                  <c:v>-25.177073392828841</c:v>
                </c:pt>
                <c:pt idx="302">
                  <c:v>-25.177073392828841</c:v>
                </c:pt>
                <c:pt idx="303">
                  <c:v>-25.177073392828841</c:v>
                </c:pt>
                <c:pt idx="304">
                  <c:v>-25.177073392828841</c:v>
                </c:pt>
                <c:pt idx="305">
                  <c:v>-25.177073392828841</c:v>
                </c:pt>
                <c:pt idx="306">
                  <c:v>-25.177073392828841</c:v>
                </c:pt>
                <c:pt idx="307">
                  <c:v>-25.177073392828841</c:v>
                </c:pt>
                <c:pt idx="308">
                  <c:v>-25.177073392828841</c:v>
                </c:pt>
                <c:pt idx="309">
                  <c:v>-25.177073392828841</c:v>
                </c:pt>
                <c:pt idx="310">
                  <c:v>-25.177073392828841</c:v>
                </c:pt>
                <c:pt idx="311">
                  <c:v>-25.177073392828841</c:v>
                </c:pt>
                <c:pt idx="312">
                  <c:v>-25.177073392828841</c:v>
                </c:pt>
                <c:pt idx="313">
                  <c:v>-25.177073392828841</c:v>
                </c:pt>
                <c:pt idx="314">
                  <c:v>-25.177073392828841</c:v>
                </c:pt>
                <c:pt idx="315">
                  <c:v>-25.177073392828841</c:v>
                </c:pt>
                <c:pt idx="316">
                  <c:v>-25.177073392828841</c:v>
                </c:pt>
                <c:pt idx="317">
                  <c:v>-25.177073392828841</c:v>
                </c:pt>
                <c:pt idx="318">
                  <c:v>-25.177073392828841</c:v>
                </c:pt>
                <c:pt idx="319">
                  <c:v>-25.177073392828841</c:v>
                </c:pt>
                <c:pt idx="320">
                  <c:v>-25.177073392828841</c:v>
                </c:pt>
                <c:pt idx="321">
                  <c:v>-25.177073392828841</c:v>
                </c:pt>
                <c:pt idx="322">
                  <c:v>-25.177073392828841</c:v>
                </c:pt>
                <c:pt idx="323">
                  <c:v>-25.177073392828841</c:v>
                </c:pt>
                <c:pt idx="324">
                  <c:v>-25.177073392828841</c:v>
                </c:pt>
                <c:pt idx="325">
                  <c:v>-25.177073392828841</c:v>
                </c:pt>
                <c:pt idx="326">
                  <c:v>-25.177073392828841</c:v>
                </c:pt>
                <c:pt idx="327">
                  <c:v>-25.177073392828841</c:v>
                </c:pt>
                <c:pt idx="328">
                  <c:v>-25.177073392828841</c:v>
                </c:pt>
                <c:pt idx="329">
                  <c:v>-25.177073392828841</c:v>
                </c:pt>
                <c:pt idx="330">
                  <c:v>-25.177073392828841</c:v>
                </c:pt>
                <c:pt idx="331">
                  <c:v>-25.177073392828841</c:v>
                </c:pt>
                <c:pt idx="332">
                  <c:v>-25.177073392828841</c:v>
                </c:pt>
                <c:pt idx="333">
                  <c:v>-25.177073392828841</c:v>
                </c:pt>
                <c:pt idx="334">
                  <c:v>-25.177073392828841</c:v>
                </c:pt>
                <c:pt idx="335">
                  <c:v>-25.177073392828841</c:v>
                </c:pt>
                <c:pt idx="336">
                  <c:v>-25.177073392828841</c:v>
                </c:pt>
                <c:pt idx="337">
                  <c:v>-25.177073392828841</c:v>
                </c:pt>
                <c:pt idx="338">
                  <c:v>-25.177073392828841</c:v>
                </c:pt>
                <c:pt idx="339">
                  <c:v>-25.177073392828841</c:v>
                </c:pt>
                <c:pt idx="340">
                  <c:v>-25.177073392828841</c:v>
                </c:pt>
                <c:pt idx="341">
                  <c:v>-25.177073392828841</c:v>
                </c:pt>
                <c:pt idx="342">
                  <c:v>-25.177073392828841</c:v>
                </c:pt>
                <c:pt idx="343">
                  <c:v>-25.177073392828841</c:v>
                </c:pt>
                <c:pt idx="344">
                  <c:v>-25.177073392828841</c:v>
                </c:pt>
                <c:pt idx="345">
                  <c:v>-25.177073392828841</c:v>
                </c:pt>
                <c:pt idx="346">
                  <c:v>-25.177073392828841</c:v>
                </c:pt>
                <c:pt idx="347">
                  <c:v>-25.177073392828841</c:v>
                </c:pt>
                <c:pt idx="348">
                  <c:v>-25.177073392828841</c:v>
                </c:pt>
                <c:pt idx="349">
                  <c:v>-25.177073392828841</c:v>
                </c:pt>
                <c:pt idx="350">
                  <c:v>-25.177073392828841</c:v>
                </c:pt>
                <c:pt idx="351">
                  <c:v>-25.177073392828841</c:v>
                </c:pt>
                <c:pt idx="352">
                  <c:v>-25.177073392828841</c:v>
                </c:pt>
                <c:pt idx="353">
                  <c:v>-25.177073392828841</c:v>
                </c:pt>
                <c:pt idx="354">
                  <c:v>-25.177073392828841</c:v>
                </c:pt>
                <c:pt idx="355">
                  <c:v>-25.177073392828841</c:v>
                </c:pt>
                <c:pt idx="356">
                  <c:v>-25.177073392828841</c:v>
                </c:pt>
                <c:pt idx="357">
                  <c:v>-25.177073392828841</c:v>
                </c:pt>
                <c:pt idx="358">
                  <c:v>-25.177073392828841</c:v>
                </c:pt>
                <c:pt idx="359">
                  <c:v>-25.177073392828841</c:v>
                </c:pt>
                <c:pt idx="360">
                  <c:v>-25.177073392828841</c:v>
                </c:pt>
                <c:pt idx="361">
                  <c:v>-25.177073392828841</c:v>
                </c:pt>
                <c:pt idx="362">
                  <c:v>-25.177073392828841</c:v>
                </c:pt>
                <c:pt idx="363">
                  <c:v>-25.177073392828841</c:v>
                </c:pt>
                <c:pt idx="364">
                  <c:v>-25.177073392828841</c:v>
                </c:pt>
                <c:pt idx="365">
                  <c:v>-25.177073392828841</c:v>
                </c:pt>
                <c:pt idx="366">
                  <c:v>-25.177073392828841</c:v>
                </c:pt>
                <c:pt idx="367">
                  <c:v>-25.177073392828841</c:v>
                </c:pt>
                <c:pt idx="368">
                  <c:v>-25.177073392828841</c:v>
                </c:pt>
                <c:pt idx="369">
                  <c:v>-25.177073392828841</c:v>
                </c:pt>
                <c:pt idx="370">
                  <c:v>-25.177073392828841</c:v>
                </c:pt>
                <c:pt idx="371">
                  <c:v>-25.177073392828841</c:v>
                </c:pt>
                <c:pt idx="372">
                  <c:v>-25.177073392828841</c:v>
                </c:pt>
                <c:pt idx="373">
                  <c:v>-25.177073392828841</c:v>
                </c:pt>
                <c:pt idx="374">
                  <c:v>-25.177073392828841</c:v>
                </c:pt>
                <c:pt idx="375">
                  <c:v>-25.177073392828841</c:v>
                </c:pt>
                <c:pt idx="376">
                  <c:v>-25.177073392828841</c:v>
                </c:pt>
                <c:pt idx="377">
                  <c:v>-25.177073392828841</c:v>
                </c:pt>
                <c:pt idx="378">
                  <c:v>-25.177073392828841</c:v>
                </c:pt>
                <c:pt idx="379">
                  <c:v>-25.177073392828841</c:v>
                </c:pt>
                <c:pt idx="380">
                  <c:v>-25.177073392828841</c:v>
                </c:pt>
                <c:pt idx="381">
                  <c:v>-25.177073392828841</c:v>
                </c:pt>
                <c:pt idx="382">
                  <c:v>-25.177073392828841</c:v>
                </c:pt>
                <c:pt idx="383">
                  <c:v>-25.177073392828841</c:v>
                </c:pt>
                <c:pt idx="384">
                  <c:v>-25.177073392828841</c:v>
                </c:pt>
                <c:pt idx="385">
                  <c:v>-25.177073392828841</c:v>
                </c:pt>
                <c:pt idx="386">
                  <c:v>-25.177073392828841</c:v>
                </c:pt>
                <c:pt idx="387">
                  <c:v>-25.177073392828841</c:v>
                </c:pt>
                <c:pt idx="388">
                  <c:v>-25.177073392828841</c:v>
                </c:pt>
                <c:pt idx="389">
                  <c:v>-25.177073392828841</c:v>
                </c:pt>
                <c:pt idx="390">
                  <c:v>-25.177073392828841</c:v>
                </c:pt>
                <c:pt idx="391">
                  <c:v>-25.177073392828841</c:v>
                </c:pt>
                <c:pt idx="392">
                  <c:v>-25.177073392828841</c:v>
                </c:pt>
                <c:pt idx="393">
                  <c:v>-25.177073392828841</c:v>
                </c:pt>
                <c:pt idx="394">
                  <c:v>-25.177073392828841</c:v>
                </c:pt>
                <c:pt idx="395">
                  <c:v>-25.177073392828841</c:v>
                </c:pt>
                <c:pt idx="396">
                  <c:v>-25.177073392828841</c:v>
                </c:pt>
                <c:pt idx="397">
                  <c:v>-25.177073392828841</c:v>
                </c:pt>
                <c:pt idx="398">
                  <c:v>-25.177073392828841</c:v>
                </c:pt>
                <c:pt idx="399">
                  <c:v>-25.177073392828841</c:v>
                </c:pt>
                <c:pt idx="400">
                  <c:v>-25.177073392828841</c:v>
                </c:pt>
                <c:pt idx="401">
                  <c:v>-25.177073392828841</c:v>
                </c:pt>
                <c:pt idx="402">
                  <c:v>-25.177073392828841</c:v>
                </c:pt>
                <c:pt idx="403">
                  <c:v>-25.177073392828841</c:v>
                </c:pt>
                <c:pt idx="404">
                  <c:v>-25.177073392828841</c:v>
                </c:pt>
                <c:pt idx="405">
                  <c:v>-25.177073392828841</c:v>
                </c:pt>
                <c:pt idx="406">
                  <c:v>-25.177073392828841</c:v>
                </c:pt>
                <c:pt idx="407">
                  <c:v>-25.177073392828841</c:v>
                </c:pt>
                <c:pt idx="408">
                  <c:v>-25.177073392828841</c:v>
                </c:pt>
                <c:pt idx="409">
                  <c:v>-25.177073392828841</c:v>
                </c:pt>
                <c:pt idx="410">
                  <c:v>-25.177073392828841</c:v>
                </c:pt>
                <c:pt idx="411">
                  <c:v>-25.177073392828841</c:v>
                </c:pt>
                <c:pt idx="412">
                  <c:v>-25.177073392828841</c:v>
                </c:pt>
                <c:pt idx="413">
                  <c:v>-25.177073392828841</c:v>
                </c:pt>
                <c:pt idx="414">
                  <c:v>-25.177073392828841</c:v>
                </c:pt>
                <c:pt idx="415">
                  <c:v>-25.177073392828841</c:v>
                </c:pt>
                <c:pt idx="416">
                  <c:v>-25.177073392828841</c:v>
                </c:pt>
                <c:pt idx="417">
                  <c:v>-25.177073392828841</c:v>
                </c:pt>
                <c:pt idx="418">
                  <c:v>-25.177073392828841</c:v>
                </c:pt>
                <c:pt idx="419">
                  <c:v>-25.177073392828841</c:v>
                </c:pt>
                <c:pt idx="420">
                  <c:v>-25.177073392828841</c:v>
                </c:pt>
                <c:pt idx="421">
                  <c:v>-25.177073392828841</c:v>
                </c:pt>
                <c:pt idx="422">
                  <c:v>-25.177073392828841</c:v>
                </c:pt>
                <c:pt idx="423">
                  <c:v>-25.177073392828841</c:v>
                </c:pt>
                <c:pt idx="424">
                  <c:v>-25.177073392828841</c:v>
                </c:pt>
                <c:pt idx="425">
                  <c:v>-25.177073392828841</c:v>
                </c:pt>
                <c:pt idx="426">
                  <c:v>-25.177073392828841</c:v>
                </c:pt>
                <c:pt idx="427">
                  <c:v>-25.177073392828841</c:v>
                </c:pt>
                <c:pt idx="428">
                  <c:v>-25.177073392828841</c:v>
                </c:pt>
                <c:pt idx="429">
                  <c:v>-25.177073392828841</c:v>
                </c:pt>
                <c:pt idx="430">
                  <c:v>-25.177073392828841</c:v>
                </c:pt>
                <c:pt idx="431">
                  <c:v>-25.177073392828841</c:v>
                </c:pt>
                <c:pt idx="432">
                  <c:v>-25.177073392828841</c:v>
                </c:pt>
                <c:pt idx="433">
                  <c:v>-25.177073392828841</c:v>
                </c:pt>
                <c:pt idx="434">
                  <c:v>-25.177073392828841</c:v>
                </c:pt>
                <c:pt idx="435">
                  <c:v>-25.177073392828841</c:v>
                </c:pt>
                <c:pt idx="436">
                  <c:v>-25.177073392828841</c:v>
                </c:pt>
                <c:pt idx="437">
                  <c:v>-25.177073392828841</c:v>
                </c:pt>
                <c:pt idx="438">
                  <c:v>-25.177073392828841</c:v>
                </c:pt>
                <c:pt idx="439">
                  <c:v>-25.177073392828841</c:v>
                </c:pt>
                <c:pt idx="440">
                  <c:v>-25.177073392828841</c:v>
                </c:pt>
                <c:pt idx="441">
                  <c:v>-25.177073392828841</c:v>
                </c:pt>
                <c:pt idx="442">
                  <c:v>-25.177073392828841</c:v>
                </c:pt>
                <c:pt idx="443">
                  <c:v>-25.177073392828841</c:v>
                </c:pt>
                <c:pt idx="444">
                  <c:v>-25.177073392828841</c:v>
                </c:pt>
                <c:pt idx="445">
                  <c:v>-25.177073392828841</c:v>
                </c:pt>
                <c:pt idx="446">
                  <c:v>-25.177073392828841</c:v>
                </c:pt>
                <c:pt idx="447">
                  <c:v>-25.177073392828841</c:v>
                </c:pt>
                <c:pt idx="448">
                  <c:v>-25.177073392828841</c:v>
                </c:pt>
                <c:pt idx="449">
                  <c:v>-25.177073392828841</c:v>
                </c:pt>
                <c:pt idx="450">
                  <c:v>-25.177073392828841</c:v>
                </c:pt>
                <c:pt idx="451">
                  <c:v>-25.177073392828841</c:v>
                </c:pt>
                <c:pt idx="452">
                  <c:v>-25.177073392828841</c:v>
                </c:pt>
                <c:pt idx="453">
                  <c:v>-25.177073392828841</c:v>
                </c:pt>
                <c:pt idx="454">
                  <c:v>-25.177073392828841</c:v>
                </c:pt>
                <c:pt idx="455">
                  <c:v>-25.177073392828841</c:v>
                </c:pt>
                <c:pt idx="456">
                  <c:v>-25.177073392828841</c:v>
                </c:pt>
                <c:pt idx="457">
                  <c:v>-25.177073392828841</c:v>
                </c:pt>
                <c:pt idx="458">
                  <c:v>-25.177073392828841</c:v>
                </c:pt>
                <c:pt idx="459">
                  <c:v>-25.177073392828841</c:v>
                </c:pt>
                <c:pt idx="460">
                  <c:v>-25.177073392828841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B0-4F3C-B543-DBC405439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68832"/>
        <c:axId val="305243648"/>
      </c:scatterChart>
      <c:valAx>
        <c:axId val="296168832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05243648"/>
        <c:crossesAt val="-100"/>
        <c:crossBetween val="midCat"/>
      </c:valAx>
      <c:valAx>
        <c:axId val="305243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</a:t>
                </a:r>
                <a:r>
                  <a:rPr lang="en-US" sz="1000" b="1" i="0" u="none" strike="noStrike" baseline="0">
                    <a:effectLst/>
                  </a:rPr>
                  <a:t>T4</a:t>
                </a:r>
                <a:r>
                  <a:rPr lang="en-US" sz="1000" b="1" i="0" u="none" strike="noStrike" baseline="-25000">
                    <a:effectLst/>
                  </a:rPr>
                  <a:t>IDEXX  </a:t>
                </a:r>
                <a:r>
                  <a:rPr lang="en-US" sz="1000" b="1" i="0" u="none" strike="noStrike" baseline="0">
                    <a:effectLst/>
                  </a:rPr>
                  <a:t>- T4</a:t>
                </a:r>
                <a:r>
                  <a:rPr lang="en-US" sz="1000" b="1" i="0" u="none" strike="noStrike" baseline="-25000">
                    <a:effectLst/>
                  </a:rPr>
                  <a:t>ANTECH</a:t>
                </a:r>
                <a:r>
                  <a:rPr lang="en-US"/>
                  <a:t>)/average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9616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'T4'!$V$45:$V$66</c:f>
              <c:strCache>
                <c:ptCount val="22"/>
                <c:pt idx="0">
                  <c:v>-83.33333333</c:v>
                </c:pt>
                <c:pt idx="1">
                  <c:v>-75.13227513</c:v>
                </c:pt>
                <c:pt idx="2">
                  <c:v>-66.93121693</c:v>
                </c:pt>
                <c:pt idx="3">
                  <c:v>-58.73015873</c:v>
                </c:pt>
                <c:pt idx="4">
                  <c:v>-50.52910053</c:v>
                </c:pt>
                <c:pt idx="5">
                  <c:v>-42.32804233</c:v>
                </c:pt>
                <c:pt idx="6">
                  <c:v>-34.12698413</c:v>
                </c:pt>
                <c:pt idx="7">
                  <c:v>-25.92592593</c:v>
                </c:pt>
                <c:pt idx="8">
                  <c:v>-17.72486772</c:v>
                </c:pt>
                <c:pt idx="9">
                  <c:v>-9.523809524</c:v>
                </c:pt>
                <c:pt idx="10">
                  <c:v>-1.322751323</c:v>
                </c:pt>
                <c:pt idx="11">
                  <c:v>6.878306878</c:v>
                </c:pt>
                <c:pt idx="12">
                  <c:v>15.07936508</c:v>
                </c:pt>
                <c:pt idx="13">
                  <c:v>23.28042328</c:v>
                </c:pt>
                <c:pt idx="14">
                  <c:v>31.48148148</c:v>
                </c:pt>
                <c:pt idx="15">
                  <c:v>39.68253968</c:v>
                </c:pt>
                <c:pt idx="16">
                  <c:v>47.88359788</c:v>
                </c:pt>
                <c:pt idx="17">
                  <c:v>56.08465608</c:v>
                </c:pt>
                <c:pt idx="18">
                  <c:v>64.28571429</c:v>
                </c:pt>
                <c:pt idx="19">
                  <c:v>72.48677249</c:v>
                </c:pt>
                <c:pt idx="20">
                  <c:v>80.68783069</c:v>
                </c:pt>
                <c:pt idx="21">
                  <c:v>More</c:v>
                </c:pt>
              </c:strCache>
            </c:strRef>
          </c:cat>
          <c:val>
            <c:numRef>
              <c:f>'T4'!$W$45:$W$66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14</c:v>
                </c:pt>
                <c:pt idx="9">
                  <c:v>39</c:v>
                </c:pt>
                <c:pt idx="10">
                  <c:v>76</c:v>
                </c:pt>
                <c:pt idx="11">
                  <c:v>113</c:v>
                </c:pt>
                <c:pt idx="12">
                  <c:v>102</c:v>
                </c:pt>
                <c:pt idx="13">
                  <c:v>67</c:v>
                </c:pt>
                <c:pt idx="14">
                  <c:v>23</c:v>
                </c:pt>
                <c:pt idx="15">
                  <c:v>9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E-4FCB-A32C-AAD995CFC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22784"/>
        <c:axId val="358352000"/>
      </c:barChart>
      <c:catAx>
        <c:axId val="34362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58352000"/>
        <c:crosses val="autoZero"/>
        <c:auto val="1"/>
        <c:lblAlgn val="ctr"/>
        <c:lblOffset val="100"/>
        <c:noMultiLvlLbl val="0"/>
      </c:catAx>
      <c:valAx>
        <c:axId val="35835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362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875328083989"/>
                  <c:y val="-0.43469196558763501"/>
                </c:manualLayout>
              </c:layout>
              <c:numFmt formatCode="General" sourceLinked="0"/>
            </c:trendlineLbl>
          </c:trendline>
          <c:xVal>
            <c:numRef>
              <c:f>'T3'!$K$3:$K$571</c:f>
              <c:numCache>
                <c:formatCode>0.00</c:formatCode>
                <c:ptCount val="569"/>
                <c:pt idx="0">
                  <c:v>43.5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42</c:v>
                </c:pt>
                <c:pt idx="6">
                  <c:v>30</c:v>
                </c:pt>
                <c:pt idx="7">
                  <c:v>30</c:v>
                </c:pt>
                <c:pt idx="8">
                  <c:v>44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65.5</c:v>
                </c:pt>
                <c:pt idx="18">
                  <c:v>76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56.5</c:v>
                </c:pt>
                <c:pt idx="26">
                  <c:v>36</c:v>
                </c:pt>
                <c:pt idx="27">
                  <c:v>38</c:v>
                </c:pt>
                <c:pt idx="28">
                  <c:v>37.5</c:v>
                </c:pt>
                <c:pt idx="29">
                  <c:v>42.5</c:v>
                </c:pt>
                <c:pt idx="30">
                  <c:v>35.5</c:v>
                </c:pt>
                <c:pt idx="31">
                  <c:v>38.5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52.5</c:v>
                </c:pt>
                <c:pt idx="39">
                  <c:v>30</c:v>
                </c:pt>
                <c:pt idx="40">
                  <c:v>33</c:v>
                </c:pt>
                <c:pt idx="41">
                  <c:v>35.5</c:v>
                </c:pt>
                <c:pt idx="42">
                  <c:v>52.5</c:v>
                </c:pt>
                <c:pt idx="43">
                  <c:v>37.5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37</c:v>
                </c:pt>
                <c:pt idx="50">
                  <c:v>47</c:v>
                </c:pt>
                <c:pt idx="51">
                  <c:v>51.5</c:v>
                </c:pt>
                <c:pt idx="52">
                  <c:v>42</c:v>
                </c:pt>
                <c:pt idx="53">
                  <c:v>58</c:v>
                </c:pt>
                <c:pt idx="54">
                  <c:v>38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46.5</c:v>
                </c:pt>
                <c:pt idx="60">
                  <c:v>53</c:v>
                </c:pt>
                <c:pt idx="61">
                  <c:v>68</c:v>
                </c:pt>
                <c:pt idx="62">
                  <c:v>73.5</c:v>
                </c:pt>
                <c:pt idx="63">
                  <c:v>35.5</c:v>
                </c:pt>
                <c:pt idx="64">
                  <c:v>41</c:v>
                </c:pt>
                <c:pt idx="65">
                  <c:v>30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30</c:v>
                </c:pt>
                <c:pt idx="70">
                  <c:v>39.5</c:v>
                </c:pt>
                <c:pt idx="71">
                  <c:v>47</c:v>
                </c:pt>
                <c:pt idx="72">
                  <c:v>30</c:v>
                </c:pt>
                <c:pt idx="73">
                  <c:v>33</c:v>
                </c:pt>
                <c:pt idx="74">
                  <c:v>30</c:v>
                </c:pt>
                <c:pt idx="75">
                  <c:v>50</c:v>
                </c:pt>
                <c:pt idx="76">
                  <c:v>36</c:v>
                </c:pt>
                <c:pt idx="77">
                  <c:v>66.5</c:v>
                </c:pt>
                <c:pt idx="78">
                  <c:v>35.5</c:v>
                </c:pt>
                <c:pt idx="79">
                  <c:v>37.5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48</c:v>
                </c:pt>
                <c:pt idx="84">
                  <c:v>39</c:v>
                </c:pt>
                <c:pt idx="85">
                  <c:v>44.5</c:v>
                </c:pt>
                <c:pt idx="86">
                  <c:v>45.5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33.5</c:v>
                </c:pt>
                <c:pt idx="91">
                  <c:v>50.5</c:v>
                </c:pt>
                <c:pt idx="92">
                  <c:v>41</c:v>
                </c:pt>
                <c:pt idx="93">
                  <c:v>39</c:v>
                </c:pt>
                <c:pt idx="94">
                  <c:v>36.5</c:v>
                </c:pt>
                <c:pt idx="95">
                  <c:v>47.5</c:v>
                </c:pt>
                <c:pt idx="96">
                  <c:v>50.5</c:v>
                </c:pt>
                <c:pt idx="97">
                  <c:v>60</c:v>
                </c:pt>
                <c:pt idx="98">
                  <c:v>64.5</c:v>
                </c:pt>
                <c:pt idx="99">
                  <c:v>39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63</c:v>
                </c:pt>
                <c:pt idx="104">
                  <c:v>30</c:v>
                </c:pt>
                <c:pt idx="105">
                  <c:v>45</c:v>
                </c:pt>
                <c:pt idx="106">
                  <c:v>48</c:v>
                </c:pt>
                <c:pt idx="107">
                  <c:v>51.5</c:v>
                </c:pt>
                <c:pt idx="108">
                  <c:v>77.5</c:v>
                </c:pt>
                <c:pt idx="109">
                  <c:v>78</c:v>
                </c:pt>
                <c:pt idx="110">
                  <c:v>30</c:v>
                </c:pt>
                <c:pt idx="111">
                  <c:v>60</c:v>
                </c:pt>
                <c:pt idx="112">
                  <c:v>36.5</c:v>
                </c:pt>
                <c:pt idx="113">
                  <c:v>30</c:v>
                </c:pt>
                <c:pt idx="114">
                  <c:v>30</c:v>
                </c:pt>
                <c:pt idx="115">
                  <c:v>89.5</c:v>
                </c:pt>
                <c:pt idx="116">
                  <c:v>30</c:v>
                </c:pt>
                <c:pt idx="117">
                  <c:v>43</c:v>
                </c:pt>
                <c:pt idx="118">
                  <c:v>61.5</c:v>
                </c:pt>
                <c:pt idx="119">
                  <c:v>68.5</c:v>
                </c:pt>
                <c:pt idx="120">
                  <c:v>76</c:v>
                </c:pt>
                <c:pt idx="121">
                  <c:v>30</c:v>
                </c:pt>
                <c:pt idx="122">
                  <c:v>30</c:v>
                </c:pt>
                <c:pt idx="123">
                  <c:v>70</c:v>
                </c:pt>
                <c:pt idx="124">
                  <c:v>30</c:v>
                </c:pt>
                <c:pt idx="125">
                  <c:v>41</c:v>
                </c:pt>
                <c:pt idx="126">
                  <c:v>60</c:v>
                </c:pt>
                <c:pt idx="127">
                  <c:v>247.5</c:v>
                </c:pt>
                <c:pt idx="128">
                  <c:v>47.5</c:v>
                </c:pt>
                <c:pt idx="129">
                  <c:v>33</c:v>
                </c:pt>
                <c:pt idx="130">
                  <c:v>51.5</c:v>
                </c:pt>
                <c:pt idx="131">
                  <c:v>50.5</c:v>
                </c:pt>
                <c:pt idx="132">
                  <c:v>85.5</c:v>
                </c:pt>
                <c:pt idx="133">
                  <c:v>30</c:v>
                </c:pt>
                <c:pt idx="134">
                  <c:v>51</c:v>
                </c:pt>
                <c:pt idx="135">
                  <c:v>63</c:v>
                </c:pt>
                <c:pt idx="136">
                  <c:v>30</c:v>
                </c:pt>
                <c:pt idx="137">
                  <c:v>30</c:v>
                </c:pt>
                <c:pt idx="138">
                  <c:v>33.5</c:v>
                </c:pt>
                <c:pt idx="139">
                  <c:v>51.5</c:v>
                </c:pt>
                <c:pt idx="140">
                  <c:v>59</c:v>
                </c:pt>
                <c:pt idx="141">
                  <c:v>86</c:v>
                </c:pt>
                <c:pt idx="142">
                  <c:v>30</c:v>
                </c:pt>
                <c:pt idx="143">
                  <c:v>56.5</c:v>
                </c:pt>
                <c:pt idx="144">
                  <c:v>82</c:v>
                </c:pt>
                <c:pt idx="145">
                  <c:v>38.5</c:v>
                </c:pt>
                <c:pt idx="146">
                  <c:v>73</c:v>
                </c:pt>
                <c:pt idx="147">
                  <c:v>50.5</c:v>
                </c:pt>
                <c:pt idx="148">
                  <c:v>63.5</c:v>
                </c:pt>
                <c:pt idx="149">
                  <c:v>95.5</c:v>
                </c:pt>
                <c:pt idx="150">
                  <c:v>116.5</c:v>
                </c:pt>
                <c:pt idx="151">
                  <c:v>40</c:v>
                </c:pt>
                <c:pt idx="152">
                  <c:v>30</c:v>
                </c:pt>
                <c:pt idx="153">
                  <c:v>30</c:v>
                </c:pt>
                <c:pt idx="154">
                  <c:v>52</c:v>
                </c:pt>
                <c:pt idx="155">
                  <c:v>67.5</c:v>
                </c:pt>
                <c:pt idx="156">
                  <c:v>30</c:v>
                </c:pt>
                <c:pt idx="157">
                  <c:v>61.5</c:v>
                </c:pt>
                <c:pt idx="158">
                  <c:v>34.5</c:v>
                </c:pt>
                <c:pt idx="159">
                  <c:v>58</c:v>
                </c:pt>
                <c:pt idx="160">
                  <c:v>92</c:v>
                </c:pt>
                <c:pt idx="161">
                  <c:v>92</c:v>
                </c:pt>
                <c:pt idx="162">
                  <c:v>112</c:v>
                </c:pt>
                <c:pt idx="163">
                  <c:v>106</c:v>
                </c:pt>
                <c:pt idx="164">
                  <c:v>45.5</c:v>
                </c:pt>
                <c:pt idx="165">
                  <c:v>54</c:v>
                </c:pt>
                <c:pt idx="166">
                  <c:v>64</c:v>
                </c:pt>
                <c:pt idx="167">
                  <c:v>67</c:v>
                </c:pt>
                <c:pt idx="168">
                  <c:v>90</c:v>
                </c:pt>
                <c:pt idx="169">
                  <c:v>105</c:v>
                </c:pt>
                <c:pt idx="170">
                  <c:v>52</c:v>
                </c:pt>
                <c:pt idx="171">
                  <c:v>69</c:v>
                </c:pt>
                <c:pt idx="172">
                  <c:v>128</c:v>
                </c:pt>
                <c:pt idx="173">
                  <c:v>51.5</c:v>
                </c:pt>
                <c:pt idx="174">
                  <c:v>59</c:v>
                </c:pt>
                <c:pt idx="175">
                  <c:v>81</c:v>
                </c:pt>
                <c:pt idx="176">
                  <c:v>74.5</c:v>
                </c:pt>
                <c:pt idx="177">
                  <c:v>75.5</c:v>
                </c:pt>
                <c:pt idx="178">
                  <c:v>73.5</c:v>
                </c:pt>
                <c:pt idx="179">
                  <c:v>53.5</c:v>
                </c:pt>
                <c:pt idx="180">
                  <c:v>64</c:v>
                </c:pt>
                <c:pt idx="181">
                  <c:v>52</c:v>
                </c:pt>
                <c:pt idx="182">
                  <c:v>80</c:v>
                </c:pt>
                <c:pt idx="183">
                  <c:v>126.5</c:v>
                </c:pt>
                <c:pt idx="184">
                  <c:v>65.5</c:v>
                </c:pt>
                <c:pt idx="185">
                  <c:v>71</c:v>
                </c:pt>
                <c:pt idx="186">
                  <c:v>54</c:v>
                </c:pt>
                <c:pt idx="187">
                  <c:v>107</c:v>
                </c:pt>
                <c:pt idx="188">
                  <c:v>98.5</c:v>
                </c:pt>
                <c:pt idx="189">
                  <c:v>67</c:v>
                </c:pt>
                <c:pt idx="190">
                  <c:v>84.5</c:v>
                </c:pt>
                <c:pt idx="191">
                  <c:v>60</c:v>
                </c:pt>
                <c:pt idx="192">
                  <c:v>49.5</c:v>
                </c:pt>
                <c:pt idx="193">
                  <c:v>46</c:v>
                </c:pt>
                <c:pt idx="194">
                  <c:v>93</c:v>
                </c:pt>
                <c:pt idx="195">
                  <c:v>68</c:v>
                </c:pt>
                <c:pt idx="196">
                  <c:v>104.5</c:v>
                </c:pt>
                <c:pt idx="197">
                  <c:v>161.5</c:v>
                </c:pt>
                <c:pt idx="198">
                  <c:v>57</c:v>
                </c:pt>
                <c:pt idx="199">
                  <c:v>77.5</c:v>
                </c:pt>
                <c:pt idx="200">
                  <c:v>76.5</c:v>
                </c:pt>
                <c:pt idx="201">
                  <c:v>84.5</c:v>
                </c:pt>
                <c:pt idx="202">
                  <c:v>117</c:v>
                </c:pt>
                <c:pt idx="203">
                  <c:v>143</c:v>
                </c:pt>
                <c:pt idx="204">
                  <c:v>141.5</c:v>
                </c:pt>
                <c:pt idx="205">
                  <c:v>67.5</c:v>
                </c:pt>
                <c:pt idx="206">
                  <c:v>60.5</c:v>
                </c:pt>
                <c:pt idx="207">
                  <c:v>82.5</c:v>
                </c:pt>
                <c:pt idx="208">
                  <c:v>105.5</c:v>
                </c:pt>
                <c:pt idx="209">
                  <c:v>86.5</c:v>
                </c:pt>
                <c:pt idx="210">
                  <c:v>71.5</c:v>
                </c:pt>
                <c:pt idx="211">
                  <c:v>82</c:v>
                </c:pt>
                <c:pt idx="212">
                  <c:v>115.5</c:v>
                </c:pt>
                <c:pt idx="213">
                  <c:v>93.5</c:v>
                </c:pt>
                <c:pt idx="214">
                  <c:v>53.5</c:v>
                </c:pt>
                <c:pt idx="215">
                  <c:v>66.5</c:v>
                </c:pt>
                <c:pt idx="216">
                  <c:v>66</c:v>
                </c:pt>
                <c:pt idx="217">
                  <c:v>156.5</c:v>
                </c:pt>
                <c:pt idx="218">
                  <c:v>129</c:v>
                </c:pt>
                <c:pt idx="219">
                  <c:v>55.5</c:v>
                </c:pt>
                <c:pt idx="220">
                  <c:v>59.5</c:v>
                </c:pt>
                <c:pt idx="221">
                  <c:v>51</c:v>
                </c:pt>
                <c:pt idx="222">
                  <c:v>102</c:v>
                </c:pt>
                <c:pt idx="223">
                  <c:v>49</c:v>
                </c:pt>
                <c:pt idx="224">
                  <c:v>70.5</c:v>
                </c:pt>
                <c:pt idx="225">
                  <c:v>72.5</c:v>
                </c:pt>
                <c:pt idx="226">
                  <c:v>65.5</c:v>
                </c:pt>
                <c:pt idx="227">
                  <c:v>75.5</c:v>
                </c:pt>
                <c:pt idx="228">
                  <c:v>104.5</c:v>
                </c:pt>
                <c:pt idx="229">
                  <c:v>81</c:v>
                </c:pt>
                <c:pt idx="230">
                  <c:v>101.5</c:v>
                </c:pt>
                <c:pt idx="231">
                  <c:v>149.5</c:v>
                </c:pt>
                <c:pt idx="232">
                  <c:v>100.5</c:v>
                </c:pt>
                <c:pt idx="233">
                  <c:v>39.5</c:v>
                </c:pt>
                <c:pt idx="234">
                  <c:v>62</c:v>
                </c:pt>
                <c:pt idx="235">
                  <c:v>61.5</c:v>
                </c:pt>
                <c:pt idx="236">
                  <c:v>89.5</c:v>
                </c:pt>
                <c:pt idx="237">
                  <c:v>104.5</c:v>
                </c:pt>
                <c:pt idx="238">
                  <c:v>75.5</c:v>
                </c:pt>
                <c:pt idx="239">
                  <c:v>108.5</c:v>
                </c:pt>
                <c:pt idx="240">
                  <c:v>95.5</c:v>
                </c:pt>
                <c:pt idx="241">
                  <c:v>137</c:v>
                </c:pt>
                <c:pt idx="242">
                  <c:v>130</c:v>
                </c:pt>
                <c:pt idx="243">
                  <c:v>123.5</c:v>
                </c:pt>
                <c:pt idx="244">
                  <c:v>62</c:v>
                </c:pt>
                <c:pt idx="245">
                  <c:v>69.5</c:v>
                </c:pt>
                <c:pt idx="246">
                  <c:v>99.5</c:v>
                </c:pt>
                <c:pt idx="247">
                  <c:v>94.5</c:v>
                </c:pt>
                <c:pt idx="248">
                  <c:v>87.5</c:v>
                </c:pt>
                <c:pt idx="249">
                  <c:v>68.5</c:v>
                </c:pt>
                <c:pt idx="250">
                  <c:v>70.5</c:v>
                </c:pt>
                <c:pt idx="251">
                  <c:v>90.5</c:v>
                </c:pt>
                <c:pt idx="252">
                  <c:v>112.5</c:v>
                </c:pt>
                <c:pt idx="253">
                  <c:v>124.5</c:v>
                </c:pt>
                <c:pt idx="254">
                  <c:v>172.5</c:v>
                </c:pt>
                <c:pt idx="255">
                  <c:v>76</c:v>
                </c:pt>
                <c:pt idx="256">
                  <c:v>92</c:v>
                </c:pt>
                <c:pt idx="257">
                  <c:v>133.5</c:v>
                </c:pt>
                <c:pt idx="258">
                  <c:v>87</c:v>
                </c:pt>
                <c:pt idx="259">
                  <c:v>97</c:v>
                </c:pt>
                <c:pt idx="260">
                  <c:v>127.5</c:v>
                </c:pt>
                <c:pt idx="261">
                  <c:v>151</c:v>
                </c:pt>
                <c:pt idx="262">
                  <c:v>124</c:v>
                </c:pt>
                <c:pt idx="263">
                  <c:v>63</c:v>
                </c:pt>
                <c:pt idx="264">
                  <c:v>75.5</c:v>
                </c:pt>
                <c:pt idx="265">
                  <c:v>72</c:v>
                </c:pt>
                <c:pt idx="266">
                  <c:v>85.5</c:v>
                </c:pt>
                <c:pt idx="267">
                  <c:v>90.5</c:v>
                </c:pt>
                <c:pt idx="268">
                  <c:v>140.5</c:v>
                </c:pt>
                <c:pt idx="269">
                  <c:v>129.5</c:v>
                </c:pt>
                <c:pt idx="270">
                  <c:v>76.5</c:v>
                </c:pt>
                <c:pt idx="271">
                  <c:v>74.5</c:v>
                </c:pt>
                <c:pt idx="272">
                  <c:v>116</c:v>
                </c:pt>
                <c:pt idx="273">
                  <c:v>128</c:v>
                </c:pt>
                <c:pt idx="274">
                  <c:v>108</c:v>
                </c:pt>
                <c:pt idx="275">
                  <c:v>153</c:v>
                </c:pt>
                <c:pt idx="276">
                  <c:v>57.5</c:v>
                </c:pt>
                <c:pt idx="277">
                  <c:v>53.5</c:v>
                </c:pt>
                <c:pt idx="278">
                  <c:v>96</c:v>
                </c:pt>
                <c:pt idx="279">
                  <c:v>158</c:v>
                </c:pt>
                <c:pt idx="280">
                  <c:v>85</c:v>
                </c:pt>
                <c:pt idx="281">
                  <c:v>110</c:v>
                </c:pt>
                <c:pt idx="282">
                  <c:v>130</c:v>
                </c:pt>
                <c:pt idx="283">
                  <c:v>123</c:v>
                </c:pt>
                <c:pt idx="284">
                  <c:v>135.5</c:v>
                </c:pt>
                <c:pt idx="285">
                  <c:v>118.5</c:v>
                </c:pt>
                <c:pt idx="286">
                  <c:v>111.5</c:v>
                </c:pt>
                <c:pt idx="287">
                  <c:v>107.5</c:v>
                </c:pt>
                <c:pt idx="288">
                  <c:v>117</c:v>
                </c:pt>
                <c:pt idx="289">
                  <c:v>130.5</c:v>
                </c:pt>
                <c:pt idx="290">
                  <c:v>96</c:v>
                </c:pt>
                <c:pt idx="291">
                  <c:v>73</c:v>
                </c:pt>
                <c:pt idx="292">
                  <c:v>82</c:v>
                </c:pt>
                <c:pt idx="293">
                  <c:v>99.5</c:v>
                </c:pt>
                <c:pt idx="294">
                  <c:v>102</c:v>
                </c:pt>
                <c:pt idx="295">
                  <c:v>64.5</c:v>
                </c:pt>
                <c:pt idx="296">
                  <c:v>82.5</c:v>
                </c:pt>
                <c:pt idx="297">
                  <c:v>85</c:v>
                </c:pt>
                <c:pt idx="298">
                  <c:v>72.5</c:v>
                </c:pt>
                <c:pt idx="299">
                  <c:v>75.5</c:v>
                </c:pt>
                <c:pt idx="300">
                  <c:v>108</c:v>
                </c:pt>
                <c:pt idx="301">
                  <c:v>107.5</c:v>
                </c:pt>
                <c:pt idx="302">
                  <c:v>145.5</c:v>
                </c:pt>
                <c:pt idx="303">
                  <c:v>130</c:v>
                </c:pt>
                <c:pt idx="304">
                  <c:v>76.5</c:v>
                </c:pt>
                <c:pt idx="305">
                  <c:v>113.5</c:v>
                </c:pt>
                <c:pt idx="306">
                  <c:v>72</c:v>
                </c:pt>
                <c:pt idx="307">
                  <c:v>158</c:v>
                </c:pt>
                <c:pt idx="308">
                  <c:v>147</c:v>
                </c:pt>
                <c:pt idx="309">
                  <c:v>137.5</c:v>
                </c:pt>
                <c:pt idx="310">
                  <c:v>75</c:v>
                </c:pt>
                <c:pt idx="311">
                  <c:v>92</c:v>
                </c:pt>
                <c:pt idx="312">
                  <c:v>123</c:v>
                </c:pt>
                <c:pt idx="313">
                  <c:v>123</c:v>
                </c:pt>
                <c:pt idx="314">
                  <c:v>130</c:v>
                </c:pt>
                <c:pt idx="315">
                  <c:v>112</c:v>
                </c:pt>
                <c:pt idx="316">
                  <c:v>173</c:v>
                </c:pt>
                <c:pt idx="317">
                  <c:v>200.5</c:v>
                </c:pt>
                <c:pt idx="318">
                  <c:v>68.5</c:v>
                </c:pt>
                <c:pt idx="319">
                  <c:v>83.5</c:v>
                </c:pt>
                <c:pt idx="320">
                  <c:v>74</c:v>
                </c:pt>
                <c:pt idx="321">
                  <c:v>110</c:v>
                </c:pt>
                <c:pt idx="322">
                  <c:v>99.5</c:v>
                </c:pt>
                <c:pt idx="323">
                  <c:v>132</c:v>
                </c:pt>
                <c:pt idx="324">
                  <c:v>126</c:v>
                </c:pt>
                <c:pt idx="325">
                  <c:v>136.5</c:v>
                </c:pt>
                <c:pt idx="326">
                  <c:v>145.5</c:v>
                </c:pt>
                <c:pt idx="327">
                  <c:v>198</c:v>
                </c:pt>
                <c:pt idx="328">
                  <c:v>100</c:v>
                </c:pt>
                <c:pt idx="329">
                  <c:v>122.5</c:v>
                </c:pt>
                <c:pt idx="330">
                  <c:v>129.5</c:v>
                </c:pt>
                <c:pt idx="331">
                  <c:v>119</c:v>
                </c:pt>
                <c:pt idx="332">
                  <c:v>149.5</c:v>
                </c:pt>
                <c:pt idx="333">
                  <c:v>116</c:v>
                </c:pt>
                <c:pt idx="334">
                  <c:v>402.5</c:v>
                </c:pt>
                <c:pt idx="335">
                  <c:v>100</c:v>
                </c:pt>
                <c:pt idx="336">
                  <c:v>114.5</c:v>
                </c:pt>
                <c:pt idx="337">
                  <c:v>133.5</c:v>
                </c:pt>
                <c:pt idx="338">
                  <c:v>211.5</c:v>
                </c:pt>
                <c:pt idx="339">
                  <c:v>217</c:v>
                </c:pt>
                <c:pt idx="340">
                  <c:v>267</c:v>
                </c:pt>
                <c:pt idx="341">
                  <c:v>119.5</c:v>
                </c:pt>
                <c:pt idx="342">
                  <c:v>114</c:v>
                </c:pt>
                <c:pt idx="343">
                  <c:v>97</c:v>
                </c:pt>
                <c:pt idx="344">
                  <c:v>122</c:v>
                </c:pt>
                <c:pt idx="345">
                  <c:v>125.5</c:v>
                </c:pt>
                <c:pt idx="346">
                  <c:v>137.5</c:v>
                </c:pt>
                <c:pt idx="347">
                  <c:v>165</c:v>
                </c:pt>
                <c:pt idx="348">
                  <c:v>194.5</c:v>
                </c:pt>
                <c:pt idx="349">
                  <c:v>100</c:v>
                </c:pt>
                <c:pt idx="350">
                  <c:v>118</c:v>
                </c:pt>
                <c:pt idx="351">
                  <c:v>117.5</c:v>
                </c:pt>
                <c:pt idx="352">
                  <c:v>94.5</c:v>
                </c:pt>
                <c:pt idx="353">
                  <c:v>148</c:v>
                </c:pt>
                <c:pt idx="354">
                  <c:v>219.5</c:v>
                </c:pt>
                <c:pt idx="355">
                  <c:v>157.5</c:v>
                </c:pt>
                <c:pt idx="356">
                  <c:v>103</c:v>
                </c:pt>
                <c:pt idx="357">
                  <c:v>160</c:v>
                </c:pt>
                <c:pt idx="358">
                  <c:v>194.5</c:v>
                </c:pt>
                <c:pt idx="359">
                  <c:v>211.5</c:v>
                </c:pt>
                <c:pt idx="360">
                  <c:v>129</c:v>
                </c:pt>
                <c:pt idx="361">
                  <c:v>137.5</c:v>
                </c:pt>
                <c:pt idx="362">
                  <c:v>129</c:v>
                </c:pt>
                <c:pt idx="363">
                  <c:v>204.5</c:v>
                </c:pt>
                <c:pt idx="364">
                  <c:v>104</c:v>
                </c:pt>
                <c:pt idx="365">
                  <c:v>142</c:v>
                </c:pt>
                <c:pt idx="366">
                  <c:v>121.5</c:v>
                </c:pt>
                <c:pt idx="367">
                  <c:v>79.5</c:v>
                </c:pt>
                <c:pt idx="368">
                  <c:v>113.5</c:v>
                </c:pt>
                <c:pt idx="369">
                  <c:v>127</c:v>
                </c:pt>
                <c:pt idx="370">
                  <c:v>165</c:v>
                </c:pt>
                <c:pt idx="371">
                  <c:v>75.5</c:v>
                </c:pt>
                <c:pt idx="372">
                  <c:v>122.5</c:v>
                </c:pt>
                <c:pt idx="373">
                  <c:v>155.5</c:v>
                </c:pt>
                <c:pt idx="374">
                  <c:v>155</c:v>
                </c:pt>
                <c:pt idx="375">
                  <c:v>199</c:v>
                </c:pt>
                <c:pt idx="376">
                  <c:v>201.5</c:v>
                </c:pt>
                <c:pt idx="377">
                  <c:v>202</c:v>
                </c:pt>
                <c:pt idx="378">
                  <c:v>64</c:v>
                </c:pt>
                <c:pt idx="379">
                  <c:v>108</c:v>
                </c:pt>
                <c:pt idx="380">
                  <c:v>183.5</c:v>
                </c:pt>
                <c:pt idx="381">
                  <c:v>164.5</c:v>
                </c:pt>
                <c:pt idx="382">
                  <c:v>180</c:v>
                </c:pt>
                <c:pt idx="383">
                  <c:v>165.5</c:v>
                </c:pt>
                <c:pt idx="384">
                  <c:v>123</c:v>
                </c:pt>
                <c:pt idx="385">
                  <c:v>88</c:v>
                </c:pt>
                <c:pt idx="386">
                  <c:v>222</c:v>
                </c:pt>
                <c:pt idx="387">
                  <c:v>132.5</c:v>
                </c:pt>
                <c:pt idx="388">
                  <c:v>94.5</c:v>
                </c:pt>
                <c:pt idx="389">
                  <c:v>178</c:v>
                </c:pt>
                <c:pt idx="390">
                  <c:v>161.5</c:v>
                </c:pt>
                <c:pt idx="391">
                  <c:v>215</c:v>
                </c:pt>
                <c:pt idx="392">
                  <c:v>206</c:v>
                </c:pt>
                <c:pt idx="393">
                  <c:v>70.5</c:v>
                </c:pt>
                <c:pt idx="394">
                  <c:v>161</c:v>
                </c:pt>
                <c:pt idx="395">
                  <c:v>204.5</c:v>
                </c:pt>
                <c:pt idx="396">
                  <c:v>172</c:v>
                </c:pt>
                <c:pt idx="397">
                  <c:v>162.5</c:v>
                </c:pt>
                <c:pt idx="398">
                  <c:v>133</c:v>
                </c:pt>
                <c:pt idx="399">
                  <c:v>159.5</c:v>
                </c:pt>
                <c:pt idx="400">
                  <c:v>218.5</c:v>
                </c:pt>
                <c:pt idx="401">
                  <c:v>192.5</c:v>
                </c:pt>
                <c:pt idx="402">
                  <c:v>213</c:v>
                </c:pt>
                <c:pt idx="403">
                  <c:v>119.5</c:v>
                </c:pt>
                <c:pt idx="404">
                  <c:v>215.5</c:v>
                </c:pt>
                <c:pt idx="405">
                  <c:v>234.5</c:v>
                </c:pt>
                <c:pt idx="406">
                  <c:v>131.5</c:v>
                </c:pt>
                <c:pt idx="407">
                  <c:v>131.5</c:v>
                </c:pt>
                <c:pt idx="408">
                  <c:v>103</c:v>
                </c:pt>
                <c:pt idx="409">
                  <c:v>173</c:v>
                </c:pt>
                <c:pt idx="410">
                  <c:v>207</c:v>
                </c:pt>
                <c:pt idx="411">
                  <c:v>118</c:v>
                </c:pt>
                <c:pt idx="412">
                  <c:v>195</c:v>
                </c:pt>
                <c:pt idx="413">
                  <c:v>315.5</c:v>
                </c:pt>
                <c:pt idx="414">
                  <c:v>180.5</c:v>
                </c:pt>
                <c:pt idx="415">
                  <c:v>165</c:v>
                </c:pt>
                <c:pt idx="416">
                  <c:v>201</c:v>
                </c:pt>
                <c:pt idx="417">
                  <c:v>193</c:v>
                </c:pt>
                <c:pt idx="418">
                  <c:v>141.5</c:v>
                </c:pt>
                <c:pt idx="419">
                  <c:v>233</c:v>
                </c:pt>
                <c:pt idx="420">
                  <c:v>206</c:v>
                </c:pt>
                <c:pt idx="421">
                  <c:v>105</c:v>
                </c:pt>
                <c:pt idx="422">
                  <c:v>115.5</c:v>
                </c:pt>
                <c:pt idx="423">
                  <c:v>200.5</c:v>
                </c:pt>
                <c:pt idx="424">
                  <c:v>218.5</c:v>
                </c:pt>
                <c:pt idx="425">
                  <c:v>228</c:v>
                </c:pt>
                <c:pt idx="426">
                  <c:v>183</c:v>
                </c:pt>
                <c:pt idx="427">
                  <c:v>195</c:v>
                </c:pt>
                <c:pt idx="428">
                  <c:v>186</c:v>
                </c:pt>
                <c:pt idx="429">
                  <c:v>242.5</c:v>
                </c:pt>
                <c:pt idx="430">
                  <c:v>249.5</c:v>
                </c:pt>
                <c:pt idx="431">
                  <c:v>232</c:v>
                </c:pt>
                <c:pt idx="432">
                  <c:v>141.5</c:v>
                </c:pt>
                <c:pt idx="433">
                  <c:v>174</c:v>
                </c:pt>
                <c:pt idx="434">
                  <c:v>277.5</c:v>
                </c:pt>
                <c:pt idx="435">
                  <c:v>117</c:v>
                </c:pt>
                <c:pt idx="436">
                  <c:v>152</c:v>
                </c:pt>
                <c:pt idx="437">
                  <c:v>191</c:v>
                </c:pt>
                <c:pt idx="438">
                  <c:v>165</c:v>
                </c:pt>
                <c:pt idx="439">
                  <c:v>157</c:v>
                </c:pt>
                <c:pt idx="440">
                  <c:v>222.5</c:v>
                </c:pt>
                <c:pt idx="441">
                  <c:v>289</c:v>
                </c:pt>
                <c:pt idx="442">
                  <c:v>133.5</c:v>
                </c:pt>
                <c:pt idx="443">
                  <c:v>174</c:v>
                </c:pt>
                <c:pt idx="444">
                  <c:v>206</c:v>
                </c:pt>
                <c:pt idx="445">
                  <c:v>178</c:v>
                </c:pt>
                <c:pt idx="446">
                  <c:v>171.5</c:v>
                </c:pt>
                <c:pt idx="447">
                  <c:v>293.5</c:v>
                </c:pt>
                <c:pt idx="448">
                  <c:v>183</c:v>
                </c:pt>
                <c:pt idx="449">
                  <c:v>223</c:v>
                </c:pt>
                <c:pt idx="450">
                  <c:v>246</c:v>
                </c:pt>
                <c:pt idx="451">
                  <c:v>301.5</c:v>
                </c:pt>
                <c:pt idx="452">
                  <c:v>187.5</c:v>
                </c:pt>
                <c:pt idx="453">
                  <c:v>207.5</c:v>
                </c:pt>
                <c:pt idx="454">
                  <c:v>246.5</c:v>
                </c:pt>
                <c:pt idx="455">
                  <c:v>114.5</c:v>
                </c:pt>
                <c:pt idx="456">
                  <c:v>106</c:v>
                </c:pt>
                <c:pt idx="457">
                  <c:v>170.5</c:v>
                </c:pt>
                <c:pt idx="458">
                  <c:v>254.5</c:v>
                </c:pt>
                <c:pt idx="459">
                  <c:v>180.5</c:v>
                </c:pt>
                <c:pt idx="460">
                  <c:v>162.5</c:v>
                </c:pt>
                <c:pt idx="461">
                  <c:v>209.5</c:v>
                </c:pt>
                <c:pt idx="462">
                  <c:v>239.5</c:v>
                </c:pt>
                <c:pt idx="463">
                  <c:v>263</c:v>
                </c:pt>
                <c:pt idx="464">
                  <c:v>226.5</c:v>
                </c:pt>
                <c:pt idx="465">
                  <c:v>219</c:v>
                </c:pt>
                <c:pt idx="466">
                  <c:v>313</c:v>
                </c:pt>
                <c:pt idx="467">
                  <c:v>324.5</c:v>
                </c:pt>
                <c:pt idx="468">
                  <c:v>168.5</c:v>
                </c:pt>
                <c:pt idx="469">
                  <c:v>231</c:v>
                </c:pt>
                <c:pt idx="470">
                  <c:v>174.5</c:v>
                </c:pt>
                <c:pt idx="471">
                  <c:v>432.5</c:v>
                </c:pt>
                <c:pt idx="472">
                  <c:v>210.5</c:v>
                </c:pt>
                <c:pt idx="473">
                  <c:v>229</c:v>
                </c:pt>
                <c:pt idx="474">
                  <c:v>307.5</c:v>
                </c:pt>
                <c:pt idx="475">
                  <c:v>304</c:v>
                </c:pt>
                <c:pt idx="476">
                  <c:v>205</c:v>
                </c:pt>
                <c:pt idx="477">
                  <c:v>135</c:v>
                </c:pt>
                <c:pt idx="478">
                  <c:v>263.5</c:v>
                </c:pt>
                <c:pt idx="479">
                  <c:v>168</c:v>
                </c:pt>
                <c:pt idx="480">
                  <c:v>239</c:v>
                </c:pt>
                <c:pt idx="481">
                  <c:v>294.5</c:v>
                </c:pt>
                <c:pt idx="482">
                  <c:v>213.5</c:v>
                </c:pt>
                <c:pt idx="483">
                  <c:v>289</c:v>
                </c:pt>
                <c:pt idx="484">
                  <c:v>150</c:v>
                </c:pt>
                <c:pt idx="485">
                  <c:v>218.5</c:v>
                </c:pt>
                <c:pt idx="486">
                  <c:v>167</c:v>
                </c:pt>
                <c:pt idx="487">
                  <c:v>129.5</c:v>
                </c:pt>
                <c:pt idx="488">
                  <c:v>214.5</c:v>
                </c:pt>
                <c:pt idx="489">
                  <c:v>273.5</c:v>
                </c:pt>
                <c:pt idx="490">
                  <c:v>258</c:v>
                </c:pt>
                <c:pt idx="491">
                  <c:v>251</c:v>
                </c:pt>
                <c:pt idx="492">
                  <c:v>466.5</c:v>
                </c:pt>
                <c:pt idx="493">
                  <c:v>386.5</c:v>
                </c:pt>
                <c:pt idx="494">
                  <c:v>141.5</c:v>
                </c:pt>
                <c:pt idx="495">
                  <c:v>253.5</c:v>
                </c:pt>
                <c:pt idx="496">
                  <c:v>124.5</c:v>
                </c:pt>
                <c:pt idx="497">
                  <c:v>336</c:v>
                </c:pt>
                <c:pt idx="498">
                  <c:v>332.5</c:v>
                </c:pt>
                <c:pt idx="499">
                  <c:v>197.5</c:v>
                </c:pt>
                <c:pt idx="500">
                  <c:v>248.5</c:v>
                </c:pt>
                <c:pt idx="501">
                  <c:v>352.5</c:v>
                </c:pt>
                <c:pt idx="502">
                  <c:v>232</c:v>
                </c:pt>
                <c:pt idx="503">
                  <c:v>166</c:v>
                </c:pt>
                <c:pt idx="504">
                  <c:v>317.5</c:v>
                </c:pt>
                <c:pt idx="505">
                  <c:v>227.5</c:v>
                </c:pt>
                <c:pt idx="506">
                  <c:v>276</c:v>
                </c:pt>
                <c:pt idx="507">
                  <c:v>353.5</c:v>
                </c:pt>
                <c:pt idx="508">
                  <c:v>98.5</c:v>
                </c:pt>
                <c:pt idx="509">
                  <c:v>390.5</c:v>
                </c:pt>
                <c:pt idx="510">
                  <c:v>430.5</c:v>
                </c:pt>
                <c:pt idx="511">
                  <c:v>421</c:v>
                </c:pt>
                <c:pt idx="512">
                  <c:v>235.5</c:v>
                </c:pt>
                <c:pt idx="513">
                  <c:v>333</c:v>
                </c:pt>
                <c:pt idx="514">
                  <c:v>512.5</c:v>
                </c:pt>
                <c:pt idx="515">
                  <c:v>567</c:v>
                </c:pt>
                <c:pt idx="516">
                  <c:v>248</c:v>
                </c:pt>
                <c:pt idx="517">
                  <c:v>259.5</c:v>
                </c:pt>
                <c:pt idx="518">
                  <c:v>380</c:v>
                </c:pt>
                <c:pt idx="519">
                  <c:v>579.5</c:v>
                </c:pt>
                <c:pt idx="520">
                  <c:v>222</c:v>
                </c:pt>
                <c:pt idx="521">
                  <c:v>272.5</c:v>
                </c:pt>
                <c:pt idx="522">
                  <c:v>370</c:v>
                </c:pt>
                <c:pt idx="523">
                  <c:v>312</c:v>
                </c:pt>
                <c:pt idx="524">
                  <c:v>515.5</c:v>
                </c:pt>
                <c:pt idx="525">
                  <c:v>288.5</c:v>
                </c:pt>
                <c:pt idx="526">
                  <c:v>484</c:v>
                </c:pt>
                <c:pt idx="527">
                  <c:v>297.5</c:v>
                </c:pt>
                <c:pt idx="528">
                  <c:v>335</c:v>
                </c:pt>
                <c:pt idx="529">
                  <c:v>281.5</c:v>
                </c:pt>
                <c:pt idx="530">
                  <c:v>352</c:v>
                </c:pt>
                <c:pt idx="531">
                  <c:v>491</c:v>
                </c:pt>
                <c:pt idx="532">
                  <c:v>439</c:v>
                </c:pt>
                <c:pt idx="533">
                  <c:v>322</c:v>
                </c:pt>
                <c:pt idx="534">
                  <c:v>137.5</c:v>
                </c:pt>
                <c:pt idx="535">
                  <c:v>223.5</c:v>
                </c:pt>
                <c:pt idx="536">
                  <c:v>312</c:v>
                </c:pt>
                <c:pt idx="537">
                  <c:v>338</c:v>
                </c:pt>
                <c:pt idx="538">
                  <c:v>451.5</c:v>
                </c:pt>
                <c:pt idx="539">
                  <c:v>434.5</c:v>
                </c:pt>
                <c:pt idx="540">
                  <c:v>310.5</c:v>
                </c:pt>
                <c:pt idx="541">
                  <c:v>423.5</c:v>
                </c:pt>
                <c:pt idx="542">
                  <c:v>399</c:v>
                </c:pt>
                <c:pt idx="543">
                  <c:v>529</c:v>
                </c:pt>
                <c:pt idx="544">
                  <c:v>469</c:v>
                </c:pt>
                <c:pt idx="545">
                  <c:v>490</c:v>
                </c:pt>
                <c:pt idx="546">
                  <c:v>397</c:v>
                </c:pt>
                <c:pt idx="547">
                  <c:v>513.5</c:v>
                </c:pt>
                <c:pt idx="548">
                  <c:v>399.5</c:v>
                </c:pt>
                <c:pt idx="549">
                  <c:v>600</c:v>
                </c:pt>
                <c:pt idx="550">
                  <c:v>656.5</c:v>
                </c:pt>
                <c:pt idx="551">
                  <c:v>272</c:v>
                </c:pt>
                <c:pt idx="552">
                  <c:v>406</c:v>
                </c:pt>
                <c:pt idx="553">
                  <c:v>423.5</c:v>
                </c:pt>
                <c:pt idx="554">
                  <c:v>516.5</c:v>
                </c:pt>
                <c:pt idx="555">
                  <c:v>446</c:v>
                </c:pt>
                <c:pt idx="556">
                  <c:v>413</c:v>
                </c:pt>
                <c:pt idx="557">
                  <c:v>547.5</c:v>
                </c:pt>
                <c:pt idx="558">
                  <c:v>591.5</c:v>
                </c:pt>
                <c:pt idx="559">
                  <c:v>399</c:v>
                </c:pt>
                <c:pt idx="560">
                  <c:v>328.5</c:v>
                </c:pt>
                <c:pt idx="561">
                  <c:v>455</c:v>
                </c:pt>
                <c:pt idx="562">
                  <c:v>445</c:v>
                </c:pt>
                <c:pt idx="563">
                  <c:v>514.5</c:v>
                </c:pt>
                <c:pt idx="564">
                  <c:v>190.5</c:v>
                </c:pt>
                <c:pt idx="565">
                  <c:v>75</c:v>
                </c:pt>
                <c:pt idx="566">
                  <c:v>83.5</c:v>
                </c:pt>
                <c:pt idx="567">
                  <c:v>162.5</c:v>
                </c:pt>
                <c:pt idx="568">
                  <c:v>149.5</c:v>
                </c:pt>
              </c:numCache>
            </c:numRef>
          </c:xVal>
          <c:yVal>
            <c:numRef>
              <c:f>'T3'!$L$3:$L$571</c:f>
              <c:numCache>
                <c:formatCode>0.00</c:formatCode>
                <c:ptCount val="569"/>
                <c:pt idx="0">
                  <c:v>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-4</c:v>
                </c:pt>
                <c:pt idx="9">
                  <c:v>-20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</c:v>
                </c:pt>
                <c:pt idx="26">
                  <c:v>-12</c:v>
                </c:pt>
                <c:pt idx="27">
                  <c:v>-16</c:v>
                </c:pt>
                <c:pt idx="28">
                  <c:v>-5</c:v>
                </c:pt>
                <c:pt idx="29">
                  <c:v>-15</c:v>
                </c:pt>
                <c:pt idx="30">
                  <c:v>-11</c:v>
                </c:pt>
                <c:pt idx="31">
                  <c:v>-17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-17</c:v>
                </c:pt>
                <c:pt idx="39">
                  <c:v>0</c:v>
                </c:pt>
                <c:pt idx="40">
                  <c:v>6</c:v>
                </c:pt>
                <c:pt idx="41">
                  <c:v>11</c:v>
                </c:pt>
                <c:pt idx="42">
                  <c:v>-5</c:v>
                </c:pt>
                <c:pt idx="43">
                  <c:v>-15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14</c:v>
                </c:pt>
                <c:pt idx="50">
                  <c:v>10</c:v>
                </c:pt>
                <c:pt idx="51">
                  <c:v>1</c:v>
                </c:pt>
                <c:pt idx="52">
                  <c:v>24</c:v>
                </c:pt>
                <c:pt idx="53">
                  <c:v>8</c:v>
                </c:pt>
                <c:pt idx="54">
                  <c:v>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</c:v>
                </c:pt>
                <c:pt idx="60">
                  <c:v>8</c:v>
                </c:pt>
                <c:pt idx="61">
                  <c:v>-6</c:v>
                </c:pt>
                <c:pt idx="62">
                  <c:v>-13</c:v>
                </c:pt>
                <c:pt idx="63">
                  <c:v>-11</c:v>
                </c:pt>
                <c:pt idx="64">
                  <c:v>-22</c:v>
                </c:pt>
                <c:pt idx="65">
                  <c:v>0</c:v>
                </c:pt>
                <c:pt idx="66">
                  <c:v>0</c:v>
                </c:pt>
                <c:pt idx="67">
                  <c:v>6</c:v>
                </c:pt>
                <c:pt idx="68">
                  <c:v>6</c:v>
                </c:pt>
                <c:pt idx="69">
                  <c:v>0</c:v>
                </c:pt>
                <c:pt idx="70">
                  <c:v>-7</c:v>
                </c:pt>
                <c:pt idx="71">
                  <c:v>10</c:v>
                </c:pt>
                <c:pt idx="72">
                  <c:v>0</c:v>
                </c:pt>
                <c:pt idx="73">
                  <c:v>6</c:v>
                </c:pt>
                <c:pt idx="74">
                  <c:v>0</c:v>
                </c:pt>
                <c:pt idx="75">
                  <c:v>-14</c:v>
                </c:pt>
                <c:pt idx="76">
                  <c:v>12</c:v>
                </c:pt>
                <c:pt idx="77">
                  <c:v>-25</c:v>
                </c:pt>
                <c:pt idx="78">
                  <c:v>-11</c:v>
                </c:pt>
                <c:pt idx="79">
                  <c:v>-15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-20</c:v>
                </c:pt>
                <c:pt idx="84">
                  <c:v>-6</c:v>
                </c:pt>
                <c:pt idx="85">
                  <c:v>-5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-3</c:v>
                </c:pt>
                <c:pt idx="92">
                  <c:v>-12</c:v>
                </c:pt>
                <c:pt idx="93">
                  <c:v>6</c:v>
                </c:pt>
                <c:pt idx="94">
                  <c:v>13</c:v>
                </c:pt>
                <c:pt idx="95">
                  <c:v>-7</c:v>
                </c:pt>
                <c:pt idx="96">
                  <c:v>-11</c:v>
                </c:pt>
                <c:pt idx="97">
                  <c:v>-14</c:v>
                </c:pt>
                <c:pt idx="98">
                  <c:v>-13</c:v>
                </c:pt>
                <c:pt idx="99">
                  <c:v>-18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</c:v>
                </c:pt>
                <c:pt idx="104">
                  <c:v>0</c:v>
                </c:pt>
                <c:pt idx="105">
                  <c:v>-8</c:v>
                </c:pt>
                <c:pt idx="106">
                  <c:v>6</c:v>
                </c:pt>
                <c:pt idx="107">
                  <c:v>23</c:v>
                </c:pt>
                <c:pt idx="108">
                  <c:v>-1</c:v>
                </c:pt>
                <c:pt idx="109">
                  <c:v>6</c:v>
                </c:pt>
                <c:pt idx="110">
                  <c:v>0</c:v>
                </c:pt>
                <c:pt idx="111">
                  <c:v>-6</c:v>
                </c:pt>
                <c:pt idx="112">
                  <c:v>-13</c:v>
                </c:pt>
                <c:pt idx="113">
                  <c:v>0</c:v>
                </c:pt>
                <c:pt idx="114">
                  <c:v>0</c:v>
                </c:pt>
                <c:pt idx="115">
                  <c:v>-7</c:v>
                </c:pt>
                <c:pt idx="116">
                  <c:v>0</c:v>
                </c:pt>
                <c:pt idx="117">
                  <c:v>4</c:v>
                </c:pt>
                <c:pt idx="118">
                  <c:v>-21</c:v>
                </c:pt>
                <c:pt idx="119">
                  <c:v>-11</c:v>
                </c:pt>
                <c:pt idx="120">
                  <c:v>16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22</c:v>
                </c:pt>
                <c:pt idx="126">
                  <c:v>2</c:v>
                </c:pt>
                <c:pt idx="127">
                  <c:v>-3</c:v>
                </c:pt>
                <c:pt idx="128">
                  <c:v>-35</c:v>
                </c:pt>
                <c:pt idx="129">
                  <c:v>6</c:v>
                </c:pt>
                <c:pt idx="130">
                  <c:v>17</c:v>
                </c:pt>
                <c:pt idx="131">
                  <c:v>21</c:v>
                </c:pt>
                <c:pt idx="132">
                  <c:v>-13</c:v>
                </c:pt>
                <c:pt idx="133">
                  <c:v>0</c:v>
                </c:pt>
                <c:pt idx="134">
                  <c:v>4</c:v>
                </c:pt>
                <c:pt idx="135">
                  <c:v>20</c:v>
                </c:pt>
                <c:pt idx="136">
                  <c:v>0</c:v>
                </c:pt>
                <c:pt idx="137">
                  <c:v>0</c:v>
                </c:pt>
                <c:pt idx="138">
                  <c:v>7</c:v>
                </c:pt>
                <c:pt idx="139">
                  <c:v>5</c:v>
                </c:pt>
                <c:pt idx="140">
                  <c:v>-8</c:v>
                </c:pt>
                <c:pt idx="141">
                  <c:v>10</c:v>
                </c:pt>
                <c:pt idx="142">
                  <c:v>0</c:v>
                </c:pt>
                <c:pt idx="143">
                  <c:v>-9</c:v>
                </c:pt>
                <c:pt idx="144">
                  <c:v>8</c:v>
                </c:pt>
                <c:pt idx="145">
                  <c:v>-5</c:v>
                </c:pt>
                <c:pt idx="146">
                  <c:v>2</c:v>
                </c:pt>
                <c:pt idx="147">
                  <c:v>11</c:v>
                </c:pt>
                <c:pt idx="148">
                  <c:v>11</c:v>
                </c:pt>
                <c:pt idx="149">
                  <c:v>-5</c:v>
                </c:pt>
                <c:pt idx="150">
                  <c:v>-37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-24</c:v>
                </c:pt>
                <c:pt idx="155">
                  <c:v>-23</c:v>
                </c:pt>
                <c:pt idx="156">
                  <c:v>0</c:v>
                </c:pt>
                <c:pt idx="157">
                  <c:v>-1</c:v>
                </c:pt>
                <c:pt idx="158">
                  <c:v>9</c:v>
                </c:pt>
                <c:pt idx="159">
                  <c:v>4</c:v>
                </c:pt>
                <c:pt idx="160">
                  <c:v>-10</c:v>
                </c:pt>
                <c:pt idx="161">
                  <c:v>16</c:v>
                </c:pt>
                <c:pt idx="162">
                  <c:v>8</c:v>
                </c:pt>
                <c:pt idx="163">
                  <c:v>24</c:v>
                </c:pt>
                <c:pt idx="164">
                  <c:v>-31</c:v>
                </c:pt>
                <c:pt idx="165">
                  <c:v>-12</c:v>
                </c:pt>
                <c:pt idx="166">
                  <c:v>-4</c:v>
                </c:pt>
                <c:pt idx="167">
                  <c:v>10</c:v>
                </c:pt>
                <c:pt idx="168">
                  <c:v>26</c:v>
                </c:pt>
                <c:pt idx="169">
                  <c:v>10</c:v>
                </c:pt>
                <c:pt idx="170">
                  <c:v>0</c:v>
                </c:pt>
                <c:pt idx="171">
                  <c:v>-12</c:v>
                </c:pt>
                <c:pt idx="172">
                  <c:v>14</c:v>
                </c:pt>
                <c:pt idx="173">
                  <c:v>-19</c:v>
                </c:pt>
                <c:pt idx="174">
                  <c:v>-12</c:v>
                </c:pt>
                <c:pt idx="175">
                  <c:v>0</c:v>
                </c:pt>
                <c:pt idx="176">
                  <c:v>15</c:v>
                </c:pt>
                <c:pt idx="177">
                  <c:v>1</c:v>
                </c:pt>
                <c:pt idx="178">
                  <c:v>-7</c:v>
                </c:pt>
                <c:pt idx="179">
                  <c:v>19</c:v>
                </c:pt>
                <c:pt idx="180">
                  <c:v>8</c:v>
                </c:pt>
                <c:pt idx="181">
                  <c:v>44</c:v>
                </c:pt>
                <c:pt idx="182">
                  <c:v>14</c:v>
                </c:pt>
                <c:pt idx="183">
                  <c:v>-23</c:v>
                </c:pt>
                <c:pt idx="184">
                  <c:v>9</c:v>
                </c:pt>
                <c:pt idx="185">
                  <c:v>8</c:v>
                </c:pt>
                <c:pt idx="186">
                  <c:v>-16</c:v>
                </c:pt>
                <c:pt idx="187">
                  <c:v>-36</c:v>
                </c:pt>
                <c:pt idx="188">
                  <c:v>27</c:v>
                </c:pt>
                <c:pt idx="189">
                  <c:v>4</c:v>
                </c:pt>
                <c:pt idx="190">
                  <c:v>-29</c:v>
                </c:pt>
                <c:pt idx="191">
                  <c:v>22</c:v>
                </c:pt>
                <c:pt idx="192">
                  <c:v>-15</c:v>
                </c:pt>
                <c:pt idx="193">
                  <c:v>-4</c:v>
                </c:pt>
                <c:pt idx="194">
                  <c:v>-46</c:v>
                </c:pt>
                <c:pt idx="195">
                  <c:v>6</c:v>
                </c:pt>
                <c:pt idx="196">
                  <c:v>-21</c:v>
                </c:pt>
                <c:pt idx="197">
                  <c:v>5</c:v>
                </c:pt>
                <c:pt idx="198">
                  <c:v>14</c:v>
                </c:pt>
                <c:pt idx="199">
                  <c:v>-3</c:v>
                </c:pt>
                <c:pt idx="200">
                  <c:v>1</c:v>
                </c:pt>
                <c:pt idx="201">
                  <c:v>5</c:v>
                </c:pt>
                <c:pt idx="202">
                  <c:v>10</c:v>
                </c:pt>
                <c:pt idx="203">
                  <c:v>-2</c:v>
                </c:pt>
                <c:pt idx="204">
                  <c:v>45</c:v>
                </c:pt>
                <c:pt idx="205">
                  <c:v>1</c:v>
                </c:pt>
                <c:pt idx="206">
                  <c:v>21</c:v>
                </c:pt>
                <c:pt idx="207">
                  <c:v>-5</c:v>
                </c:pt>
                <c:pt idx="208">
                  <c:v>-49</c:v>
                </c:pt>
                <c:pt idx="209">
                  <c:v>-3</c:v>
                </c:pt>
                <c:pt idx="210">
                  <c:v>47</c:v>
                </c:pt>
                <c:pt idx="211">
                  <c:v>40</c:v>
                </c:pt>
                <c:pt idx="212">
                  <c:v>1</c:v>
                </c:pt>
                <c:pt idx="213">
                  <c:v>-11</c:v>
                </c:pt>
                <c:pt idx="214">
                  <c:v>19</c:v>
                </c:pt>
                <c:pt idx="215">
                  <c:v>-5</c:v>
                </c:pt>
                <c:pt idx="216">
                  <c:v>2</c:v>
                </c:pt>
                <c:pt idx="217">
                  <c:v>-1</c:v>
                </c:pt>
                <c:pt idx="218">
                  <c:v>-10</c:v>
                </c:pt>
                <c:pt idx="219">
                  <c:v>-9</c:v>
                </c:pt>
                <c:pt idx="220">
                  <c:v>-3</c:v>
                </c:pt>
                <c:pt idx="221">
                  <c:v>20</c:v>
                </c:pt>
                <c:pt idx="222">
                  <c:v>4</c:v>
                </c:pt>
                <c:pt idx="223">
                  <c:v>-10</c:v>
                </c:pt>
                <c:pt idx="224">
                  <c:v>-13</c:v>
                </c:pt>
                <c:pt idx="225">
                  <c:v>-17</c:v>
                </c:pt>
                <c:pt idx="226">
                  <c:v>17</c:v>
                </c:pt>
                <c:pt idx="227">
                  <c:v>27</c:v>
                </c:pt>
                <c:pt idx="228">
                  <c:v>3</c:v>
                </c:pt>
                <c:pt idx="229">
                  <c:v>-28</c:v>
                </c:pt>
                <c:pt idx="230">
                  <c:v>41</c:v>
                </c:pt>
                <c:pt idx="231">
                  <c:v>15</c:v>
                </c:pt>
                <c:pt idx="232">
                  <c:v>-3</c:v>
                </c:pt>
                <c:pt idx="233">
                  <c:v>-3</c:v>
                </c:pt>
                <c:pt idx="234">
                  <c:v>-18</c:v>
                </c:pt>
                <c:pt idx="235">
                  <c:v>-1</c:v>
                </c:pt>
                <c:pt idx="236">
                  <c:v>-31</c:v>
                </c:pt>
                <c:pt idx="237">
                  <c:v>33</c:v>
                </c:pt>
                <c:pt idx="238">
                  <c:v>3</c:v>
                </c:pt>
                <c:pt idx="239">
                  <c:v>-41</c:v>
                </c:pt>
                <c:pt idx="240">
                  <c:v>33</c:v>
                </c:pt>
                <c:pt idx="241">
                  <c:v>-6</c:v>
                </c:pt>
                <c:pt idx="242">
                  <c:v>36</c:v>
                </c:pt>
                <c:pt idx="243">
                  <c:v>-17</c:v>
                </c:pt>
                <c:pt idx="244">
                  <c:v>-20</c:v>
                </c:pt>
                <c:pt idx="245">
                  <c:v>29</c:v>
                </c:pt>
                <c:pt idx="246">
                  <c:v>17</c:v>
                </c:pt>
                <c:pt idx="247">
                  <c:v>-23</c:v>
                </c:pt>
                <c:pt idx="248">
                  <c:v>-47</c:v>
                </c:pt>
                <c:pt idx="249">
                  <c:v>23</c:v>
                </c:pt>
                <c:pt idx="250">
                  <c:v>25</c:v>
                </c:pt>
                <c:pt idx="251">
                  <c:v>7</c:v>
                </c:pt>
                <c:pt idx="252">
                  <c:v>-15</c:v>
                </c:pt>
                <c:pt idx="253">
                  <c:v>-9</c:v>
                </c:pt>
                <c:pt idx="254">
                  <c:v>-49</c:v>
                </c:pt>
                <c:pt idx="255">
                  <c:v>-4</c:v>
                </c:pt>
                <c:pt idx="256">
                  <c:v>10</c:v>
                </c:pt>
                <c:pt idx="257">
                  <c:v>11</c:v>
                </c:pt>
                <c:pt idx="258">
                  <c:v>-16</c:v>
                </c:pt>
                <c:pt idx="259">
                  <c:v>4</c:v>
                </c:pt>
                <c:pt idx="260">
                  <c:v>13</c:v>
                </c:pt>
                <c:pt idx="261">
                  <c:v>-12</c:v>
                </c:pt>
                <c:pt idx="262">
                  <c:v>0</c:v>
                </c:pt>
                <c:pt idx="263">
                  <c:v>8</c:v>
                </c:pt>
                <c:pt idx="264">
                  <c:v>-17</c:v>
                </c:pt>
                <c:pt idx="265">
                  <c:v>-2</c:v>
                </c:pt>
                <c:pt idx="266">
                  <c:v>-9</c:v>
                </c:pt>
                <c:pt idx="267">
                  <c:v>33</c:v>
                </c:pt>
                <c:pt idx="268">
                  <c:v>19</c:v>
                </c:pt>
                <c:pt idx="269">
                  <c:v>-27</c:v>
                </c:pt>
                <c:pt idx="270">
                  <c:v>23</c:v>
                </c:pt>
                <c:pt idx="271">
                  <c:v>43</c:v>
                </c:pt>
                <c:pt idx="272">
                  <c:v>14</c:v>
                </c:pt>
                <c:pt idx="273">
                  <c:v>6</c:v>
                </c:pt>
                <c:pt idx="274">
                  <c:v>74</c:v>
                </c:pt>
                <c:pt idx="275">
                  <c:v>-16</c:v>
                </c:pt>
                <c:pt idx="276">
                  <c:v>-3</c:v>
                </c:pt>
                <c:pt idx="277">
                  <c:v>9</c:v>
                </c:pt>
                <c:pt idx="278">
                  <c:v>4</c:v>
                </c:pt>
                <c:pt idx="279">
                  <c:v>-30</c:v>
                </c:pt>
                <c:pt idx="280">
                  <c:v>-42</c:v>
                </c:pt>
                <c:pt idx="281">
                  <c:v>2</c:v>
                </c:pt>
                <c:pt idx="282">
                  <c:v>-10</c:v>
                </c:pt>
                <c:pt idx="283">
                  <c:v>22</c:v>
                </c:pt>
                <c:pt idx="284">
                  <c:v>7</c:v>
                </c:pt>
                <c:pt idx="285">
                  <c:v>-35</c:v>
                </c:pt>
                <c:pt idx="286">
                  <c:v>-17</c:v>
                </c:pt>
                <c:pt idx="287">
                  <c:v>15</c:v>
                </c:pt>
                <c:pt idx="288">
                  <c:v>8</c:v>
                </c:pt>
                <c:pt idx="289">
                  <c:v>-9</c:v>
                </c:pt>
                <c:pt idx="290">
                  <c:v>-60</c:v>
                </c:pt>
                <c:pt idx="291">
                  <c:v>-2</c:v>
                </c:pt>
                <c:pt idx="292">
                  <c:v>6</c:v>
                </c:pt>
                <c:pt idx="293">
                  <c:v>5</c:v>
                </c:pt>
                <c:pt idx="294">
                  <c:v>-26</c:v>
                </c:pt>
                <c:pt idx="295">
                  <c:v>9</c:v>
                </c:pt>
                <c:pt idx="296">
                  <c:v>-1</c:v>
                </c:pt>
                <c:pt idx="297">
                  <c:v>0</c:v>
                </c:pt>
                <c:pt idx="298">
                  <c:v>39</c:v>
                </c:pt>
                <c:pt idx="299">
                  <c:v>43</c:v>
                </c:pt>
                <c:pt idx="300">
                  <c:v>-12</c:v>
                </c:pt>
                <c:pt idx="301">
                  <c:v>-5</c:v>
                </c:pt>
                <c:pt idx="302">
                  <c:v>-1</c:v>
                </c:pt>
                <c:pt idx="303">
                  <c:v>-2</c:v>
                </c:pt>
                <c:pt idx="304">
                  <c:v>-17</c:v>
                </c:pt>
                <c:pt idx="305">
                  <c:v>1</c:v>
                </c:pt>
                <c:pt idx="306">
                  <c:v>84</c:v>
                </c:pt>
                <c:pt idx="307">
                  <c:v>-28</c:v>
                </c:pt>
                <c:pt idx="308">
                  <c:v>-2</c:v>
                </c:pt>
                <c:pt idx="309">
                  <c:v>23</c:v>
                </c:pt>
                <c:pt idx="310">
                  <c:v>-14</c:v>
                </c:pt>
                <c:pt idx="311">
                  <c:v>12</c:v>
                </c:pt>
                <c:pt idx="312">
                  <c:v>2</c:v>
                </c:pt>
                <c:pt idx="313">
                  <c:v>16</c:v>
                </c:pt>
                <c:pt idx="314">
                  <c:v>18</c:v>
                </c:pt>
                <c:pt idx="315">
                  <c:v>88</c:v>
                </c:pt>
                <c:pt idx="316">
                  <c:v>6</c:v>
                </c:pt>
                <c:pt idx="317">
                  <c:v>-5</c:v>
                </c:pt>
                <c:pt idx="318">
                  <c:v>-5</c:v>
                </c:pt>
                <c:pt idx="319">
                  <c:v>-21</c:v>
                </c:pt>
                <c:pt idx="320">
                  <c:v>28</c:v>
                </c:pt>
                <c:pt idx="321">
                  <c:v>-38</c:v>
                </c:pt>
                <c:pt idx="322">
                  <c:v>15</c:v>
                </c:pt>
                <c:pt idx="323">
                  <c:v>-28</c:v>
                </c:pt>
                <c:pt idx="324">
                  <c:v>-12</c:v>
                </c:pt>
                <c:pt idx="325">
                  <c:v>5</c:v>
                </c:pt>
                <c:pt idx="326">
                  <c:v>29</c:v>
                </c:pt>
                <c:pt idx="327">
                  <c:v>158</c:v>
                </c:pt>
                <c:pt idx="328">
                  <c:v>66</c:v>
                </c:pt>
                <c:pt idx="329">
                  <c:v>-33</c:v>
                </c:pt>
                <c:pt idx="330">
                  <c:v>-45</c:v>
                </c:pt>
                <c:pt idx="331">
                  <c:v>6</c:v>
                </c:pt>
                <c:pt idx="332">
                  <c:v>-9</c:v>
                </c:pt>
                <c:pt idx="333">
                  <c:v>70</c:v>
                </c:pt>
                <c:pt idx="334">
                  <c:v>-49</c:v>
                </c:pt>
                <c:pt idx="335">
                  <c:v>-34</c:v>
                </c:pt>
                <c:pt idx="336">
                  <c:v>-5</c:v>
                </c:pt>
                <c:pt idx="337">
                  <c:v>-41</c:v>
                </c:pt>
                <c:pt idx="338">
                  <c:v>-27</c:v>
                </c:pt>
                <c:pt idx="339">
                  <c:v>28</c:v>
                </c:pt>
                <c:pt idx="340">
                  <c:v>0</c:v>
                </c:pt>
                <c:pt idx="341">
                  <c:v>-9</c:v>
                </c:pt>
                <c:pt idx="342">
                  <c:v>-54</c:v>
                </c:pt>
                <c:pt idx="343">
                  <c:v>14</c:v>
                </c:pt>
                <c:pt idx="344">
                  <c:v>-24</c:v>
                </c:pt>
                <c:pt idx="345">
                  <c:v>3</c:v>
                </c:pt>
                <c:pt idx="346">
                  <c:v>29</c:v>
                </c:pt>
                <c:pt idx="347">
                  <c:v>-4</c:v>
                </c:pt>
                <c:pt idx="348">
                  <c:v>17</c:v>
                </c:pt>
                <c:pt idx="349">
                  <c:v>-26</c:v>
                </c:pt>
                <c:pt idx="350">
                  <c:v>-18</c:v>
                </c:pt>
                <c:pt idx="351">
                  <c:v>-15</c:v>
                </c:pt>
                <c:pt idx="352">
                  <c:v>53</c:v>
                </c:pt>
                <c:pt idx="353">
                  <c:v>36</c:v>
                </c:pt>
                <c:pt idx="354">
                  <c:v>7</c:v>
                </c:pt>
                <c:pt idx="355">
                  <c:v>13</c:v>
                </c:pt>
                <c:pt idx="356">
                  <c:v>38</c:v>
                </c:pt>
                <c:pt idx="357">
                  <c:v>-42</c:v>
                </c:pt>
                <c:pt idx="358">
                  <c:v>-15</c:v>
                </c:pt>
                <c:pt idx="359">
                  <c:v>-5</c:v>
                </c:pt>
                <c:pt idx="360">
                  <c:v>-8</c:v>
                </c:pt>
                <c:pt idx="361">
                  <c:v>-19</c:v>
                </c:pt>
                <c:pt idx="362">
                  <c:v>2</c:v>
                </c:pt>
                <c:pt idx="363">
                  <c:v>-35</c:v>
                </c:pt>
                <c:pt idx="364">
                  <c:v>-12</c:v>
                </c:pt>
                <c:pt idx="365">
                  <c:v>-30</c:v>
                </c:pt>
                <c:pt idx="366">
                  <c:v>27</c:v>
                </c:pt>
                <c:pt idx="367">
                  <c:v>21</c:v>
                </c:pt>
                <c:pt idx="368">
                  <c:v>-47</c:v>
                </c:pt>
                <c:pt idx="369">
                  <c:v>-12</c:v>
                </c:pt>
                <c:pt idx="370">
                  <c:v>8</c:v>
                </c:pt>
                <c:pt idx="371">
                  <c:v>33</c:v>
                </c:pt>
                <c:pt idx="372">
                  <c:v>-11</c:v>
                </c:pt>
                <c:pt idx="373">
                  <c:v>-25</c:v>
                </c:pt>
                <c:pt idx="374">
                  <c:v>30</c:v>
                </c:pt>
                <c:pt idx="375">
                  <c:v>-2</c:v>
                </c:pt>
                <c:pt idx="376">
                  <c:v>-5</c:v>
                </c:pt>
                <c:pt idx="377">
                  <c:v>114</c:v>
                </c:pt>
                <c:pt idx="378">
                  <c:v>-4</c:v>
                </c:pt>
                <c:pt idx="379">
                  <c:v>20</c:v>
                </c:pt>
                <c:pt idx="380">
                  <c:v>-59</c:v>
                </c:pt>
                <c:pt idx="381">
                  <c:v>-19</c:v>
                </c:pt>
                <c:pt idx="382">
                  <c:v>-20</c:v>
                </c:pt>
                <c:pt idx="383">
                  <c:v>-13</c:v>
                </c:pt>
                <c:pt idx="384">
                  <c:v>92</c:v>
                </c:pt>
                <c:pt idx="385">
                  <c:v>54</c:v>
                </c:pt>
                <c:pt idx="386">
                  <c:v>-34</c:v>
                </c:pt>
                <c:pt idx="387">
                  <c:v>17</c:v>
                </c:pt>
                <c:pt idx="388">
                  <c:v>-15</c:v>
                </c:pt>
                <c:pt idx="389">
                  <c:v>-52</c:v>
                </c:pt>
                <c:pt idx="390">
                  <c:v>71</c:v>
                </c:pt>
                <c:pt idx="391">
                  <c:v>-22</c:v>
                </c:pt>
                <c:pt idx="392">
                  <c:v>-2</c:v>
                </c:pt>
                <c:pt idx="393">
                  <c:v>-3</c:v>
                </c:pt>
                <c:pt idx="394">
                  <c:v>12</c:v>
                </c:pt>
                <c:pt idx="395">
                  <c:v>-23</c:v>
                </c:pt>
                <c:pt idx="396">
                  <c:v>-38</c:v>
                </c:pt>
                <c:pt idx="397">
                  <c:v>-25</c:v>
                </c:pt>
                <c:pt idx="398">
                  <c:v>60</c:v>
                </c:pt>
                <c:pt idx="399">
                  <c:v>-57</c:v>
                </c:pt>
                <c:pt idx="400">
                  <c:v>-45</c:v>
                </c:pt>
                <c:pt idx="401">
                  <c:v>29</c:v>
                </c:pt>
                <c:pt idx="402">
                  <c:v>-4</c:v>
                </c:pt>
                <c:pt idx="403">
                  <c:v>1</c:v>
                </c:pt>
                <c:pt idx="404">
                  <c:v>-47</c:v>
                </c:pt>
                <c:pt idx="405">
                  <c:v>11</c:v>
                </c:pt>
                <c:pt idx="406">
                  <c:v>3</c:v>
                </c:pt>
                <c:pt idx="407">
                  <c:v>13</c:v>
                </c:pt>
                <c:pt idx="408">
                  <c:v>74</c:v>
                </c:pt>
                <c:pt idx="409">
                  <c:v>-46</c:v>
                </c:pt>
                <c:pt idx="410">
                  <c:v>106</c:v>
                </c:pt>
                <c:pt idx="411">
                  <c:v>-12</c:v>
                </c:pt>
                <c:pt idx="412">
                  <c:v>18</c:v>
                </c:pt>
                <c:pt idx="413">
                  <c:v>29</c:v>
                </c:pt>
                <c:pt idx="414">
                  <c:v>-17</c:v>
                </c:pt>
                <c:pt idx="415">
                  <c:v>-6</c:v>
                </c:pt>
                <c:pt idx="416">
                  <c:v>126</c:v>
                </c:pt>
                <c:pt idx="417">
                  <c:v>20</c:v>
                </c:pt>
                <c:pt idx="418">
                  <c:v>-11</c:v>
                </c:pt>
                <c:pt idx="419">
                  <c:v>-44</c:v>
                </c:pt>
                <c:pt idx="420">
                  <c:v>64</c:v>
                </c:pt>
                <c:pt idx="421">
                  <c:v>4</c:v>
                </c:pt>
                <c:pt idx="422">
                  <c:v>15</c:v>
                </c:pt>
                <c:pt idx="423">
                  <c:v>-31</c:v>
                </c:pt>
                <c:pt idx="424">
                  <c:v>-19</c:v>
                </c:pt>
                <c:pt idx="425">
                  <c:v>-24</c:v>
                </c:pt>
                <c:pt idx="426">
                  <c:v>-40</c:v>
                </c:pt>
                <c:pt idx="427">
                  <c:v>-18</c:v>
                </c:pt>
                <c:pt idx="428">
                  <c:v>14</c:v>
                </c:pt>
                <c:pt idx="429">
                  <c:v>3</c:v>
                </c:pt>
                <c:pt idx="430">
                  <c:v>3</c:v>
                </c:pt>
                <c:pt idx="431">
                  <c:v>-52</c:v>
                </c:pt>
                <c:pt idx="432">
                  <c:v>-47</c:v>
                </c:pt>
                <c:pt idx="433">
                  <c:v>-18</c:v>
                </c:pt>
                <c:pt idx="434">
                  <c:v>17</c:v>
                </c:pt>
                <c:pt idx="435">
                  <c:v>2</c:v>
                </c:pt>
                <c:pt idx="436">
                  <c:v>20</c:v>
                </c:pt>
                <c:pt idx="437">
                  <c:v>-26</c:v>
                </c:pt>
                <c:pt idx="438">
                  <c:v>30</c:v>
                </c:pt>
                <c:pt idx="439">
                  <c:v>52</c:v>
                </c:pt>
                <c:pt idx="440">
                  <c:v>31</c:v>
                </c:pt>
                <c:pt idx="441">
                  <c:v>-48</c:v>
                </c:pt>
                <c:pt idx="442">
                  <c:v>-39</c:v>
                </c:pt>
                <c:pt idx="443">
                  <c:v>-10</c:v>
                </c:pt>
                <c:pt idx="444">
                  <c:v>-2</c:v>
                </c:pt>
                <c:pt idx="445">
                  <c:v>-48</c:v>
                </c:pt>
                <c:pt idx="446">
                  <c:v>-21</c:v>
                </c:pt>
                <c:pt idx="447">
                  <c:v>-3</c:v>
                </c:pt>
                <c:pt idx="448">
                  <c:v>-58</c:v>
                </c:pt>
                <c:pt idx="449">
                  <c:v>50</c:v>
                </c:pt>
                <c:pt idx="450">
                  <c:v>-18</c:v>
                </c:pt>
                <c:pt idx="451">
                  <c:v>97</c:v>
                </c:pt>
                <c:pt idx="452">
                  <c:v>25</c:v>
                </c:pt>
                <c:pt idx="453">
                  <c:v>5</c:v>
                </c:pt>
                <c:pt idx="454">
                  <c:v>51</c:v>
                </c:pt>
                <c:pt idx="455">
                  <c:v>11</c:v>
                </c:pt>
                <c:pt idx="456">
                  <c:v>70</c:v>
                </c:pt>
                <c:pt idx="457">
                  <c:v>1</c:v>
                </c:pt>
                <c:pt idx="458">
                  <c:v>-41</c:v>
                </c:pt>
                <c:pt idx="459">
                  <c:v>-11</c:v>
                </c:pt>
                <c:pt idx="460">
                  <c:v>61</c:v>
                </c:pt>
                <c:pt idx="461">
                  <c:v>-11</c:v>
                </c:pt>
                <c:pt idx="462">
                  <c:v>-77</c:v>
                </c:pt>
                <c:pt idx="463">
                  <c:v>42</c:v>
                </c:pt>
                <c:pt idx="464">
                  <c:v>-35</c:v>
                </c:pt>
                <c:pt idx="465">
                  <c:v>118</c:v>
                </c:pt>
                <c:pt idx="466">
                  <c:v>-24</c:v>
                </c:pt>
                <c:pt idx="467">
                  <c:v>7</c:v>
                </c:pt>
                <c:pt idx="468">
                  <c:v>-39</c:v>
                </c:pt>
                <c:pt idx="469">
                  <c:v>22</c:v>
                </c:pt>
                <c:pt idx="470">
                  <c:v>-33</c:v>
                </c:pt>
                <c:pt idx="471">
                  <c:v>-41</c:v>
                </c:pt>
                <c:pt idx="472">
                  <c:v>-55</c:v>
                </c:pt>
                <c:pt idx="473">
                  <c:v>-56</c:v>
                </c:pt>
                <c:pt idx="474">
                  <c:v>-59</c:v>
                </c:pt>
                <c:pt idx="475">
                  <c:v>-56</c:v>
                </c:pt>
                <c:pt idx="476">
                  <c:v>-24</c:v>
                </c:pt>
                <c:pt idx="477">
                  <c:v>96</c:v>
                </c:pt>
                <c:pt idx="478">
                  <c:v>41</c:v>
                </c:pt>
                <c:pt idx="479">
                  <c:v>46</c:v>
                </c:pt>
                <c:pt idx="480">
                  <c:v>8</c:v>
                </c:pt>
                <c:pt idx="481">
                  <c:v>-9</c:v>
                </c:pt>
                <c:pt idx="482">
                  <c:v>-17</c:v>
                </c:pt>
                <c:pt idx="483">
                  <c:v>102</c:v>
                </c:pt>
                <c:pt idx="484">
                  <c:v>92</c:v>
                </c:pt>
                <c:pt idx="485">
                  <c:v>49</c:v>
                </c:pt>
                <c:pt idx="486">
                  <c:v>-10</c:v>
                </c:pt>
                <c:pt idx="487">
                  <c:v>119</c:v>
                </c:pt>
                <c:pt idx="488">
                  <c:v>-9</c:v>
                </c:pt>
                <c:pt idx="489">
                  <c:v>-5</c:v>
                </c:pt>
                <c:pt idx="490">
                  <c:v>40</c:v>
                </c:pt>
                <c:pt idx="491">
                  <c:v>244</c:v>
                </c:pt>
                <c:pt idx="492">
                  <c:v>-79</c:v>
                </c:pt>
                <c:pt idx="493">
                  <c:v>-101</c:v>
                </c:pt>
                <c:pt idx="494">
                  <c:v>-39</c:v>
                </c:pt>
                <c:pt idx="495">
                  <c:v>23</c:v>
                </c:pt>
                <c:pt idx="496">
                  <c:v>23</c:v>
                </c:pt>
                <c:pt idx="497">
                  <c:v>70</c:v>
                </c:pt>
                <c:pt idx="498">
                  <c:v>11</c:v>
                </c:pt>
                <c:pt idx="499">
                  <c:v>99</c:v>
                </c:pt>
                <c:pt idx="500">
                  <c:v>83</c:v>
                </c:pt>
                <c:pt idx="501">
                  <c:v>19</c:v>
                </c:pt>
                <c:pt idx="502">
                  <c:v>158</c:v>
                </c:pt>
                <c:pt idx="503">
                  <c:v>22</c:v>
                </c:pt>
                <c:pt idx="504">
                  <c:v>25</c:v>
                </c:pt>
                <c:pt idx="505">
                  <c:v>93</c:v>
                </c:pt>
                <c:pt idx="506">
                  <c:v>-32</c:v>
                </c:pt>
                <c:pt idx="507">
                  <c:v>-29</c:v>
                </c:pt>
                <c:pt idx="508">
                  <c:v>-35</c:v>
                </c:pt>
                <c:pt idx="509">
                  <c:v>-167</c:v>
                </c:pt>
                <c:pt idx="510">
                  <c:v>-5</c:v>
                </c:pt>
                <c:pt idx="511">
                  <c:v>40</c:v>
                </c:pt>
                <c:pt idx="512">
                  <c:v>33</c:v>
                </c:pt>
                <c:pt idx="513">
                  <c:v>14</c:v>
                </c:pt>
                <c:pt idx="514">
                  <c:v>-71</c:v>
                </c:pt>
                <c:pt idx="515">
                  <c:v>18</c:v>
                </c:pt>
                <c:pt idx="516">
                  <c:v>82</c:v>
                </c:pt>
                <c:pt idx="517">
                  <c:v>23</c:v>
                </c:pt>
                <c:pt idx="518">
                  <c:v>-74</c:v>
                </c:pt>
                <c:pt idx="519">
                  <c:v>-41</c:v>
                </c:pt>
                <c:pt idx="520">
                  <c:v>-10</c:v>
                </c:pt>
                <c:pt idx="521">
                  <c:v>37</c:v>
                </c:pt>
                <c:pt idx="522">
                  <c:v>24</c:v>
                </c:pt>
                <c:pt idx="523">
                  <c:v>204</c:v>
                </c:pt>
                <c:pt idx="524">
                  <c:v>-139</c:v>
                </c:pt>
                <c:pt idx="525">
                  <c:v>13</c:v>
                </c:pt>
                <c:pt idx="526">
                  <c:v>-80</c:v>
                </c:pt>
                <c:pt idx="527">
                  <c:v>-21</c:v>
                </c:pt>
                <c:pt idx="528">
                  <c:v>304</c:v>
                </c:pt>
                <c:pt idx="529">
                  <c:v>-61</c:v>
                </c:pt>
                <c:pt idx="530">
                  <c:v>-48</c:v>
                </c:pt>
                <c:pt idx="531">
                  <c:v>0</c:v>
                </c:pt>
                <c:pt idx="532">
                  <c:v>-74</c:v>
                </c:pt>
                <c:pt idx="533">
                  <c:v>-26</c:v>
                </c:pt>
                <c:pt idx="534">
                  <c:v>-9</c:v>
                </c:pt>
                <c:pt idx="535">
                  <c:v>27</c:v>
                </c:pt>
                <c:pt idx="536">
                  <c:v>-50</c:v>
                </c:pt>
                <c:pt idx="537">
                  <c:v>20</c:v>
                </c:pt>
                <c:pt idx="538">
                  <c:v>-137</c:v>
                </c:pt>
                <c:pt idx="539">
                  <c:v>-63</c:v>
                </c:pt>
                <c:pt idx="540">
                  <c:v>189</c:v>
                </c:pt>
                <c:pt idx="541">
                  <c:v>-35</c:v>
                </c:pt>
                <c:pt idx="542">
                  <c:v>76</c:v>
                </c:pt>
                <c:pt idx="543">
                  <c:v>-94</c:v>
                </c:pt>
                <c:pt idx="544">
                  <c:v>54</c:v>
                </c:pt>
                <c:pt idx="545">
                  <c:v>46</c:v>
                </c:pt>
                <c:pt idx="546">
                  <c:v>258</c:v>
                </c:pt>
                <c:pt idx="547">
                  <c:v>107</c:v>
                </c:pt>
                <c:pt idx="548">
                  <c:v>383</c:v>
                </c:pt>
                <c:pt idx="549">
                  <c:v>0</c:v>
                </c:pt>
                <c:pt idx="550">
                  <c:v>-113</c:v>
                </c:pt>
                <c:pt idx="551">
                  <c:v>-44</c:v>
                </c:pt>
                <c:pt idx="552">
                  <c:v>-88</c:v>
                </c:pt>
                <c:pt idx="553">
                  <c:v>-107</c:v>
                </c:pt>
                <c:pt idx="554">
                  <c:v>-251</c:v>
                </c:pt>
                <c:pt idx="555">
                  <c:v>-56</c:v>
                </c:pt>
                <c:pt idx="556">
                  <c:v>-86</c:v>
                </c:pt>
                <c:pt idx="557">
                  <c:v>-57</c:v>
                </c:pt>
                <c:pt idx="558">
                  <c:v>-17</c:v>
                </c:pt>
                <c:pt idx="559">
                  <c:v>-120</c:v>
                </c:pt>
                <c:pt idx="560">
                  <c:v>1</c:v>
                </c:pt>
                <c:pt idx="561">
                  <c:v>-114</c:v>
                </c:pt>
                <c:pt idx="562">
                  <c:v>-26</c:v>
                </c:pt>
                <c:pt idx="563">
                  <c:v>171</c:v>
                </c:pt>
                <c:pt idx="564">
                  <c:v>-29</c:v>
                </c:pt>
                <c:pt idx="565">
                  <c:v>0</c:v>
                </c:pt>
                <c:pt idx="566">
                  <c:v>-1</c:v>
                </c:pt>
                <c:pt idx="567">
                  <c:v>7</c:v>
                </c:pt>
                <c:pt idx="568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3-4B5D-BB36-5BBCB347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91744"/>
        <c:axId val="163414400"/>
      </c:scatterChart>
      <c:valAx>
        <c:axId val="1633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414400"/>
        <c:crossesAt val="-300"/>
        <c:crossBetween val="midCat"/>
      </c:valAx>
      <c:valAx>
        <c:axId val="163414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T3i-T3a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391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875328083989"/>
                  <c:y val="-0.43469196558763501"/>
                </c:manualLayout>
              </c:layout>
              <c:numFmt formatCode="General" sourceLinked="0"/>
            </c:trendlineLbl>
          </c:trendline>
          <c:xVal>
            <c:numRef>
              <c:f>'T3'!$K$3:$K$571</c:f>
              <c:numCache>
                <c:formatCode>0.00</c:formatCode>
                <c:ptCount val="569"/>
                <c:pt idx="0">
                  <c:v>43.5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42</c:v>
                </c:pt>
                <c:pt idx="6">
                  <c:v>30</c:v>
                </c:pt>
                <c:pt idx="7">
                  <c:v>30</c:v>
                </c:pt>
                <c:pt idx="8">
                  <c:v>44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65.5</c:v>
                </c:pt>
                <c:pt idx="18">
                  <c:v>76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56.5</c:v>
                </c:pt>
                <c:pt idx="26">
                  <c:v>36</c:v>
                </c:pt>
                <c:pt idx="27">
                  <c:v>38</c:v>
                </c:pt>
                <c:pt idx="28">
                  <c:v>37.5</c:v>
                </c:pt>
                <c:pt idx="29">
                  <c:v>42.5</c:v>
                </c:pt>
                <c:pt idx="30">
                  <c:v>35.5</c:v>
                </c:pt>
                <c:pt idx="31">
                  <c:v>38.5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52.5</c:v>
                </c:pt>
                <c:pt idx="39">
                  <c:v>30</c:v>
                </c:pt>
                <c:pt idx="40">
                  <c:v>33</c:v>
                </c:pt>
                <c:pt idx="41">
                  <c:v>35.5</c:v>
                </c:pt>
                <c:pt idx="42">
                  <c:v>52.5</c:v>
                </c:pt>
                <c:pt idx="43">
                  <c:v>37.5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37</c:v>
                </c:pt>
                <c:pt idx="50">
                  <c:v>47</c:v>
                </c:pt>
                <c:pt idx="51">
                  <c:v>51.5</c:v>
                </c:pt>
                <c:pt idx="52">
                  <c:v>42</c:v>
                </c:pt>
                <c:pt idx="53">
                  <c:v>58</c:v>
                </c:pt>
                <c:pt idx="54">
                  <c:v>38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46.5</c:v>
                </c:pt>
                <c:pt idx="60">
                  <c:v>53</c:v>
                </c:pt>
                <c:pt idx="61">
                  <c:v>68</c:v>
                </c:pt>
                <c:pt idx="62">
                  <c:v>73.5</c:v>
                </c:pt>
                <c:pt idx="63">
                  <c:v>35.5</c:v>
                </c:pt>
                <c:pt idx="64">
                  <c:v>41</c:v>
                </c:pt>
                <c:pt idx="65">
                  <c:v>30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30</c:v>
                </c:pt>
                <c:pt idx="70">
                  <c:v>39.5</c:v>
                </c:pt>
                <c:pt idx="71">
                  <c:v>47</c:v>
                </c:pt>
                <c:pt idx="72">
                  <c:v>30</c:v>
                </c:pt>
                <c:pt idx="73">
                  <c:v>33</c:v>
                </c:pt>
                <c:pt idx="74">
                  <c:v>30</c:v>
                </c:pt>
                <c:pt idx="75">
                  <c:v>50</c:v>
                </c:pt>
                <c:pt idx="76">
                  <c:v>36</c:v>
                </c:pt>
                <c:pt idx="77">
                  <c:v>66.5</c:v>
                </c:pt>
                <c:pt idx="78">
                  <c:v>35.5</c:v>
                </c:pt>
                <c:pt idx="79">
                  <c:v>37.5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48</c:v>
                </c:pt>
                <c:pt idx="84">
                  <c:v>39</c:v>
                </c:pt>
                <c:pt idx="85">
                  <c:v>44.5</c:v>
                </c:pt>
                <c:pt idx="86">
                  <c:v>45.5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33.5</c:v>
                </c:pt>
                <c:pt idx="91">
                  <c:v>50.5</c:v>
                </c:pt>
                <c:pt idx="92">
                  <c:v>41</c:v>
                </c:pt>
                <c:pt idx="93">
                  <c:v>39</c:v>
                </c:pt>
                <c:pt idx="94">
                  <c:v>36.5</c:v>
                </c:pt>
                <c:pt idx="95">
                  <c:v>47.5</c:v>
                </c:pt>
                <c:pt idx="96">
                  <c:v>50.5</c:v>
                </c:pt>
                <c:pt idx="97">
                  <c:v>60</c:v>
                </c:pt>
                <c:pt idx="98">
                  <c:v>64.5</c:v>
                </c:pt>
                <c:pt idx="99">
                  <c:v>39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63</c:v>
                </c:pt>
                <c:pt idx="104">
                  <c:v>30</c:v>
                </c:pt>
                <c:pt idx="105">
                  <c:v>45</c:v>
                </c:pt>
                <c:pt idx="106">
                  <c:v>48</c:v>
                </c:pt>
                <c:pt idx="107">
                  <c:v>51.5</c:v>
                </c:pt>
                <c:pt idx="108">
                  <c:v>77.5</c:v>
                </c:pt>
                <c:pt idx="109">
                  <c:v>78</c:v>
                </c:pt>
                <c:pt idx="110">
                  <c:v>30</c:v>
                </c:pt>
                <c:pt idx="111">
                  <c:v>60</c:v>
                </c:pt>
                <c:pt idx="112">
                  <c:v>36.5</c:v>
                </c:pt>
                <c:pt idx="113">
                  <c:v>30</c:v>
                </c:pt>
                <c:pt idx="114">
                  <c:v>30</c:v>
                </c:pt>
                <c:pt idx="115">
                  <c:v>89.5</c:v>
                </c:pt>
                <c:pt idx="116">
                  <c:v>30</c:v>
                </c:pt>
                <c:pt idx="117">
                  <c:v>43</c:v>
                </c:pt>
                <c:pt idx="118">
                  <c:v>61.5</c:v>
                </c:pt>
                <c:pt idx="119">
                  <c:v>68.5</c:v>
                </c:pt>
                <c:pt idx="120">
                  <c:v>76</c:v>
                </c:pt>
                <c:pt idx="121">
                  <c:v>30</c:v>
                </c:pt>
                <c:pt idx="122">
                  <c:v>30</c:v>
                </c:pt>
                <c:pt idx="123">
                  <c:v>70</c:v>
                </c:pt>
                <c:pt idx="124">
                  <c:v>30</c:v>
                </c:pt>
                <c:pt idx="125">
                  <c:v>41</c:v>
                </c:pt>
                <c:pt idx="126">
                  <c:v>60</c:v>
                </c:pt>
                <c:pt idx="127">
                  <c:v>247.5</c:v>
                </c:pt>
                <c:pt idx="128">
                  <c:v>47.5</c:v>
                </c:pt>
                <c:pt idx="129">
                  <c:v>33</c:v>
                </c:pt>
                <c:pt idx="130">
                  <c:v>51.5</c:v>
                </c:pt>
                <c:pt idx="131">
                  <c:v>50.5</c:v>
                </c:pt>
                <c:pt idx="132">
                  <c:v>85.5</c:v>
                </c:pt>
                <c:pt idx="133">
                  <c:v>30</c:v>
                </c:pt>
                <c:pt idx="134">
                  <c:v>51</c:v>
                </c:pt>
                <c:pt idx="135">
                  <c:v>63</c:v>
                </c:pt>
                <c:pt idx="136">
                  <c:v>30</c:v>
                </c:pt>
                <c:pt idx="137">
                  <c:v>30</c:v>
                </c:pt>
                <c:pt idx="138">
                  <c:v>33.5</c:v>
                </c:pt>
                <c:pt idx="139">
                  <c:v>51.5</c:v>
                </c:pt>
                <c:pt idx="140">
                  <c:v>59</c:v>
                </c:pt>
                <c:pt idx="141">
                  <c:v>86</c:v>
                </c:pt>
                <c:pt idx="142">
                  <c:v>30</c:v>
                </c:pt>
                <c:pt idx="143">
                  <c:v>56.5</c:v>
                </c:pt>
                <c:pt idx="144">
                  <c:v>82</c:v>
                </c:pt>
                <c:pt idx="145">
                  <c:v>38.5</c:v>
                </c:pt>
                <c:pt idx="146">
                  <c:v>73</c:v>
                </c:pt>
                <c:pt idx="147">
                  <c:v>50.5</c:v>
                </c:pt>
                <c:pt idx="148">
                  <c:v>63.5</c:v>
                </c:pt>
                <c:pt idx="149">
                  <c:v>95.5</c:v>
                </c:pt>
                <c:pt idx="150">
                  <c:v>116.5</c:v>
                </c:pt>
                <c:pt idx="151">
                  <c:v>40</c:v>
                </c:pt>
                <c:pt idx="152">
                  <c:v>30</c:v>
                </c:pt>
                <c:pt idx="153">
                  <c:v>30</c:v>
                </c:pt>
                <c:pt idx="154">
                  <c:v>52</c:v>
                </c:pt>
                <c:pt idx="155">
                  <c:v>67.5</c:v>
                </c:pt>
                <c:pt idx="156">
                  <c:v>30</c:v>
                </c:pt>
                <c:pt idx="157">
                  <c:v>61.5</c:v>
                </c:pt>
                <c:pt idx="158">
                  <c:v>34.5</c:v>
                </c:pt>
                <c:pt idx="159">
                  <c:v>58</c:v>
                </c:pt>
                <c:pt idx="160">
                  <c:v>92</c:v>
                </c:pt>
                <c:pt idx="161">
                  <c:v>92</c:v>
                </c:pt>
                <c:pt idx="162">
                  <c:v>112</c:v>
                </c:pt>
                <c:pt idx="163">
                  <c:v>106</c:v>
                </c:pt>
                <c:pt idx="164">
                  <c:v>45.5</c:v>
                </c:pt>
                <c:pt idx="165">
                  <c:v>54</c:v>
                </c:pt>
                <c:pt idx="166">
                  <c:v>64</c:v>
                </c:pt>
                <c:pt idx="167">
                  <c:v>67</c:v>
                </c:pt>
                <c:pt idx="168">
                  <c:v>90</c:v>
                </c:pt>
                <c:pt idx="169">
                  <c:v>105</c:v>
                </c:pt>
                <c:pt idx="170">
                  <c:v>52</c:v>
                </c:pt>
                <c:pt idx="171">
                  <c:v>69</c:v>
                </c:pt>
                <c:pt idx="172">
                  <c:v>128</c:v>
                </c:pt>
                <c:pt idx="173">
                  <c:v>51.5</c:v>
                </c:pt>
                <c:pt idx="174">
                  <c:v>59</c:v>
                </c:pt>
                <c:pt idx="175">
                  <c:v>81</c:v>
                </c:pt>
                <c:pt idx="176">
                  <c:v>74.5</c:v>
                </c:pt>
                <c:pt idx="177">
                  <c:v>75.5</c:v>
                </c:pt>
                <c:pt idx="178">
                  <c:v>73.5</c:v>
                </c:pt>
                <c:pt idx="179">
                  <c:v>53.5</c:v>
                </c:pt>
                <c:pt idx="180">
                  <c:v>64</c:v>
                </c:pt>
                <c:pt idx="181">
                  <c:v>52</c:v>
                </c:pt>
                <c:pt idx="182">
                  <c:v>80</c:v>
                </c:pt>
                <c:pt idx="183">
                  <c:v>126.5</c:v>
                </c:pt>
                <c:pt idx="184">
                  <c:v>65.5</c:v>
                </c:pt>
                <c:pt idx="185">
                  <c:v>71</c:v>
                </c:pt>
                <c:pt idx="186">
                  <c:v>54</c:v>
                </c:pt>
                <c:pt idx="187">
                  <c:v>107</c:v>
                </c:pt>
                <c:pt idx="188">
                  <c:v>98.5</c:v>
                </c:pt>
                <c:pt idx="189">
                  <c:v>67</c:v>
                </c:pt>
                <c:pt idx="190">
                  <c:v>84.5</c:v>
                </c:pt>
                <c:pt idx="191">
                  <c:v>60</c:v>
                </c:pt>
                <c:pt idx="192">
                  <c:v>49.5</c:v>
                </c:pt>
                <c:pt idx="193">
                  <c:v>46</c:v>
                </c:pt>
                <c:pt idx="194">
                  <c:v>93</c:v>
                </c:pt>
                <c:pt idx="195">
                  <c:v>68</c:v>
                </c:pt>
                <c:pt idx="196">
                  <c:v>104.5</c:v>
                </c:pt>
                <c:pt idx="197">
                  <c:v>161.5</c:v>
                </c:pt>
                <c:pt idx="198">
                  <c:v>57</c:v>
                </c:pt>
                <c:pt idx="199">
                  <c:v>77.5</c:v>
                </c:pt>
                <c:pt idx="200">
                  <c:v>76.5</c:v>
                </c:pt>
                <c:pt idx="201">
                  <c:v>84.5</c:v>
                </c:pt>
                <c:pt idx="202">
                  <c:v>117</c:v>
                </c:pt>
                <c:pt idx="203">
                  <c:v>143</c:v>
                </c:pt>
                <c:pt idx="204">
                  <c:v>141.5</c:v>
                </c:pt>
                <c:pt idx="205">
                  <c:v>67.5</c:v>
                </c:pt>
                <c:pt idx="206">
                  <c:v>60.5</c:v>
                </c:pt>
                <c:pt idx="207">
                  <c:v>82.5</c:v>
                </c:pt>
                <c:pt idx="208">
                  <c:v>105.5</c:v>
                </c:pt>
                <c:pt idx="209">
                  <c:v>86.5</c:v>
                </c:pt>
                <c:pt idx="210">
                  <c:v>71.5</c:v>
                </c:pt>
                <c:pt idx="211">
                  <c:v>82</c:v>
                </c:pt>
                <c:pt idx="212">
                  <c:v>115.5</c:v>
                </c:pt>
                <c:pt idx="213">
                  <c:v>93.5</c:v>
                </c:pt>
                <c:pt idx="214">
                  <c:v>53.5</c:v>
                </c:pt>
                <c:pt idx="215">
                  <c:v>66.5</c:v>
                </c:pt>
                <c:pt idx="216">
                  <c:v>66</c:v>
                </c:pt>
                <c:pt idx="217">
                  <c:v>156.5</c:v>
                </c:pt>
                <c:pt idx="218">
                  <c:v>129</c:v>
                </c:pt>
                <c:pt idx="219">
                  <c:v>55.5</c:v>
                </c:pt>
                <c:pt idx="220">
                  <c:v>59.5</c:v>
                </c:pt>
                <c:pt idx="221">
                  <c:v>51</c:v>
                </c:pt>
                <c:pt idx="222">
                  <c:v>102</c:v>
                </c:pt>
                <c:pt idx="223">
                  <c:v>49</c:v>
                </c:pt>
                <c:pt idx="224">
                  <c:v>70.5</c:v>
                </c:pt>
                <c:pt idx="225">
                  <c:v>72.5</c:v>
                </c:pt>
                <c:pt idx="226">
                  <c:v>65.5</c:v>
                </c:pt>
                <c:pt idx="227">
                  <c:v>75.5</c:v>
                </c:pt>
                <c:pt idx="228">
                  <c:v>104.5</c:v>
                </c:pt>
                <c:pt idx="229">
                  <c:v>81</c:v>
                </c:pt>
                <c:pt idx="230">
                  <c:v>101.5</c:v>
                </c:pt>
                <c:pt idx="231">
                  <c:v>149.5</c:v>
                </c:pt>
                <c:pt idx="232">
                  <c:v>100.5</c:v>
                </c:pt>
                <c:pt idx="233">
                  <c:v>39.5</c:v>
                </c:pt>
                <c:pt idx="234">
                  <c:v>62</c:v>
                </c:pt>
                <c:pt idx="235">
                  <c:v>61.5</c:v>
                </c:pt>
                <c:pt idx="236">
                  <c:v>89.5</c:v>
                </c:pt>
                <c:pt idx="237">
                  <c:v>104.5</c:v>
                </c:pt>
                <c:pt idx="238">
                  <c:v>75.5</c:v>
                </c:pt>
                <c:pt idx="239">
                  <c:v>108.5</c:v>
                </c:pt>
                <c:pt idx="240">
                  <c:v>95.5</c:v>
                </c:pt>
                <c:pt idx="241">
                  <c:v>137</c:v>
                </c:pt>
                <c:pt idx="242">
                  <c:v>130</c:v>
                </c:pt>
                <c:pt idx="243">
                  <c:v>123.5</c:v>
                </c:pt>
                <c:pt idx="244">
                  <c:v>62</c:v>
                </c:pt>
                <c:pt idx="245">
                  <c:v>69.5</c:v>
                </c:pt>
                <c:pt idx="246">
                  <c:v>99.5</c:v>
                </c:pt>
                <c:pt idx="247">
                  <c:v>94.5</c:v>
                </c:pt>
                <c:pt idx="248">
                  <c:v>87.5</c:v>
                </c:pt>
                <c:pt idx="249">
                  <c:v>68.5</c:v>
                </c:pt>
                <c:pt idx="250">
                  <c:v>70.5</c:v>
                </c:pt>
                <c:pt idx="251">
                  <c:v>90.5</c:v>
                </c:pt>
                <c:pt idx="252">
                  <c:v>112.5</c:v>
                </c:pt>
                <c:pt idx="253">
                  <c:v>124.5</c:v>
                </c:pt>
                <c:pt idx="254">
                  <c:v>172.5</c:v>
                </c:pt>
                <c:pt idx="255">
                  <c:v>76</c:v>
                </c:pt>
                <c:pt idx="256">
                  <c:v>92</c:v>
                </c:pt>
                <c:pt idx="257">
                  <c:v>133.5</c:v>
                </c:pt>
                <c:pt idx="258">
                  <c:v>87</c:v>
                </c:pt>
                <c:pt idx="259">
                  <c:v>97</c:v>
                </c:pt>
                <c:pt idx="260">
                  <c:v>127.5</c:v>
                </c:pt>
                <c:pt idx="261">
                  <c:v>151</c:v>
                </c:pt>
                <c:pt idx="262">
                  <c:v>124</c:v>
                </c:pt>
                <c:pt idx="263">
                  <c:v>63</c:v>
                </c:pt>
                <c:pt idx="264">
                  <c:v>75.5</c:v>
                </c:pt>
                <c:pt idx="265">
                  <c:v>72</c:v>
                </c:pt>
                <c:pt idx="266">
                  <c:v>85.5</c:v>
                </c:pt>
                <c:pt idx="267">
                  <c:v>90.5</c:v>
                </c:pt>
                <c:pt idx="268">
                  <c:v>140.5</c:v>
                </c:pt>
                <c:pt idx="269">
                  <c:v>129.5</c:v>
                </c:pt>
                <c:pt idx="270">
                  <c:v>76.5</c:v>
                </c:pt>
                <c:pt idx="271">
                  <c:v>74.5</c:v>
                </c:pt>
                <c:pt idx="272">
                  <c:v>116</c:v>
                </c:pt>
                <c:pt idx="273">
                  <c:v>128</c:v>
                </c:pt>
                <c:pt idx="274">
                  <c:v>108</c:v>
                </c:pt>
                <c:pt idx="275">
                  <c:v>153</c:v>
                </c:pt>
                <c:pt idx="276">
                  <c:v>57.5</c:v>
                </c:pt>
                <c:pt idx="277">
                  <c:v>53.5</c:v>
                </c:pt>
                <c:pt idx="278">
                  <c:v>96</c:v>
                </c:pt>
                <c:pt idx="279">
                  <c:v>158</c:v>
                </c:pt>
                <c:pt idx="280">
                  <c:v>85</c:v>
                </c:pt>
                <c:pt idx="281">
                  <c:v>110</c:v>
                </c:pt>
                <c:pt idx="282">
                  <c:v>130</c:v>
                </c:pt>
                <c:pt idx="283">
                  <c:v>123</c:v>
                </c:pt>
                <c:pt idx="284">
                  <c:v>135.5</c:v>
                </c:pt>
                <c:pt idx="285">
                  <c:v>118.5</c:v>
                </c:pt>
                <c:pt idx="286">
                  <c:v>111.5</c:v>
                </c:pt>
                <c:pt idx="287">
                  <c:v>107.5</c:v>
                </c:pt>
                <c:pt idx="288">
                  <c:v>117</c:v>
                </c:pt>
                <c:pt idx="289">
                  <c:v>130.5</c:v>
                </c:pt>
                <c:pt idx="290">
                  <c:v>96</c:v>
                </c:pt>
                <c:pt idx="291">
                  <c:v>73</c:v>
                </c:pt>
                <c:pt idx="292">
                  <c:v>82</c:v>
                </c:pt>
                <c:pt idx="293">
                  <c:v>99.5</c:v>
                </c:pt>
                <c:pt idx="294">
                  <c:v>102</c:v>
                </c:pt>
                <c:pt idx="295">
                  <c:v>64.5</c:v>
                </c:pt>
                <c:pt idx="296">
                  <c:v>82.5</c:v>
                </c:pt>
                <c:pt idx="297">
                  <c:v>85</c:v>
                </c:pt>
                <c:pt idx="298">
                  <c:v>72.5</c:v>
                </c:pt>
                <c:pt idx="299">
                  <c:v>75.5</c:v>
                </c:pt>
                <c:pt idx="300">
                  <c:v>108</c:v>
                </c:pt>
                <c:pt idx="301">
                  <c:v>107.5</c:v>
                </c:pt>
                <c:pt idx="302">
                  <c:v>145.5</c:v>
                </c:pt>
                <c:pt idx="303">
                  <c:v>130</c:v>
                </c:pt>
                <c:pt idx="304">
                  <c:v>76.5</c:v>
                </c:pt>
                <c:pt idx="305">
                  <c:v>113.5</c:v>
                </c:pt>
                <c:pt idx="306">
                  <c:v>72</c:v>
                </c:pt>
                <c:pt idx="307">
                  <c:v>158</c:v>
                </c:pt>
                <c:pt idx="308">
                  <c:v>147</c:v>
                </c:pt>
                <c:pt idx="309">
                  <c:v>137.5</c:v>
                </c:pt>
                <c:pt idx="310">
                  <c:v>75</c:v>
                </c:pt>
                <c:pt idx="311">
                  <c:v>92</c:v>
                </c:pt>
                <c:pt idx="312">
                  <c:v>123</c:v>
                </c:pt>
                <c:pt idx="313">
                  <c:v>123</c:v>
                </c:pt>
                <c:pt idx="314">
                  <c:v>130</c:v>
                </c:pt>
                <c:pt idx="315">
                  <c:v>112</c:v>
                </c:pt>
                <c:pt idx="316">
                  <c:v>173</c:v>
                </c:pt>
                <c:pt idx="317">
                  <c:v>200.5</c:v>
                </c:pt>
                <c:pt idx="318">
                  <c:v>68.5</c:v>
                </c:pt>
                <c:pt idx="319">
                  <c:v>83.5</c:v>
                </c:pt>
                <c:pt idx="320">
                  <c:v>74</c:v>
                </c:pt>
                <c:pt idx="321">
                  <c:v>110</c:v>
                </c:pt>
                <c:pt idx="322">
                  <c:v>99.5</c:v>
                </c:pt>
                <c:pt idx="323">
                  <c:v>132</c:v>
                </c:pt>
                <c:pt idx="324">
                  <c:v>126</c:v>
                </c:pt>
                <c:pt idx="325">
                  <c:v>136.5</c:v>
                </c:pt>
                <c:pt idx="326">
                  <c:v>145.5</c:v>
                </c:pt>
                <c:pt idx="327">
                  <c:v>198</c:v>
                </c:pt>
                <c:pt idx="328">
                  <c:v>100</c:v>
                </c:pt>
                <c:pt idx="329">
                  <c:v>122.5</c:v>
                </c:pt>
                <c:pt idx="330">
                  <c:v>129.5</c:v>
                </c:pt>
                <c:pt idx="331">
                  <c:v>119</c:v>
                </c:pt>
                <c:pt idx="332">
                  <c:v>149.5</c:v>
                </c:pt>
                <c:pt idx="333">
                  <c:v>116</c:v>
                </c:pt>
                <c:pt idx="334">
                  <c:v>402.5</c:v>
                </c:pt>
                <c:pt idx="335">
                  <c:v>100</c:v>
                </c:pt>
                <c:pt idx="336">
                  <c:v>114.5</c:v>
                </c:pt>
                <c:pt idx="337">
                  <c:v>133.5</c:v>
                </c:pt>
                <c:pt idx="338">
                  <c:v>211.5</c:v>
                </c:pt>
                <c:pt idx="339">
                  <c:v>217</c:v>
                </c:pt>
                <c:pt idx="340">
                  <c:v>267</c:v>
                </c:pt>
                <c:pt idx="341">
                  <c:v>119.5</c:v>
                </c:pt>
                <c:pt idx="342">
                  <c:v>114</c:v>
                </c:pt>
                <c:pt idx="343">
                  <c:v>97</c:v>
                </c:pt>
                <c:pt idx="344">
                  <c:v>122</c:v>
                </c:pt>
                <c:pt idx="345">
                  <c:v>125.5</c:v>
                </c:pt>
                <c:pt idx="346">
                  <c:v>137.5</c:v>
                </c:pt>
                <c:pt idx="347">
                  <c:v>165</c:v>
                </c:pt>
                <c:pt idx="348">
                  <c:v>194.5</c:v>
                </c:pt>
                <c:pt idx="349">
                  <c:v>100</c:v>
                </c:pt>
                <c:pt idx="350">
                  <c:v>118</c:v>
                </c:pt>
                <c:pt idx="351">
                  <c:v>117.5</c:v>
                </c:pt>
                <c:pt idx="352">
                  <c:v>94.5</c:v>
                </c:pt>
                <c:pt idx="353">
                  <c:v>148</c:v>
                </c:pt>
                <c:pt idx="354">
                  <c:v>219.5</c:v>
                </c:pt>
                <c:pt idx="355">
                  <c:v>157.5</c:v>
                </c:pt>
                <c:pt idx="356">
                  <c:v>103</c:v>
                </c:pt>
                <c:pt idx="357">
                  <c:v>160</c:v>
                </c:pt>
                <c:pt idx="358">
                  <c:v>194.5</c:v>
                </c:pt>
                <c:pt idx="359">
                  <c:v>211.5</c:v>
                </c:pt>
                <c:pt idx="360">
                  <c:v>129</c:v>
                </c:pt>
                <c:pt idx="361">
                  <c:v>137.5</c:v>
                </c:pt>
                <c:pt idx="362">
                  <c:v>129</c:v>
                </c:pt>
                <c:pt idx="363">
                  <c:v>204.5</c:v>
                </c:pt>
                <c:pt idx="364">
                  <c:v>104</c:v>
                </c:pt>
                <c:pt idx="365">
                  <c:v>142</c:v>
                </c:pt>
                <c:pt idx="366">
                  <c:v>121.5</c:v>
                </c:pt>
                <c:pt idx="367">
                  <c:v>79.5</c:v>
                </c:pt>
                <c:pt idx="368">
                  <c:v>113.5</c:v>
                </c:pt>
                <c:pt idx="369">
                  <c:v>127</c:v>
                </c:pt>
                <c:pt idx="370">
                  <c:v>165</c:v>
                </c:pt>
                <c:pt idx="371">
                  <c:v>75.5</c:v>
                </c:pt>
                <c:pt idx="372">
                  <c:v>122.5</c:v>
                </c:pt>
                <c:pt idx="373">
                  <c:v>155.5</c:v>
                </c:pt>
                <c:pt idx="374">
                  <c:v>155</c:v>
                </c:pt>
                <c:pt idx="375">
                  <c:v>199</c:v>
                </c:pt>
                <c:pt idx="376">
                  <c:v>201.5</c:v>
                </c:pt>
                <c:pt idx="377">
                  <c:v>202</c:v>
                </c:pt>
                <c:pt idx="378">
                  <c:v>64</c:v>
                </c:pt>
                <c:pt idx="379">
                  <c:v>108</c:v>
                </c:pt>
                <c:pt idx="380">
                  <c:v>183.5</c:v>
                </c:pt>
                <c:pt idx="381">
                  <c:v>164.5</c:v>
                </c:pt>
                <c:pt idx="382">
                  <c:v>180</c:v>
                </c:pt>
                <c:pt idx="383">
                  <c:v>165.5</c:v>
                </c:pt>
                <c:pt idx="384">
                  <c:v>123</c:v>
                </c:pt>
                <c:pt idx="385">
                  <c:v>88</c:v>
                </c:pt>
                <c:pt idx="386">
                  <c:v>222</c:v>
                </c:pt>
                <c:pt idx="387">
                  <c:v>132.5</c:v>
                </c:pt>
                <c:pt idx="388">
                  <c:v>94.5</c:v>
                </c:pt>
                <c:pt idx="389">
                  <c:v>178</c:v>
                </c:pt>
                <c:pt idx="390">
                  <c:v>161.5</c:v>
                </c:pt>
                <c:pt idx="391">
                  <c:v>215</c:v>
                </c:pt>
                <c:pt idx="392">
                  <c:v>206</c:v>
                </c:pt>
                <c:pt idx="393">
                  <c:v>70.5</c:v>
                </c:pt>
                <c:pt idx="394">
                  <c:v>161</c:v>
                </c:pt>
                <c:pt idx="395">
                  <c:v>204.5</c:v>
                </c:pt>
                <c:pt idx="396">
                  <c:v>172</c:v>
                </c:pt>
                <c:pt idx="397">
                  <c:v>162.5</c:v>
                </c:pt>
                <c:pt idx="398">
                  <c:v>133</c:v>
                </c:pt>
                <c:pt idx="399">
                  <c:v>159.5</c:v>
                </c:pt>
                <c:pt idx="400">
                  <c:v>218.5</c:v>
                </c:pt>
                <c:pt idx="401">
                  <c:v>192.5</c:v>
                </c:pt>
                <c:pt idx="402">
                  <c:v>213</c:v>
                </c:pt>
                <c:pt idx="403">
                  <c:v>119.5</c:v>
                </c:pt>
                <c:pt idx="404">
                  <c:v>215.5</c:v>
                </c:pt>
                <c:pt idx="405">
                  <c:v>234.5</c:v>
                </c:pt>
                <c:pt idx="406">
                  <c:v>131.5</c:v>
                </c:pt>
                <c:pt idx="407">
                  <c:v>131.5</c:v>
                </c:pt>
                <c:pt idx="408">
                  <c:v>103</c:v>
                </c:pt>
                <c:pt idx="409">
                  <c:v>173</c:v>
                </c:pt>
                <c:pt idx="410">
                  <c:v>207</c:v>
                </c:pt>
                <c:pt idx="411">
                  <c:v>118</c:v>
                </c:pt>
                <c:pt idx="412">
                  <c:v>195</c:v>
                </c:pt>
                <c:pt idx="413">
                  <c:v>315.5</c:v>
                </c:pt>
                <c:pt idx="414">
                  <c:v>180.5</c:v>
                </c:pt>
                <c:pt idx="415">
                  <c:v>165</c:v>
                </c:pt>
                <c:pt idx="416">
                  <c:v>201</c:v>
                </c:pt>
                <c:pt idx="417">
                  <c:v>193</c:v>
                </c:pt>
                <c:pt idx="418">
                  <c:v>141.5</c:v>
                </c:pt>
                <c:pt idx="419">
                  <c:v>233</c:v>
                </c:pt>
                <c:pt idx="420">
                  <c:v>206</c:v>
                </c:pt>
                <c:pt idx="421">
                  <c:v>105</c:v>
                </c:pt>
                <c:pt idx="422">
                  <c:v>115.5</c:v>
                </c:pt>
                <c:pt idx="423">
                  <c:v>200.5</c:v>
                </c:pt>
                <c:pt idx="424">
                  <c:v>218.5</c:v>
                </c:pt>
                <c:pt idx="425">
                  <c:v>228</c:v>
                </c:pt>
                <c:pt idx="426">
                  <c:v>183</c:v>
                </c:pt>
                <c:pt idx="427">
                  <c:v>195</c:v>
                </c:pt>
                <c:pt idx="428">
                  <c:v>186</c:v>
                </c:pt>
                <c:pt idx="429">
                  <c:v>242.5</c:v>
                </c:pt>
                <c:pt idx="430">
                  <c:v>249.5</c:v>
                </c:pt>
                <c:pt idx="431">
                  <c:v>232</c:v>
                </c:pt>
                <c:pt idx="432">
                  <c:v>141.5</c:v>
                </c:pt>
                <c:pt idx="433">
                  <c:v>174</c:v>
                </c:pt>
                <c:pt idx="434">
                  <c:v>277.5</c:v>
                </c:pt>
                <c:pt idx="435">
                  <c:v>117</c:v>
                </c:pt>
                <c:pt idx="436">
                  <c:v>152</c:v>
                </c:pt>
                <c:pt idx="437">
                  <c:v>191</c:v>
                </c:pt>
                <c:pt idx="438">
                  <c:v>165</c:v>
                </c:pt>
                <c:pt idx="439">
                  <c:v>157</c:v>
                </c:pt>
                <c:pt idx="440">
                  <c:v>222.5</c:v>
                </c:pt>
                <c:pt idx="441">
                  <c:v>289</c:v>
                </c:pt>
                <c:pt idx="442">
                  <c:v>133.5</c:v>
                </c:pt>
                <c:pt idx="443">
                  <c:v>174</c:v>
                </c:pt>
                <c:pt idx="444">
                  <c:v>206</c:v>
                </c:pt>
                <c:pt idx="445">
                  <c:v>178</c:v>
                </c:pt>
                <c:pt idx="446">
                  <c:v>171.5</c:v>
                </c:pt>
                <c:pt idx="447">
                  <c:v>293.5</c:v>
                </c:pt>
                <c:pt idx="448">
                  <c:v>183</c:v>
                </c:pt>
                <c:pt idx="449">
                  <c:v>223</c:v>
                </c:pt>
                <c:pt idx="450">
                  <c:v>246</c:v>
                </c:pt>
                <c:pt idx="451">
                  <c:v>301.5</c:v>
                </c:pt>
                <c:pt idx="452">
                  <c:v>187.5</c:v>
                </c:pt>
                <c:pt idx="453">
                  <c:v>207.5</c:v>
                </c:pt>
                <c:pt idx="454">
                  <c:v>246.5</c:v>
                </c:pt>
                <c:pt idx="455">
                  <c:v>114.5</c:v>
                </c:pt>
                <c:pt idx="456">
                  <c:v>106</c:v>
                </c:pt>
                <c:pt idx="457">
                  <c:v>170.5</c:v>
                </c:pt>
                <c:pt idx="458">
                  <c:v>254.5</c:v>
                </c:pt>
                <c:pt idx="459">
                  <c:v>180.5</c:v>
                </c:pt>
                <c:pt idx="460">
                  <c:v>162.5</c:v>
                </c:pt>
                <c:pt idx="461">
                  <c:v>209.5</c:v>
                </c:pt>
                <c:pt idx="462">
                  <c:v>239.5</c:v>
                </c:pt>
                <c:pt idx="463">
                  <c:v>263</c:v>
                </c:pt>
                <c:pt idx="464">
                  <c:v>226.5</c:v>
                </c:pt>
                <c:pt idx="465">
                  <c:v>219</c:v>
                </c:pt>
                <c:pt idx="466">
                  <c:v>313</c:v>
                </c:pt>
                <c:pt idx="467">
                  <c:v>324.5</c:v>
                </c:pt>
                <c:pt idx="468">
                  <c:v>168.5</c:v>
                </c:pt>
                <c:pt idx="469">
                  <c:v>231</c:v>
                </c:pt>
                <c:pt idx="470">
                  <c:v>174.5</c:v>
                </c:pt>
                <c:pt idx="471">
                  <c:v>432.5</c:v>
                </c:pt>
                <c:pt idx="472">
                  <c:v>210.5</c:v>
                </c:pt>
                <c:pt idx="473">
                  <c:v>229</c:v>
                </c:pt>
                <c:pt idx="474">
                  <c:v>307.5</c:v>
                </c:pt>
                <c:pt idx="475">
                  <c:v>304</c:v>
                </c:pt>
                <c:pt idx="476">
                  <c:v>205</c:v>
                </c:pt>
                <c:pt idx="477">
                  <c:v>135</c:v>
                </c:pt>
                <c:pt idx="478">
                  <c:v>263.5</c:v>
                </c:pt>
                <c:pt idx="479">
                  <c:v>168</c:v>
                </c:pt>
                <c:pt idx="480">
                  <c:v>239</c:v>
                </c:pt>
                <c:pt idx="481">
                  <c:v>294.5</c:v>
                </c:pt>
                <c:pt idx="482">
                  <c:v>213.5</c:v>
                </c:pt>
                <c:pt idx="483">
                  <c:v>289</c:v>
                </c:pt>
                <c:pt idx="484">
                  <c:v>150</c:v>
                </c:pt>
                <c:pt idx="485">
                  <c:v>218.5</c:v>
                </c:pt>
                <c:pt idx="486">
                  <c:v>167</c:v>
                </c:pt>
                <c:pt idx="487">
                  <c:v>129.5</c:v>
                </c:pt>
                <c:pt idx="488">
                  <c:v>214.5</c:v>
                </c:pt>
                <c:pt idx="489">
                  <c:v>273.5</c:v>
                </c:pt>
                <c:pt idx="490">
                  <c:v>258</c:v>
                </c:pt>
                <c:pt idx="491">
                  <c:v>251</c:v>
                </c:pt>
                <c:pt idx="492">
                  <c:v>466.5</c:v>
                </c:pt>
                <c:pt idx="493">
                  <c:v>386.5</c:v>
                </c:pt>
                <c:pt idx="494">
                  <c:v>141.5</c:v>
                </c:pt>
                <c:pt idx="495">
                  <c:v>253.5</c:v>
                </c:pt>
                <c:pt idx="496">
                  <c:v>124.5</c:v>
                </c:pt>
                <c:pt idx="497">
                  <c:v>336</c:v>
                </c:pt>
                <c:pt idx="498">
                  <c:v>332.5</c:v>
                </c:pt>
                <c:pt idx="499">
                  <c:v>197.5</c:v>
                </c:pt>
                <c:pt idx="500">
                  <c:v>248.5</c:v>
                </c:pt>
                <c:pt idx="501">
                  <c:v>352.5</c:v>
                </c:pt>
                <c:pt idx="502">
                  <c:v>232</c:v>
                </c:pt>
                <c:pt idx="503">
                  <c:v>166</c:v>
                </c:pt>
                <c:pt idx="504">
                  <c:v>317.5</c:v>
                </c:pt>
                <c:pt idx="505">
                  <c:v>227.5</c:v>
                </c:pt>
                <c:pt idx="506">
                  <c:v>276</c:v>
                </c:pt>
                <c:pt idx="507">
                  <c:v>353.5</c:v>
                </c:pt>
                <c:pt idx="508">
                  <c:v>98.5</c:v>
                </c:pt>
                <c:pt idx="509">
                  <c:v>390.5</c:v>
                </c:pt>
                <c:pt idx="510">
                  <c:v>430.5</c:v>
                </c:pt>
                <c:pt idx="511">
                  <c:v>421</c:v>
                </c:pt>
                <c:pt idx="512">
                  <c:v>235.5</c:v>
                </c:pt>
                <c:pt idx="513">
                  <c:v>333</c:v>
                </c:pt>
                <c:pt idx="514">
                  <c:v>512.5</c:v>
                </c:pt>
                <c:pt idx="515">
                  <c:v>567</c:v>
                </c:pt>
                <c:pt idx="516">
                  <c:v>248</c:v>
                </c:pt>
                <c:pt idx="517">
                  <c:v>259.5</c:v>
                </c:pt>
                <c:pt idx="518">
                  <c:v>380</c:v>
                </c:pt>
                <c:pt idx="519">
                  <c:v>579.5</c:v>
                </c:pt>
                <c:pt idx="520">
                  <c:v>222</c:v>
                </c:pt>
                <c:pt idx="521">
                  <c:v>272.5</c:v>
                </c:pt>
                <c:pt idx="522">
                  <c:v>370</c:v>
                </c:pt>
                <c:pt idx="523">
                  <c:v>312</c:v>
                </c:pt>
                <c:pt idx="524">
                  <c:v>515.5</c:v>
                </c:pt>
                <c:pt idx="525">
                  <c:v>288.5</c:v>
                </c:pt>
                <c:pt idx="526">
                  <c:v>484</c:v>
                </c:pt>
                <c:pt idx="527">
                  <c:v>297.5</c:v>
                </c:pt>
                <c:pt idx="528">
                  <c:v>335</c:v>
                </c:pt>
                <c:pt idx="529">
                  <c:v>281.5</c:v>
                </c:pt>
                <c:pt idx="530">
                  <c:v>352</c:v>
                </c:pt>
                <c:pt idx="531">
                  <c:v>491</c:v>
                </c:pt>
                <c:pt idx="532">
                  <c:v>439</c:v>
                </c:pt>
                <c:pt idx="533">
                  <c:v>322</c:v>
                </c:pt>
                <c:pt idx="534">
                  <c:v>137.5</c:v>
                </c:pt>
                <c:pt idx="535">
                  <c:v>223.5</c:v>
                </c:pt>
                <c:pt idx="536">
                  <c:v>312</c:v>
                </c:pt>
                <c:pt idx="537">
                  <c:v>338</c:v>
                </c:pt>
                <c:pt idx="538">
                  <c:v>451.5</c:v>
                </c:pt>
                <c:pt idx="539">
                  <c:v>434.5</c:v>
                </c:pt>
                <c:pt idx="540">
                  <c:v>310.5</c:v>
                </c:pt>
                <c:pt idx="541">
                  <c:v>423.5</c:v>
                </c:pt>
                <c:pt idx="542">
                  <c:v>399</c:v>
                </c:pt>
                <c:pt idx="543">
                  <c:v>529</c:v>
                </c:pt>
                <c:pt idx="544">
                  <c:v>469</c:v>
                </c:pt>
                <c:pt idx="545">
                  <c:v>490</c:v>
                </c:pt>
                <c:pt idx="546">
                  <c:v>397</c:v>
                </c:pt>
                <c:pt idx="547">
                  <c:v>513.5</c:v>
                </c:pt>
                <c:pt idx="548">
                  <c:v>399.5</c:v>
                </c:pt>
                <c:pt idx="549">
                  <c:v>600</c:v>
                </c:pt>
                <c:pt idx="550">
                  <c:v>656.5</c:v>
                </c:pt>
                <c:pt idx="551">
                  <c:v>272</c:v>
                </c:pt>
                <c:pt idx="552">
                  <c:v>406</c:v>
                </c:pt>
                <c:pt idx="553">
                  <c:v>423.5</c:v>
                </c:pt>
                <c:pt idx="554">
                  <c:v>516.5</c:v>
                </c:pt>
                <c:pt idx="555">
                  <c:v>446</c:v>
                </c:pt>
                <c:pt idx="556">
                  <c:v>413</c:v>
                </c:pt>
                <c:pt idx="557">
                  <c:v>547.5</c:v>
                </c:pt>
                <c:pt idx="558">
                  <c:v>591.5</c:v>
                </c:pt>
                <c:pt idx="559">
                  <c:v>399</c:v>
                </c:pt>
                <c:pt idx="560">
                  <c:v>328.5</c:v>
                </c:pt>
                <c:pt idx="561">
                  <c:v>455</c:v>
                </c:pt>
                <c:pt idx="562">
                  <c:v>445</c:v>
                </c:pt>
                <c:pt idx="563">
                  <c:v>514.5</c:v>
                </c:pt>
                <c:pt idx="564">
                  <c:v>190.5</c:v>
                </c:pt>
                <c:pt idx="565">
                  <c:v>75</c:v>
                </c:pt>
                <c:pt idx="566">
                  <c:v>83.5</c:v>
                </c:pt>
                <c:pt idx="567">
                  <c:v>162.5</c:v>
                </c:pt>
                <c:pt idx="568">
                  <c:v>149.5</c:v>
                </c:pt>
              </c:numCache>
            </c:numRef>
          </c:xVal>
          <c:yVal>
            <c:numRef>
              <c:f>'T3'!$M$3:$M$571</c:f>
              <c:numCache>
                <c:formatCode>0.0</c:formatCode>
                <c:ptCount val="569"/>
                <c:pt idx="0">
                  <c:v>-6.8965517241379306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9.5238095238095237</c:v>
                </c:pt>
                <c:pt idx="6">
                  <c:v>0</c:v>
                </c:pt>
                <c:pt idx="7">
                  <c:v>0</c:v>
                </c:pt>
                <c:pt idx="8">
                  <c:v>-9.0909090909090917</c:v>
                </c:pt>
                <c:pt idx="9">
                  <c:v>-50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13.740458015267176</c:v>
                </c:pt>
                <c:pt idx="18">
                  <c:v>5.2631578947368416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15.929203539823009</c:v>
                </c:pt>
                <c:pt idx="26">
                  <c:v>-33.333333333333329</c:v>
                </c:pt>
                <c:pt idx="27">
                  <c:v>-42.105263157894733</c:v>
                </c:pt>
                <c:pt idx="28">
                  <c:v>-13.333333333333334</c:v>
                </c:pt>
                <c:pt idx="29">
                  <c:v>-35.294117647058826</c:v>
                </c:pt>
                <c:pt idx="30">
                  <c:v>-30.985915492957744</c:v>
                </c:pt>
                <c:pt idx="31">
                  <c:v>-44.155844155844157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-32.38095238095238</c:v>
                </c:pt>
                <c:pt idx="39">
                  <c:v>0</c:v>
                </c:pt>
                <c:pt idx="40">
                  <c:v>18.181818181818183</c:v>
                </c:pt>
                <c:pt idx="41">
                  <c:v>30.985915492957744</c:v>
                </c:pt>
                <c:pt idx="42">
                  <c:v>-9.5238095238095237</c:v>
                </c:pt>
                <c:pt idx="43">
                  <c:v>-40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37.837837837837839</c:v>
                </c:pt>
                <c:pt idx="50">
                  <c:v>21.276595744680851</c:v>
                </c:pt>
                <c:pt idx="51">
                  <c:v>1.9417475728155338</c:v>
                </c:pt>
                <c:pt idx="52">
                  <c:v>57.142857142857139</c:v>
                </c:pt>
                <c:pt idx="53">
                  <c:v>13.793103448275861</c:v>
                </c:pt>
                <c:pt idx="54">
                  <c:v>-42.105263157894733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19.35483870967742</c:v>
                </c:pt>
                <c:pt idx="60">
                  <c:v>15.09433962264151</c:v>
                </c:pt>
                <c:pt idx="61">
                  <c:v>-8.8235294117647065</c:v>
                </c:pt>
                <c:pt idx="62">
                  <c:v>-17.687074829931973</c:v>
                </c:pt>
                <c:pt idx="63">
                  <c:v>-30.985915492957744</c:v>
                </c:pt>
                <c:pt idx="64">
                  <c:v>-53.658536585365859</c:v>
                </c:pt>
                <c:pt idx="65">
                  <c:v>0</c:v>
                </c:pt>
                <c:pt idx="66">
                  <c:v>0</c:v>
                </c:pt>
                <c:pt idx="67">
                  <c:v>18.181818181818183</c:v>
                </c:pt>
                <c:pt idx="68">
                  <c:v>18.181818181818183</c:v>
                </c:pt>
                <c:pt idx="69">
                  <c:v>0</c:v>
                </c:pt>
                <c:pt idx="70">
                  <c:v>-17.721518987341771</c:v>
                </c:pt>
                <c:pt idx="71">
                  <c:v>21.276595744680851</c:v>
                </c:pt>
                <c:pt idx="72">
                  <c:v>0</c:v>
                </c:pt>
                <c:pt idx="73">
                  <c:v>18.181818181818183</c:v>
                </c:pt>
                <c:pt idx="74">
                  <c:v>0</c:v>
                </c:pt>
                <c:pt idx="75">
                  <c:v>-28.000000000000004</c:v>
                </c:pt>
                <c:pt idx="76">
                  <c:v>33.333333333333329</c:v>
                </c:pt>
                <c:pt idx="77">
                  <c:v>-37.593984962406012</c:v>
                </c:pt>
                <c:pt idx="78">
                  <c:v>-30.985915492957744</c:v>
                </c:pt>
                <c:pt idx="79">
                  <c:v>-40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-41.666666666666671</c:v>
                </c:pt>
                <c:pt idx="84">
                  <c:v>-15.384615384615385</c:v>
                </c:pt>
                <c:pt idx="85">
                  <c:v>-11.235955056179774</c:v>
                </c:pt>
                <c:pt idx="86">
                  <c:v>2.197802197802198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20.8955223880597</c:v>
                </c:pt>
                <c:pt idx="91">
                  <c:v>-5.9405940594059405</c:v>
                </c:pt>
                <c:pt idx="92">
                  <c:v>-29.268292682926827</c:v>
                </c:pt>
                <c:pt idx="93">
                  <c:v>15.384615384615385</c:v>
                </c:pt>
                <c:pt idx="94">
                  <c:v>35.61643835616438</c:v>
                </c:pt>
                <c:pt idx="95">
                  <c:v>-14.736842105263156</c:v>
                </c:pt>
                <c:pt idx="96">
                  <c:v>-21.782178217821784</c:v>
                </c:pt>
                <c:pt idx="97">
                  <c:v>-23.333333333333332</c:v>
                </c:pt>
                <c:pt idx="98">
                  <c:v>-20.155038759689923</c:v>
                </c:pt>
                <c:pt idx="99">
                  <c:v>-46.153846153846153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9.5238095238095237</c:v>
                </c:pt>
                <c:pt idx="104">
                  <c:v>0</c:v>
                </c:pt>
                <c:pt idx="105">
                  <c:v>-17.777777777777779</c:v>
                </c:pt>
                <c:pt idx="106">
                  <c:v>12.5</c:v>
                </c:pt>
                <c:pt idx="107">
                  <c:v>44.660194174757287</c:v>
                </c:pt>
                <c:pt idx="108">
                  <c:v>-1.2903225806451613</c:v>
                </c:pt>
                <c:pt idx="109">
                  <c:v>7.6923076923076925</c:v>
                </c:pt>
                <c:pt idx="110">
                  <c:v>0</c:v>
                </c:pt>
                <c:pt idx="111">
                  <c:v>-10</c:v>
                </c:pt>
                <c:pt idx="112">
                  <c:v>-35.61643835616438</c:v>
                </c:pt>
                <c:pt idx="113">
                  <c:v>0</c:v>
                </c:pt>
                <c:pt idx="114">
                  <c:v>0</c:v>
                </c:pt>
                <c:pt idx="115">
                  <c:v>-7.8212290502793298</c:v>
                </c:pt>
                <c:pt idx="116">
                  <c:v>0</c:v>
                </c:pt>
                <c:pt idx="117">
                  <c:v>9.3023255813953494</c:v>
                </c:pt>
                <c:pt idx="118">
                  <c:v>-34.146341463414636</c:v>
                </c:pt>
                <c:pt idx="119">
                  <c:v>-16.058394160583941</c:v>
                </c:pt>
                <c:pt idx="120">
                  <c:v>21.052631578947366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53.658536585365859</c:v>
                </c:pt>
                <c:pt idx="126">
                  <c:v>3.3333333333333335</c:v>
                </c:pt>
                <c:pt idx="127">
                  <c:v>-1.2121212121212122</c:v>
                </c:pt>
                <c:pt idx="128">
                  <c:v>-73.68421052631578</c:v>
                </c:pt>
                <c:pt idx="129">
                  <c:v>18.181818181818183</c:v>
                </c:pt>
                <c:pt idx="130">
                  <c:v>33.009708737864081</c:v>
                </c:pt>
                <c:pt idx="131">
                  <c:v>41.584158415841586</c:v>
                </c:pt>
                <c:pt idx="132">
                  <c:v>-15.204678362573098</c:v>
                </c:pt>
                <c:pt idx="133">
                  <c:v>0</c:v>
                </c:pt>
                <c:pt idx="134">
                  <c:v>7.8431372549019605</c:v>
                </c:pt>
                <c:pt idx="135">
                  <c:v>31.746031746031743</c:v>
                </c:pt>
                <c:pt idx="136">
                  <c:v>0</c:v>
                </c:pt>
                <c:pt idx="137">
                  <c:v>0</c:v>
                </c:pt>
                <c:pt idx="138">
                  <c:v>20.8955223880597</c:v>
                </c:pt>
                <c:pt idx="139">
                  <c:v>9.7087378640776691</c:v>
                </c:pt>
                <c:pt idx="140">
                  <c:v>-13.559322033898304</c:v>
                </c:pt>
                <c:pt idx="141">
                  <c:v>11.627906976744185</c:v>
                </c:pt>
                <c:pt idx="142">
                  <c:v>0</c:v>
                </c:pt>
                <c:pt idx="143">
                  <c:v>-15.929203539823009</c:v>
                </c:pt>
                <c:pt idx="144">
                  <c:v>9.7560975609756095</c:v>
                </c:pt>
                <c:pt idx="145">
                  <c:v>-12.987012987012985</c:v>
                </c:pt>
                <c:pt idx="146">
                  <c:v>2.7397260273972601</c:v>
                </c:pt>
                <c:pt idx="147">
                  <c:v>21.782178217821784</c:v>
                </c:pt>
                <c:pt idx="148">
                  <c:v>17.322834645669293</c:v>
                </c:pt>
                <c:pt idx="149">
                  <c:v>-5.2356020942408374</c:v>
                </c:pt>
                <c:pt idx="150">
                  <c:v>-31.759656652360512</c:v>
                </c:pt>
                <c:pt idx="151">
                  <c:v>50</c:v>
                </c:pt>
                <c:pt idx="152">
                  <c:v>0</c:v>
                </c:pt>
                <c:pt idx="153">
                  <c:v>0</c:v>
                </c:pt>
                <c:pt idx="154">
                  <c:v>-46.153846153846153</c:v>
                </c:pt>
                <c:pt idx="155">
                  <c:v>-34.074074074074076</c:v>
                </c:pt>
                <c:pt idx="156">
                  <c:v>0</c:v>
                </c:pt>
                <c:pt idx="157">
                  <c:v>-1.6260162601626018</c:v>
                </c:pt>
                <c:pt idx="158">
                  <c:v>26.086956521739129</c:v>
                </c:pt>
                <c:pt idx="159">
                  <c:v>6.8965517241379306</c:v>
                </c:pt>
                <c:pt idx="160">
                  <c:v>-10.869565217391305</c:v>
                </c:pt>
                <c:pt idx="161">
                  <c:v>17.391304347826086</c:v>
                </c:pt>
                <c:pt idx="162">
                  <c:v>7.1428571428571423</c:v>
                </c:pt>
                <c:pt idx="163">
                  <c:v>22.641509433962266</c:v>
                </c:pt>
                <c:pt idx="164">
                  <c:v>-68.131868131868131</c:v>
                </c:pt>
                <c:pt idx="165">
                  <c:v>-22.222222222222221</c:v>
                </c:pt>
                <c:pt idx="166">
                  <c:v>-6.25</c:v>
                </c:pt>
                <c:pt idx="167">
                  <c:v>14.925373134328357</c:v>
                </c:pt>
                <c:pt idx="168">
                  <c:v>28.888888888888886</c:v>
                </c:pt>
                <c:pt idx="169">
                  <c:v>9.5238095238095237</c:v>
                </c:pt>
                <c:pt idx="170">
                  <c:v>0</c:v>
                </c:pt>
                <c:pt idx="171">
                  <c:v>-17.391304347826086</c:v>
                </c:pt>
                <c:pt idx="172">
                  <c:v>10.9375</c:v>
                </c:pt>
                <c:pt idx="173">
                  <c:v>-36.893203883495147</c:v>
                </c:pt>
                <c:pt idx="174">
                  <c:v>-20.33898305084746</c:v>
                </c:pt>
                <c:pt idx="175">
                  <c:v>0</c:v>
                </c:pt>
                <c:pt idx="176">
                  <c:v>20.134228187919462</c:v>
                </c:pt>
                <c:pt idx="177">
                  <c:v>1.3245033112582782</c:v>
                </c:pt>
                <c:pt idx="178">
                  <c:v>-9.5238095238095237</c:v>
                </c:pt>
                <c:pt idx="179">
                  <c:v>35.514018691588781</c:v>
                </c:pt>
                <c:pt idx="180">
                  <c:v>12.5</c:v>
                </c:pt>
                <c:pt idx="181">
                  <c:v>84.615384615384613</c:v>
                </c:pt>
                <c:pt idx="182">
                  <c:v>17.5</c:v>
                </c:pt>
                <c:pt idx="183">
                  <c:v>-18.181818181818183</c:v>
                </c:pt>
                <c:pt idx="184">
                  <c:v>13.740458015267176</c:v>
                </c:pt>
                <c:pt idx="185">
                  <c:v>11.267605633802818</c:v>
                </c:pt>
                <c:pt idx="186">
                  <c:v>-29.629629629629626</c:v>
                </c:pt>
                <c:pt idx="187">
                  <c:v>-33.644859813084111</c:v>
                </c:pt>
                <c:pt idx="188">
                  <c:v>27.411167512690355</c:v>
                </c:pt>
                <c:pt idx="189">
                  <c:v>5.9701492537313428</c:v>
                </c:pt>
                <c:pt idx="190">
                  <c:v>-34.319526627218934</c:v>
                </c:pt>
                <c:pt idx="191">
                  <c:v>36.666666666666664</c:v>
                </c:pt>
                <c:pt idx="192">
                  <c:v>-30.303030303030305</c:v>
                </c:pt>
                <c:pt idx="193">
                  <c:v>-8.695652173913043</c:v>
                </c:pt>
                <c:pt idx="194">
                  <c:v>-49.462365591397848</c:v>
                </c:pt>
                <c:pt idx="195">
                  <c:v>8.8235294117647065</c:v>
                </c:pt>
                <c:pt idx="196">
                  <c:v>-20.095693779904305</c:v>
                </c:pt>
                <c:pt idx="197">
                  <c:v>3.0959752321981426</c:v>
                </c:pt>
                <c:pt idx="198">
                  <c:v>24.561403508771928</c:v>
                </c:pt>
                <c:pt idx="199">
                  <c:v>-3.870967741935484</c:v>
                </c:pt>
                <c:pt idx="200">
                  <c:v>1.3071895424836601</c:v>
                </c:pt>
                <c:pt idx="201">
                  <c:v>5.9171597633136095</c:v>
                </c:pt>
                <c:pt idx="202">
                  <c:v>8.5470085470085468</c:v>
                </c:pt>
                <c:pt idx="203">
                  <c:v>-1.3986013986013985</c:v>
                </c:pt>
                <c:pt idx="204">
                  <c:v>31.802120141342755</c:v>
                </c:pt>
                <c:pt idx="205">
                  <c:v>1.4814814814814816</c:v>
                </c:pt>
                <c:pt idx="206">
                  <c:v>34.710743801652896</c:v>
                </c:pt>
                <c:pt idx="207">
                  <c:v>-6.0606060606060606</c:v>
                </c:pt>
                <c:pt idx="208">
                  <c:v>-46.445497630331758</c:v>
                </c:pt>
                <c:pt idx="209">
                  <c:v>-3.4682080924855487</c:v>
                </c:pt>
                <c:pt idx="210">
                  <c:v>65.734265734265733</c:v>
                </c:pt>
                <c:pt idx="211">
                  <c:v>48.780487804878049</c:v>
                </c:pt>
                <c:pt idx="212">
                  <c:v>0.86580086580086579</c:v>
                </c:pt>
                <c:pt idx="213">
                  <c:v>-11.76470588235294</c:v>
                </c:pt>
                <c:pt idx="214">
                  <c:v>35.514018691588781</c:v>
                </c:pt>
                <c:pt idx="215">
                  <c:v>-7.518796992481203</c:v>
                </c:pt>
                <c:pt idx="216">
                  <c:v>3.0303030303030303</c:v>
                </c:pt>
                <c:pt idx="217">
                  <c:v>-0.63897763578274758</c:v>
                </c:pt>
                <c:pt idx="218">
                  <c:v>-7.7519379844961236</c:v>
                </c:pt>
                <c:pt idx="219">
                  <c:v>-16.216216216216218</c:v>
                </c:pt>
                <c:pt idx="220">
                  <c:v>-5.0420168067226889</c:v>
                </c:pt>
                <c:pt idx="221">
                  <c:v>39.215686274509807</c:v>
                </c:pt>
                <c:pt idx="222">
                  <c:v>3.9215686274509802</c:v>
                </c:pt>
                <c:pt idx="223">
                  <c:v>-20.408163265306122</c:v>
                </c:pt>
                <c:pt idx="224">
                  <c:v>-18.439716312056735</c:v>
                </c:pt>
                <c:pt idx="225">
                  <c:v>-23.448275862068964</c:v>
                </c:pt>
                <c:pt idx="226">
                  <c:v>25.954198473282442</c:v>
                </c:pt>
                <c:pt idx="227">
                  <c:v>35.76158940397351</c:v>
                </c:pt>
                <c:pt idx="228">
                  <c:v>2.8708133971291865</c:v>
                </c:pt>
                <c:pt idx="229">
                  <c:v>-34.567901234567898</c:v>
                </c:pt>
                <c:pt idx="230">
                  <c:v>40.39408866995074</c:v>
                </c:pt>
                <c:pt idx="231">
                  <c:v>10.033444816053512</c:v>
                </c:pt>
                <c:pt idx="232">
                  <c:v>-2.9850746268656714</c:v>
                </c:pt>
                <c:pt idx="233">
                  <c:v>-7.59493670886076</c:v>
                </c:pt>
                <c:pt idx="234">
                  <c:v>-29.032258064516132</c:v>
                </c:pt>
                <c:pt idx="235">
                  <c:v>-1.6260162601626018</c:v>
                </c:pt>
                <c:pt idx="236">
                  <c:v>-34.63687150837989</c:v>
                </c:pt>
                <c:pt idx="237">
                  <c:v>31.578947368421051</c:v>
                </c:pt>
                <c:pt idx="238">
                  <c:v>3.9735099337748347</c:v>
                </c:pt>
                <c:pt idx="239">
                  <c:v>-37.788018433179722</c:v>
                </c:pt>
                <c:pt idx="240">
                  <c:v>34.554973821989527</c:v>
                </c:pt>
                <c:pt idx="241">
                  <c:v>-4.3795620437956204</c:v>
                </c:pt>
                <c:pt idx="242">
                  <c:v>27.692307692307693</c:v>
                </c:pt>
                <c:pt idx="243">
                  <c:v>-13.765182186234817</c:v>
                </c:pt>
                <c:pt idx="244">
                  <c:v>-32.258064516129032</c:v>
                </c:pt>
                <c:pt idx="245">
                  <c:v>41.726618705035975</c:v>
                </c:pt>
                <c:pt idx="246">
                  <c:v>17.08542713567839</c:v>
                </c:pt>
                <c:pt idx="247">
                  <c:v>-24.338624338624339</c:v>
                </c:pt>
                <c:pt idx="248">
                  <c:v>-53.714285714285715</c:v>
                </c:pt>
                <c:pt idx="249">
                  <c:v>33.576642335766422</c:v>
                </c:pt>
                <c:pt idx="250">
                  <c:v>35.460992907801419</c:v>
                </c:pt>
                <c:pt idx="251">
                  <c:v>7.7348066298342539</c:v>
                </c:pt>
                <c:pt idx="252">
                  <c:v>-13.333333333333334</c:v>
                </c:pt>
                <c:pt idx="253">
                  <c:v>-7.2289156626506017</c:v>
                </c:pt>
                <c:pt idx="254">
                  <c:v>-28.405797101449277</c:v>
                </c:pt>
                <c:pt idx="255">
                  <c:v>-5.2631578947368416</c:v>
                </c:pt>
                <c:pt idx="256">
                  <c:v>10.869565217391305</c:v>
                </c:pt>
                <c:pt idx="257">
                  <c:v>8.239700374531834</c:v>
                </c:pt>
                <c:pt idx="258">
                  <c:v>-18.390804597701148</c:v>
                </c:pt>
                <c:pt idx="259">
                  <c:v>4.1237113402061851</c:v>
                </c:pt>
                <c:pt idx="260">
                  <c:v>10.196078431372548</c:v>
                </c:pt>
                <c:pt idx="261">
                  <c:v>-7.9470198675496695</c:v>
                </c:pt>
                <c:pt idx="262">
                  <c:v>0</c:v>
                </c:pt>
                <c:pt idx="263">
                  <c:v>12.698412698412698</c:v>
                </c:pt>
                <c:pt idx="264">
                  <c:v>-22.516556291390728</c:v>
                </c:pt>
                <c:pt idx="265">
                  <c:v>-2.7777777777777777</c:v>
                </c:pt>
                <c:pt idx="266">
                  <c:v>-10.526315789473683</c:v>
                </c:pt>
                <c:pt idx="267">
                  <c:v>36.464088397790057</c:v>
                </c:pt>
                <c:pt idx="268">
                  <c:v>13.523131672597867</c:v>
                </c:pt>
                <c:pt idx="269">
                  <c:v>-20.849420849420849</c:v>
                </c:pt>
                <c:pt idx="270">
                  <c:v>30.065359477124183</c:v>
                </c:pt>
                <c:pt idx="271">
                  <c:v>57.718120805369132</c:v>
                </c:pt>
                <c:pt idx="272">
                  <c:v>12.068965517241379</c:v>
                </c:pt>
                <c:pt idx="273">
                  <c:v>4.6875</c:v>
                </c:pt>
                <c:pt idx="274">
                  <c:v>68.518518518518519</c:v>
                </c:pt>
                <c:pt idx="275">
                  <c:v>-10.457516339869281</c:v>
                </c:pt>
                <c:pt idx="276">
                  <c:v>-5.2173913043478262</c:v>
                </c:pt>
                <c:pt idx="277">
                  <c:v>16.822429906542055</c:v>
                </c:pt>
                <c:pt idx="278">
                  <c:v>4.1666666666666661</c:v>
                </c:pt>
                <c:pt idx="279">
                  <c:v>-18.9873417721519</c:v>
                </c:pt>
                <c:pt idx="280">
                  <c:v>-49.411764705882355</c:v>
                </c:pt>
                <c:pt idx="281">
                  <c:v>1.8181818181818181</c:v>
                </c:pt>
                <c:pt idx="282">
                  <c:v>-7.6923076923076925</c:v>
                </c:pt>
                <c:pt idx="283">
                  <c:v>17.886178861788618</c:v>
                </c:pt>
                <c:pt idx="284">
                  <c:v>5.1660516605166054</c:v>
                </c:pt>
                <c:pt idx="285">
                  <c:v>-29.535864978902953</c:v>
                </c:pt>
                <c:pt idx="286">
                  <c:v>-15.246636771300448</c:v>
                </c:pt>
                <c:pt idx="287">
                  <c:v>13.953488372093023</c:v>
                </c:pt>
                <c:pt idx="288">
                  <c:v>6.8376068376068382</c:v>
                </c:pt>
                <c:pt idx="289">
                  <c:v>-6.8965517241379306</c:v>
                </c:pt>
                <c:pt idx="290">
                  <c:v>-62.5</c:v>
                </c:pt>
                <c:pt idx="291">
                  <c:v>-2.7397260273972601</c:v>
                </c:pt>
                <c:pt idx="292">
                  <c:v>7.3170731707317067</c:v>
                </c:pt>
                <c:pt idx="293">
                  <c:v>5.025125628140704</c:v>
                </c:pt>
                <c:pt idx="294">
                  <c:v>-25.490196078431371</c:v>
                </c:pt>
                <c:pt idx="295">
                  <c:v>13.953488372093023</c:v>
                </c:pt>
                <c:pt idx="296">
                  <c:v>-1.2121212121212122</c:v>
                </c:pt>
                <c:pt idx="297">
                  <c:v>0</c:v>
                </c:pt>
                <c:pt idx="298">
                  <c:v>53.793103448275858</c:v>
                </c:pt>
                <c:pt idx="299">
                  <c:v>56.953642384105962</c:v>
                </c:pt>
                <c:pt idx="300">
                  <c:v>-11.111111111111111</c:v>
                </c:pt>
                <c:pt idx="301">
                  <c:v>-4.6511627906976747</c:v>
                </c:pt>
                <c:pt idx="302">
                  <c:v>-0.6872852233676976</c:v>
                </c:pt>
                <c:pt idx="303">
                  <c:v>-1.5384615384615385</c:v>
                </c:pt>
                <c:pt idx="304">
                  <c:v>-22.222222222222221</c:v>
                </c:pt>
                <c:pt idx="305">
                  <c:v>0.88105726872246704</c:v>
                </c:pt>
                <c:pt idx="306">
                  <c:v>116.66666666666667</c:v>
                </c:pt>
                <c:pt idx="307">
                  <c:v>-17.721518987341771</c:v>
                </c:pt>
                <c:pt idx="308">
                  <c:v>-1.3605442176870748</c:v>
                </c:pt>
                <c:pt idx="309">
                  <c:v>16.727272727272727</c:v>
                </c:pt>
                <c:pt idx="310">
                  <c:v>-18.666666666666668</c:v>
                </c:pt>
                <c:pt idx="311">
                  <c:v>13.043478260869565</c:v>
                </c:pt>
                <c:pt idx="312">
                  <c:v>1.6260162601626018</c:v>
                </c:pt>
                <c:pt idx="313">
                  <c:v>13.008130081300814</c:v>
                </c:pt>
                <c:pt idx="314">
                  <c:v>13.846153846153847</c:v>
                </c:pt>
                <c:pt idx="315">
                  <c:v>78.571428571428569</c:v>
                </c:pt>
                <c:pt idx="316">
                  <c:v>3.4682080924855487</c:v>
                </c:pt>
                <c:pt idx="317">
                  <c:v>-2.4937655860349128</c:v>
                </c:pt>
                <c:pt idx="318">
                  <c:v>-7.2992700729926998</c:v>
                </c:pt>
                <c:pt idx="319">
                  <c:v>-25.149700598802394</c:v>
                </c:pt>
                <c:pt idx="320">
                  <c:v>37.837837837837839</c:v>
                </c:pt>
                <c:pt idx="321">
                  <c:v>-34.545454545454547</c:v>
                </c:pt>
                <c:pt idx="322">
                  <c:v>15.075376884422109</c:v>
                </c:pt>
                <c:pt idx="323">
                  <c:v>-21.212121212121211</c:v>
                </c:pt>
                <c:pt idx="324">
                  <c:v>-9.5238095238095237</c:v>
                </c:pt>
                <c:pt idx="325">
                  <c:v>3.6630036630036633</c:v>
                </c:pt>
                <c:pt idx="326">
                  <c:v>19.93127147766323</c:v>
                </c:pt>
                <c:pt idx="327">
                  <c:v>79.797979797979806</c:v>
                </c:pt>
                <c:pt idx="328">
                  <c:v>66</c:v>
                </c:pt>
                <c:pt idx="329">
                  <c:v>-26.938775510204081</c:v>
                </c:pt>
                <c:pt idx="330">
                  <c:v>-34.749034749034749</c:v>
                </c:pt>
                <c:pt idx="331">
                  <c:v>5.0420168067226889</c:v>
                </c:pt>
                <c:pt idx="332">
                  <c:v>-6.0200668896321075</c:v>
                </c:pt>
                <c:pt idx="333">
                  <c:v>60.344827586206897</c:v>
                </c:pt>
                <c:pt idx="334">
                  <c:v>-12.173913043478262</c:v>
                </c:pt>
                <c:pt idx="335">
                  <c:v>-34</c:v>
                </c:pt>
                <c:pt idx="336">
                  <c:v>-4.3668122270742353</c:v>
                </c:pt>
                <c:pt idx="337">
                  <c:v>-30.711610486891384</c:v>
                </c:pt>
                <c:pt idx="338">
                  <c:v>-12.76595744680851</c:v>
                </c:pt>
                <c:pt idx="339">
                  <c:v>12.903225806451612</c:v>
                </c:pt>
                <c:pt idx="340">
                  <c:v>0</c:v>
                </c:pt>
                <c:pt idx="341">
                  <c:v>-7.5313807531380759</c:v>
                </c:pt>
                <c:pt idx="342">
                  <c:v>-47.368421052631575</c:v>
                </c:pt>
                <c:pt idx="343">
                  <c:v>14.432989690721648</c:v>
                </c:pt>
                <c:pt idx="344">
                  <c:v>-19.672131147540984</c:v>
                </c:pt>
                <c:pt idx="345">
                  <c:v>2.3904382470119523</c:v>
                </c:pt>
                <c:pt idx="346">
                  <c:v>21.09090909090909</c:v>
                </c:pt>
                <c:pt idx="347">
                  <c:v>-2.4242424242424243</c:v>
                </c:pt>
                <c:pt idx="348">
                  <c:v>8.7403598971722367</c:v>
                </c:pt>
                <c:pt idx="349">
                  <c:v>-26</c:v>
                </c:pt>
                <c:pt idx="350">
                  <c:v>-15.254237288135593</c:v>
                </c:pt>
                <c:pt idx="351">
                  <c:v>-12.76595744680851</c:v>
                </c:pt>
                <c:pt idx="352">
                  <c:v>56.084656084656082</c:v>
                </c:pt>
                <c:pt idx="353">
                  <c:v>24.324324324324326</c:v>
                </c:pt>
                <c:pt idx="354">
                  <c:v>3.1890660592255129</c:v>
                </c:pt>
                <c:pt idx="355">
                  <c:v>8.2539682539682531</c:v>
                </c:pt>
                <c:pt idx="356">
                  <c:v>36.893203883495147</c:v>
                </c:pt>
                <c:pt idx="357">
                  <c:v>-26.25</c:v>
                </c:pt>
                <c:pt idx="358">
                  <c:v>-7.7120822622107967</c:v>
                </c:pt>
                <c:pt idx="359">
                  <c:v>-2.3640661938534278</c:v>
                </c:pt>
                <c:pt idx="360">
                  <c:v>-6.2015503875968996</c:v>
                </c:pt>
                <c:pt idx="361">
                  <c:v>-13.818181818181818</c:v>
                </c:pt>
                <c:pt idx="362">
                  <c:v>1.5503875968992249</c:v>
                </c:pt>
                <c:pt idx="363">
                  <c:v>-17.114914425427873</c:v>
                </c:pt>
                <c:pt idx="364">
                  <c:v>-11.538461538461538</c:v>
                </c:pt>
                <c:pt idx="365">
                  <c:v>-21.12676056338028</c:v>
                </c:pt>
                <c:pt idx="366">
                  <c:v>22.222222222222221</c:v>
                </c:pt>
                <c:pt idx="367">
                  <c:v>26.415094339622641</c:v>
                </c:pt>
                <c:pt idx="368">
                  <c:v>-41.409691629955944</c:v>
                </c:pt>
                <c:pt idx="369">
                  <c:v>-9.4488188976377945</c:v>
                </c:pt>
                <c:pt idx="370">
                  <c:v>4.8484848484848486</c:v>
                </c:pt>
                <c:pt idx="371">
                  <c:v>43.70860927152318</c:v>
                </c:pt>
                <c:pt idx="372">
                  <c:v>-8.9795918367346932</c:v>
                </c:pt>
                <c:pt idx="373">
                  <c:v>-16.077170418006432</c:v>
                </c:pt>
                <c:pt idx="374">
                  <c:v>19.35483870967742</c:v>
                </c:pt>
                <c:pt idx="375">
                  <c:v>-1.0050251256281406</c:v>
                </c:pt>
                <c:pt idx="376">
                  <c:v>-2.481389578163772</c:v>
                </c:pt>
                <c:pt idx="377">
                  <c:v>56.435643564356432</c:v>
                </c:pt>
                <c:pt idx="378">
                  <c:v>-6.25</c:v>
                </c:pt>
                <c:pt idx="379">
                  <c:v>18.518518518518519</c:v>
                </c:pt>
                <c:pt idx="380">
                  <c:v>-32.152588555858308</c:v>
                </c:pt>
                <c:pt idx="381">
                  <c:v>-11.550151975683891</c:v>
                </c:pt>
                <c:pt idx="382">
                  <c:v>-11.111111111111111</c:v>
                </c:pt>
                <c:pt idx="383">
                  <c:v>-7.8549848942598182</c:v>
                </c:pt>
                <c:pt idx="384">
                  <c:v>74.796747967479675</c:v>
                </c:pt>
                <c:pt idx="385">
                  <c:v>61.363636363636367</c:v>
                </c:pt>
                <c:pt idx="386">
                  <c:v>-15.315315315315313</c:v>
                </c:pt>
                <c:pt idx="387">
                  <c:v>12.830188679245284</c:v>
                </c:pt>
                <c:pt idx="388">
                  <c:v>-15.873015873015872</c:v>
                </c:pt>
                <c:pt idx="389">
                  <c:v>-29.213483146067414</c:v>
                </c:pt>
                <c:pt idx="390">
                  <c:v>43.962848297213625</c:v>
                </c:pt>
                <c:pt idx="391">
                  <c:v>-10.232558139534884</c:v>
                </c:pt>
                <c:pt idx="392">
                  <c:v>-0.97087378640776689</c:v>
                </c:pt>
                <c:pt idx="393">
                  <c:v>-4.2553191489361701</c:v>
                </c:pt>
                <c:pt idx="394">
                  <c:v>7.4534161490683228</c:v>
                </c:pt>
                <c:pt idx="395">
                  <c:v>-11.246943765281173</c:v>
                </c:pt>
                <c:pt idx="396">
                  <c:v>-22.093023255813954</c:v>
                </c:pt>
                <c:pt idx="397">
                  <c:v>-15.384615384615385</c:v>
                </c:pt>
                <c:pt idx="398">
                  <c:v>45.112781954887218</c:v>
                </c:pt>
                <c:pt idx="399">
                  <c:v>-35.736677115987462</c:v>
                </c:pt>
                <c:pt idx="400">
                  <c:v>-20.59496567505721</c:v>
                </c:pt>
                <c:pt idx="401">
                  <c:v>15.064935064935064</c:v>
                </c:pt>
                <c:pt idx="402">
                  <c:v>-1.8779342723004695</c:v>
                </c:pt>
                <c:pt idx="403">
                  <c:v>0.83682008368200833</c:v>
                </c:pt>
                <c:pt idx="404">
                  <c:v>-21.809744779582367</c:v>
                </c:pt>
                <c:pt idx="405">
                  <c:v>4.6908315565031984</c:v>
                </c:pt>
                <c:pt idx="406">
                  <c:v>2.2813688212927756</c:v>
                </c:pt>
                <c:pt idx="407">
                  <c:v>9.8859315589353614</c:v>
                </c:pt>
                <c:pt idx="408">
                  <c:v>71.844660194174764</c:v>
                </c:pt>
                <c:pt idx="409">
                  <c:v>-26.589595375722542</c:v>
                </c:pt>
                <c:pt idx="410">
                  <c:v>51.207729468599041</c:v>
                </c:pt>
                <c:pt idx="411">
                  <c:v>-10.16949152542373</c:v>
                </c:pt>
                <c:pt idx="412">
                  <c:v>9.2307692307692317</c:v>
                </c:pt>
                <c:pt idx="413">
                  <c:v>9.1917591125198097</c:v>
                </c:pt>
                <c:pt idx="414">
                  <c:v>-9.418282548476455</c:v>
                </c:pt>
                <c:pt idx="415">
                  <c:v>-3.6363636363636362</c:v>
                </c:pt>
                <c:pt idx="416">
                  <c:v>62.68656716417911</c:v>
                </c:pt>
                <c:pt idx="417">
                  <c:v>10.362694300518134</c:v>
                </c:pt>
                <c:pt idx="418">
                  <c:v>-7.7738515901060072</c:v>
                </c:pt>
                <c:pt idx="419">
                  <c:v>-18.884120171673821</c:v>
                </c:pt>
                <c:pt idx="420">
                  <c:v>31.067961165048541</c:v>
                </c:pt>
                <c:pt idx="421">
                  <c:v>3.8095238095238098</c:v>
                </c:pt>
                <c:pt idx="422">
                  <c:v>12.987012987012985</c:v>
                </c:pt>
                <c:pt idx="423">
                  <c:v>-15.46134663341646</c:v>
                </c:pt>
                <c:pt idx="424">
                  <c:v>-8.695652173913043</c:v>
                </c:pt>
                <c:pt idx="425">
                  <c:v>-10.526315789473683</c:v>
                </c:pt>
                <c:pt idx="426">
                  <c:v>-21.857923497267759</c:v>
                </c:pt>
                <c:pt idx="427">
                  <c:v>-9.2307692307692317</c:v>
                </c:pt>
                <c:pt idx="428">
                  <c:v>7.5268817204301079</c:v>
                </c:pt>
                <c:pt idx="429">
                  <c:v>1.2371134020618557</c:v>
                </c:pt>
                <c:pt idx="430">
                  <c:v>1.2024048096192386</c:v>
                </c:pt>
                <c:pt idx="431">
                  <c:v>-22.413793103448278</c:v>
                </c:pt>
                <c:pt idx="432">
                  <c:v>-33.215547703180206</c:v>
                </c:pt>
                <c:pt idx="433">
                  <c:v>-10.344827586206897</c:v>
                </c:pt>
                <c:pt idx="434">
                  <c:v>6.1261261261261257</c:v>
                </c:pt>
                <c:pt idx="435">
                  <c:v>1.7094017094017095</c:v>
                </c:pt>
                <c:pt idx="436">
                  <c:v>13.157894736842104</c:v>
                </c:pt>
                <c:pt idx="437">
                  <c:v>-13.612565445026178</c:v>
                </c:pt>
                <c:pt idx="438">
                  <c:v>18.181818181818183</c:v>
                </c:pt>
                <c:pt idx="439">
                  <c:v>33.121019108280251</c:v>
                </c:pt>
                <c:pt idx="440">
                  <c:v>13.93258426966292</c:v>
                </c:pt>
                <c:pt idx="441">
                  <c:v>-16.608996539792386</c:v>
                </c:pt>
                <c:pt idx="442">
                  <c:v>-29.213483146067414</c:v>
                </c:pt>
                <c:pt idx="443">
                  <c:v>-5.7471264367816088</c:v>
                </c:pt>
                <c:pt idx="444">
                  <c:v>-0.97087378640776689</c:v>
                </c:pt>
                <c:pt idx="445">
                  <c:v>-26.966292134831459</c:v>
                </c:pt>
                <c:pt idx="446">
                  <c:v>-12.244897959183673</c:v>
                </c:pt>
                <c:pt idx="447">
                  <c:v>-1.0221465076660987</c:v>
                </c:pt>
                <c:pt idx="448">
                  <c:v>-31.693989071038253</c:v>
                </c:pt>
                <c:pt idx="449">
                  <c:v>22.421524663677133</c:v>
                </c:pt>
                <c:pt idx="450">
                  <c:v>-7.3170731707317067</c:v>
                </c:pt>
                <c:pt idx="451">
                  <c:v>32.172470978441126</c:v>
                </c:pt>
                <c:pt idx="452">
                  <c:v>13.333333333333334</c:v>
                </c:pt>
                <c:pt idx="453">
                  <c:v>2.4096385542168677</c:v>
                </c:pt>
                <c:pt idx="454">
                  <c:v>20.689655172413794</c:v>
                </c:pt>
                <c:pt idx="455">
                  <c:v>9.606986899563319</c:v>
                </c:pt>
                <c:pt idx="456">
                  <c:v>66.037735849056602</c:v>
                </c:pt>
                <c:pt idx="457">
                  <c:v>0.5865102639296188</c:v>
                </c:pt>
                <c:pt idx="458">
                  <c:v>-16.110019646365423</c:v>
                </c:pt>
                <c:pt idx="459">
                  <c:v>-6.094182825484765</c:v>
                </c:pt>
                <c:pt idx="460">
                  <c:v>37.53846153846154</c:v>
                </c:pt>
                <c:pt idx="461">
                  <c:v>-5.2505966587112169</c:v>
                </c:pt>
                <c:pt idx="462">
                  <c:v>-32.150313152400834</c:v>
                </c:pt>
                <c:pt idx="463">
                  <c:v>15.96958174904943</c:v>
                </c:pt>
                <c:pt idx="464">
                  <c:v>-15.452538631346579</c:v>
                </c:pt>
                <c:pt idx="465">
                  <c:v>53.881278538812779</c:v>
                </c:pt>
                <c:pt idx="466">
                  <c:v>-7.6677316293929714</c:v>
                </c:pt>
                <c:pt idx="467">
                  <c:v>2.157164869029276</c:v>
                </c:pt>
                <c:pt idx="468">
                  <c:v>-23.145400593471809</c:v>
                </c:pt>
                <c:pt idx="469">
                  <c:v>9.5238095238095237</c:v>
                </c:pt>
                <c:pt idx="470">
                  <c:v>-18.911174785100286</c:v>
                </c:pt>
                <c:pt idx="471">
                  <c:v>-9.4797687861271669</c:v>
                </c:pt>
                <c:pt idx="472">
                  <c:v>-26.128266033254157</c:v>
                </c:pt>
                <c:pt idx="473">
                  <c:v>-24.454148471615721</c:v>
                </c:pt>
                <c:pt idx="474">
                  <c:v>-19.1869918699187</c:v>
                </c:pt>
                <c:pt idx="475">
                  <c:v>-18.421052631578945</c:v>
                </c:pt>
                <c:pt idx="476">
                  <c:v>-11.707317073170733</c:v>
                </c:pt>
                <c:pt idx="477">
                  <c:v>71.111111111111114</c:v>
                </c:pt>
                <c:pt idx="478">
                  <c:v>15.559772296015181</c:v>
                </c:pt>
                <c:pt idx="479">
                  <c:v>27.380952380952383</c:v>
                </c:pt>
                <c:pt idx="480">
                  <c:v>3.3472803347280333</c:v>
                </c:pt>
                <c:pt idx="481">
                  <c:v>-3.0560271646859083</c:v>
                </c:pt>
                <c:pt idx="482">
                  <c:v>-7.9625292740046847</c:v>
                </c:pt>
                <c:pt idx="483">
                  <c:v>35.294117647058826</c:v>
                </c:pt>
                <c:pt idx="484">
                  <c:v>61.333333333333329</c:v>
                </c:pt>
                <c:pt idx="485">
                  <c:v>22.425629290617849</c:v>
                </c:pt>
                <c:pt idx="486">
                  <c:v>-5.9880239520958085</c:v>
                </c:pt>
                <c:pt idx="487">
                  <c:v>91.891891891891902</c:v>
                </c:pt>
                <c:pt idx="488">
                  <c:v>-4.1958041958041958</c:v>
                </c:pt>
                <c:pt idx="489">
                  <c:v>-1.8281535648994516</c:v>
                </c:pt>
                <c:pt idx="490">
                  <c:v>15.503875968992247</c:v>
                </c:pt>
                <c:pt idx="491">
                  <c:v>97.211155378486055</c:v>
                </c:pt>
                <c:pt idx="492">
                  <c:v>-16.934619506966776</c:v>
                </c:pt>
                <c:pt idx="493">
                  <c:v>-26.131953428201811</c:v>
                </c:pt>
                <c:pt idx="494">
                  <c:v>-27.561837455830389</c:v>
                </c:pt>
                <c:pt idx="495">
                  <c:v>9.0729783037475347</c:v>
                </c:pt>
                <c:pt idx="496">
                  <c:v>18.473895582329316</c:v>
                </c:pt>
                <c:pt idx="497">
                  <c:v>20.833333333333336</c:v>
                </c:pt>
                <c:pt idx="498">
                  <c:v>3.3082706766917291</c:v>
                </c:pt>
                <c:pt idx="499">
                  <c:v>50.12658227848101</c:v>
                </c:pt>
                <c:pt idx="500">
                  <c:v>33.400402414486926</c:v>
                </c:pt>
                <c:pt idx="501">
                  <c:v>5.3900709219858154</c:v>
                </c:pt>
                <c:pt idx="502">
                  <c:v>68.103448275862064</c:v>
                </c:pt>
                <c:pt idx="503">
                  <c:v>13.253012048192772</c:v>
                </c:pt>
                <c:pt idx="504">
                  <c:v>7.8740157480314963</c:v>
                </c:pt>
                <c:pt idx="505">
                  <c:v>40.879120879120876</c:v>
                </c:pt>
                <c:pt idx="506">
                  <c:v>-11.594202898550725</c:v>
                </c:pt>
                <c:pt idx="507">
                  <c:v>-8.2036775106082036</c:v>
                </c:pt>
                <c:pt idx="508">
                  <c:v>-35.532994923857871</c:v>
                </c:pt>
                <c:pt idx="509">
                  <c:v>-42.765685019206146</c:v>
                </c:pt>
                <c:pt idx="510">
                  <c:v>-1.1614401858304297</c:v>
                </c:pt>
                <c:pt idx="511">
                  <c:v>9.5011876484560567</c:v>
                </c:pt>
                <c:pt idx="512">
                  <c:v>14.012738853503185</c:v>
                </c:pt>
                <c:pt idx="513">
                  <c:v>4.2042042042042045</c:v>
                </c:pt>
                <c:pt idx="514">
                  <c:v>-13.853658536585368</c:v>
                </c:pt>
                <c:pt idx="515">
                  <c:v>3.1746031746031744</c:v>
                </c:pt>
                <c:pt idx="516">
                  <c:v>33.064516129032256</c:v>
                </c:pt>
                <c:pt idx="517">
                  <c:v>8.8631984585741819</c:v>
                </c:pt>
                <c:pt idx="518">
                  <c:v>-19.473684210526315</c:v>
                </c:pt>
                <c:pt idx="519">
                  <c:v>-7.0750647109577223</c:v>
                </c:pt>
                <c:pt idx="520">
                  <c:v>-4.5045045045045047</c:v>
                </c:pt>
                <c:pt idx="521">
                  <c:v>13.577981651376147</c:v>
                </c:pt>
                <c:pt idx="522">
                  <c:v>6.4864864864864868</c:v>
                </c:pt>
                <c:pt idx="523">
                  <c:v>65.384615384615387</c:v>
                </c:pt>
                <c:pt idx="524">
                  <c:v>-26.964112512124149</c:v>
                </c:pt>
                <c:pt idx="525">
                  <c:v>4.5060658578856154</c:v>
                </c:pt>
                <c:pt idx="526">
                  <c:v>-16.528925619834713</c:v>
                </c:pt>
                <c:pt idx="527">
                  <c:v>-7.0588235294117645</c:v>
                </c:pt>
                <c:pt idx="528">
                  <c:v>90.746268656716424</c:v>
                </c:pt>
                <c:pt idx="529">
                  <c:v>-21.669626998223801</c:v>
                </c:pt>
                <c:pt idx="530">
                  <c:v>-13.636363636363635</c:v>
                </c:pt>
                <c:pt idx="531">
                  <c:v>0</c:v>
                </c:pt>
                <c:pt idx="532">
                  <c:v>-16.856492027334852</c:v>
                </c:pt>
                <c:pt idx="533">
                  <c:v>-8.0745341614906838</c:v>
                </c:pt>
                <c:pt idx="534">
                  <c:v>-6.5454545454545459</c:v>
                </c:pt>
                <c:pt idx="535">
                  <c:v>12.080536912751679</c:v>
                </c:pt>
                <c:pt idx="536">
                  <c:v>-16.025641025641026</c:v>
                </c:pt>
                <c:pt idx="537">
                  <c:v>5.9171597633136095</c:v>
                </c:pt>
                <c:pt idx="538">
                  <c:v>-30.343300110741971</c:v>
                </c:pt>
                <c:pt idx="539">
                  <c:v>-14.499424626006904</c:v>
                </c:pt>
                <c:pt idx="540">
                  <c:v>60.869565217391312</c:v>
                </c:pt>
                <c:pt idx="541">
                  <c:v>-8.2644628099173563</c:v>
                </c:pt>
                <c:pt idx="542">
                  <c:v>19.047619047619047</c:v>
                </c:pt>
                <c:pt idx="543">
                  <c:v>-17.769376181474481</c:v>
                </c:pt>
                <c:pt idx="544">
                  <c:v>11.513859275053305</c:v>
                </c:pt>
                <c:pt idx="545">
                  <c:v>9.387755102040817</c:v>
                </c:pt>
                <c:pt idx="546">
                  <c:v>64.987405541561714</c:v>
                </c:pt>
                <c:pt idx="547">
                  <c:v>20.837390457643622</c:v>
                </c:pt>
                <c:pt idx="548">
                  <c:v>95.869837296620773</c:v>
                </c:pt>
                <c:pt idx="549">
                  <c:v>0</c:v>
                </c:pt>
                <c:pt idx="550">
                  <c:v>-17.212490479817212</c:v>
                </c:pt>
                <c:pt idx="551">
                  <c:v>-16.176470588235293</c:v>
                </c:pt>
                <c:pt idx="552">
                  <c:v>-21.674876847290641</c:v>
                </c:pt>
                <c:pt idx="553">
                  <c:v>-25.265643447461628</c:v>
                </c:pt>
                <c:pt idx="554">
                  <c:v>-48.596321393998068</c:v>
                </c:pt>
                <c:pt idx="555">
                  <c:v>-12.556053811659194</c:v>
                </c:pt>
                <c:pt idx="556">
                  <c:v>-20.823244552058114</c:v>
                </c:pt>
                <c:pt idx="557">
                  <c:v>-10.41095890410959</c:v>
                </c:pt>
                <c:pt idx="558">
                  <c:v>-2.8740490278951816</c:v>
                </c:pt>
                <c:pt idx="559">
                  <c:v>-30.075187969924812</c:v>
                </c:pt>
                <c:pt idx="560">
                  <c:v>0.30441400304414001</c:v>
                </c:pt>
                <c:pt idx="561">
                  <c:v>-25.054945054945055</c:v>
                </c:pt>
                <c:pt idx="562">
                  <c:v>-5.8426966292134832</c:v>
                </c:pt>
                <c:pt idx="563">
                  <c:v>33.236151603498541</c:v>
                </c:pt>
                <c:pt idx="564">
                  <c:v>-15.223097112860891</c:v>
                </c:pt>
                <c:pt idx="565">
                  <c:v>0</c:v>
                </c:pt>
                <c:pt idx="566">
                  <c:v>-1.1976047904191618</c:v>
                </c:pt>
                <c:pt idx="567">
                  <c:v>4.3076923076923075</c:v>
                </c:pt>
                <c:pt idx="568">
                  <c:v>-6.0200668896321075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4-447D-9B49-41E4EADE5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23360"/>
        <c:axId val="163425280"/>
      </c:scatterChart>
      <c:valAx>
        <c:axId val="16342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425280"/>
        <c:crossesAt val="-300"/>
        <c:crossBetween val="midCat"/>
      </c:valAx>
      <c:valAx>
        <c:axId val="163425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(T3i-T3a)/average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3423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'T3'!$L$2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875328083989"/>
                  <c:y val="-0.43469196558763501"/>
                </c:manualLayout>
              </c:layout>
              <c:numFmt formatCode="General" sourceLinked="0"/>
            </c:trendlineLbl>
          </c:trendline>
          <c:xVal>
            <c:numRef>
              <c:f>'T3'!$K$3:$K$571</c:f>
              <c:numCache>
                <c:formatCode>0.00</c:formatCode>
                <c:ptCount val="569"/>
                <c:pt idx="0">
                  <c:v>43.5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42</c:v>
                </c:pt>
                <c:pt idx="6">
                  <c:v>30</c:v>
                </c:pt>
                <c:pt idx="7">
                  <c:v>30</c:v>
                </c:pt>
                <c:pt idx="8">
                  <c:v>44</c:v>
                </c:pt>
                <c:pt idx="9">
                  <c:v>40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65.5</c:v>
                </c:pt>
                <c:pt idx="18">
                  <c:v>76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56.5</c:v>
                </c:pt>
                <c:pt idx="26">
                  <c:v>36</c:v>
                </c:pt>
                <c:pt idx="27">
                  <c:v>38</c:v>
                </c:pt>
                <c:pt idx="28">
                  <c:v>37.5</c:v>
                </c:pt>
                <c:pt idx="29">
                  <c:v>42.5</c:v>
                </c:pt>
                <c:pt idx="30">
                  <c:v>35.5</c:v>
                </c:pt>
                <c:pt idx="31">
                  <c:v>38.5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52.5</c:v>
                </c:pt>
                <c:pt idx="39">
                  <c:v>30</c:v>
                </c:pt>
                <c:pt idx="40">
                  <c:v>33</c:v>
                </c:pt>
                <c:pt idx="41">
                  <c:v>35.5</c:v>
                </c:pt>
                <c:pt idx="42">
                  <c:v>52.5</c:v>
                </c:pt>
                <c:pt idx="43">
                  <c:v>37.5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37</c:v>
                </c:pt>
                <c:pt idx="50">
                  <c:v>47</c:v>
                </c:pt>
                <c:pt idx="51">
                  <c:v>51.5</c:v>
                </c:pt>
                <c:pt idx="52">
                  <c:v>42</c:v>
                </c:pt>
                <c:pt idx="53">
                  <c:v>58</c:v>
                </c:pt>
                <c:pt idx="54">
                  <c:v>38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46.5</c:v>
                </c:pt>
                <c:pt idx="60">
                  <c:v>53</c:v>
                </c:pt>
                <c:pt idx="61">
                  <c:v>68</c:v>
                </c:pt>
                <c:pt idx="62">
                  <c:v>73.5</c:v>
                </c:pt>
                <c:pt idx="63">
                  <c:v>35.5</c:v>
                </c:pt>
                <c:pt idx="64">
                  <c:v>41</c:v>
                </c:pt>
                <c:pt idx="65">
                  <c:v>30</c:v>
                </c:pt>
                <c:pt idx="66">
                  <c:v>30</c:v>
                </c:pt>
                <c:pt idx="67">
                  <c:v>33</c:v>
                </c:pt>
                <c:pt idx="68">
                  <c:v>33</c:v>
                </c:pt>
                <c:pt idx="69">
                  <c:v>30</c:v>
                </c:pt>
                <c:pt idx="70">
                  <c:v>39.5</c:v>
                </c:pt>
                <c:pt idx="71">
                  <c:v>47</c:v>
                </c:pt>
                <c:pt idx="72">
                  <c:v>30</c:v>
                </c:pt>
                <c:pt idx="73">
                  <c:v>33</c:v>
                </c:pt>
                <c:pt idx="74">
                  <c:v>30</c:v>
                </c:pt>
                <c:pt idx="75">
                  <c:v>50</c:v>
                </c:pt>
                <c:pt idx="76">
                  <c:v>36</c:v>
                </c:pt>
                <c:pt idx="77">
                  <c:v>66.5</c:v>
                </c:pt>
                <c:pt idx="78">
                  <c:v>35.5</c:v>
                </c:pt>
                <c:pt idx="79">
                  <c:v>37.5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48</c:v>
                </c:pt>
                <c:pt idx="84">
                  <c:v>39</c:v>
                </c:pt>
                <c:pt idx="85">
                  <c:v>44.5</c:v>
                </c:pt>
                <c:pt idx="86">
                  <c:v>45.5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33.5</c:v>
                </c:pt>
                <c:pt idx="91">
                  <c:v>50.5</c:v>
                </c:pt>
                <c:pt idx="92">
                  <c:v>41</c:v>
                </c:pt>
                <c:pt idx="93">
                  <c:v>39</c:v>
                </c:pt>
                <c:pt idx="94">
                  <c:v>36.5</c:v>
                </c:pt>
                <c:pt idx="95">
                  <c:v>47.5</c:v>
                </c:pt>
                <c:pt idx="96">
                  <c:v>50.5</c:v>
                </c:pt>
                <c:pt idx="97">
                  <c:v>60</c:v>
                </c:pt>
                <c:pt idx="98">
                  <c:v>64.5</c:v>
                </c:pt>
                <c:pt idx="99">
                  <c:v>39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63</c:v>
                </c:pt>
                <c:pt idx="104">
                  <c:v>30</c:v>
                </c:pt>
                <c:pt idx="105">
                  <c:v>45</c:v>
                </c:pt>
                <c:pt idx="106">
                  <c:v>48</c:v>
                </c:pt>
                <c:pt idx="107">
                  <c:v>51.5</c:v>
                </c:pt>
                <c:pt idx="108">
                  <c:v>77.5</c:v>
                </c:pt>
                <c:pt idx="109">
                  <c:v>78</c:v>
                </c:pt>
                <c:pt idx="110">
                  <c:v>30</c:v>
                </c:pt>
                <c:pt idx="111">
                  <c:v>60</c:v>
                </c:pt>
                <c:pt idx="112">
                  <c:v>36.5</c:v>
                </c:pt>
                <c:pt idx="113">
                  <c:v>30</c:v>
                </c:pt>
                <c:pt idx="114">
                  <c:v>30</c:v>
                </c:pt>
                <c:pt idx="115">
                  <c:v>89.5</c:v>
                </c:pt>
                <c:pt idx="116">
                  <c:v>30</c:v>
                </c:pt>
                <c:pt idx="117">
                  <c:v>43</c:v>
                </c:pt>
                <c:pt idx="118">
                  <c:v>61.5</c:v>
                </c:pt>
                <c:pt idx="119">
                  <c:v>68.5</c:v>
                </c:pt>
                <c:pt idx="120">
                  <c:v>76</c:v>
                </c:pt>
                <c:pt idx="121">
                  <c:v>30</c:v>
                </c:pt>
                <c:pt idx="122">
                  <c:v>30</c:v>
                </c:pt>
                <c:pt idx="123">
                  <c:v>70</c:v>
                </c:pt>
                <c:pt idx="124">
                  <c:v>30</c:v>
                </c:pt>
                <c:pt idx="125">
                  <c:v>41</c:v>
                </c:pt>
                <c:pt idx="126">
                  <c:v>60</c:v>
                </c:pt>
                <c:pt idx="127">
                  <c:v>247.5</c:v>
                </c:pt>
                <c:pt idx="128">
                  <c:v>47.5</c:v>
                </c:pt>
                <c:pt idx="129">
                  <c:v>33</c:v>
                </c:pt>
                <c:pt idx="130">
                  <c:v>51.5</c:v>
                </c:pt>
                <c:pt idx="131">
                  <c:v>50.5</c:v>
                </c:pt>
                <c:pt idx="132">
                  <c:v>85.5</c:v>
                </c:pt>
                <c:pt idx="133">
                  <c:v>30</c:v>
                </c:pt>
                <c:pt idx="134">
                  <c:v>51</c:v>
                </c:pt>
                <c:pt idx="135">
                  <c:v>63</c:v>
                </c:pt>
                <c:pt idx="136">
                  <c:v>30</c:v>
                </c:pt>
                <c:pt idx="137">
                  <c:v>30</c:v>
                </c:pt>
                <c:pt idx="138">
                  <c:v>33.5</c:v>
                </c:pt>
                <c:pt idx="139">
                  <c:v>51.5</c:v>
                </c:pt>
                <c:pt idx="140">
                  <c:v>59</c:v>
                </c:pt>
                <c:pt idx="141">
                  <c:v>86</c:v>
                </c:pt>
                <c:pt idx="142">
                  <c:v>30</c:v>
                </c:pt>
                <c:pt idx="143">
                  <c:v>56.5</c:v>
                </c:pt>
                <c:pt idx="144">
                  <c:v>82</c:v>
                </c:pt>
                <c:pt idx="145">
                  <c:v>38.5</c:v>
                </c:pt>
                <c:pt idx="146">
                  <c:v>73</c:v>
                </c:pt>
                <c:pt idx="147">
                  <c:v>50.5</c:v>
                </c:pt>
                <c:pt idx="148">
                  <c:v>63.5</c:v>
                </c:pt>
                <c:pt idx="149">
                  <c:v>95.5</c:v>
                </c:pt>
                <c:pt idx="150">
                  <c:v>116.5</c:v>
                </c:pt>
                <c:pt idx="151">
                  <c:v>40</c:v>
                </c:pt>
                <c:pt idx="152">
                  <c:v>30</c:v>
                </c:pt>
                <c:pt idx="153">
                  <c:v>30</c:v>
                </c:pt>
                <c:pt idx="154">
                  <c:v>52</c:v>
                </c:pt>
                <c:pt idx="155">
                  <c:v>67.5</c:v>
                </c:pt>
                <c:pt idx="156">
                  <c:v>30</c:v>
                </c:pt>
                <c:pt idx="157">
                  <c:v>61.5</c:v>
                </c:pt>
                <c:pt idx="158">
                  <c:v>34.5</c:v>
                </c:pt>
                <c:pt idx="159">
                  <c:v>58</c:v>
                </c:pt>
                <c:pt idx="160">
                  <c:v>92</c:v>
                </c:pt>
                <c:pt idx="161">
                  <c:v>92</c:v>
                </c:pt>
                <c:pt idx="162">
                  <c:v>112</c:v>
                </c:pt>
                <c:pt idx="163">
                  <c:v>106</c:v>
                </c:pt>
                <c:pt idx="164">
                  <c:v>45.5</c:v>
                </c:pt>
                <c:pt idx="165">
                  <c:v>54</c:v>
                </c:pt>
                <c:pt idx="166">
                  <c:v>64</c:v>
                </c:pt>
                <c:pt idx="167">
                  <c:v>67</c:v>
                </c:pt>
                <c:pt idx="168">
                  <c:v>90</c:v>
                </c:pt>
                <c:pt idx="169">
                  <c:v>105</c:v>
                </c:pt>
                <c:pt idx="170">
                  <c:v>52</c:v>
                </c:pt>
                <c:pt idx="171">
                  <c:v>69</c:v>
                </c:pt>
                <c:pt idx="172">
                  <c:v>128</c:v>
                </c:pt>
                <c:pt idx="173">
                  <c:v>51.5</c:v>
                </c:pt>
                <c:pt idx="174">
                  <c:v>59</c:v>
                </c:pt>
                <c:pt idx="175">
                  <c:v>81</c:v>
                </c:pt>
                <c:pt idx="176">
                  <c:v>74.5</c:v>
                </c:pt>
                <c:pt idx="177">
                  <c:v>75.5</c:v>
                </c:pt>
                <c:pt idx="178">
                  <c:v>73.5</c:v>
                </c:pt>
                <c:pt idx="179">
                  <c:v>53.5</c:v>
                </c:pt>
                <c:pt idx="180">
                  <c:v>64</c:v>
                </c:pt>
                <c:pt idx="181">
                  <c:v>52</c:v>
                </c:pt>
                <c:pt idx="182">
                  <c:v>80</c:v>
                </c:pt>
                <c:pt idx="183">
                  <c:v>126.5</c:v>
                </c:pt>
                <c:pt idx="184">
                  <c:v>65.5</c:v>
                </c:pt>
                <c:pt idx="185">
                  <c:v>71</c:v>
                </c:pt>
                <c:pt idx="186">
                  <c:v>54</c:v>
                </c:pt>
                <c:pt idx="187">
                  <c:v>107</c:v>
                </c:pt>
                <c:pt idx="188">
                  <c:v>98.5</c:v>
                </c:pt>
                <c:pt idx="189">
                  <c:v>67</c:v>
                </c:pt>
                <c:pt idx="190">
                  <c:v>84.5</c:v>
                </c:pt>
                <c:pt idx="191">
                  <c:v>60</c:v>
                </c:pt>
                <c:pt idx="192">
                  <c:v>49.5</c:v>
                </c:pt>
                <c:pt idx="193">
                  <c:v>46</c:v>
                </c:pt>
                <c:pt idx="194">
                  <c:v>93</c:v>
                </c:pt>
                <c:pt idx="195">
                  <c:v>68</c:v>
                </c:pt>
                <c:pt idx="196">
                  <c:v>104.5</c:v>
                </c:pt>
                <c:pt idx="197">
                  <c:v>161.5</c:v>
                </c:pt>
                <c:pt idx="198">
                  <c:v>57</c:v>
                </c:pt>
                <c:pt idx="199">
                  <c:v>77.5</c:v>
                </c:pt>
                <c:pt idx="200">
                  <c:v>76.5</c:v>
                </c:pt>
                <c:pt idx="201">
                  <c:v>84.5</c:v>
                </c:pt>
                <c:pt idx="202">
                  <c:v>117</c:v>
                </c:pt>
                <c:pt idx="203">
                  <c:v>143</c:v>
                </c:pt>
                <c:pt idx="204">
                  <c:v>141.5</c:v>
                </c:pt>
                <c:pt idx="205">
                  <c:v>67.5</c:v>
                </c:pt>
                <c:pt idx="206">
                  <c:v>60.5</c:v>
                </c:pt>
                <c:pt idx="207">
                  <c:v>82.5</c:v>
                </c:pt>
                <c:pt idx="208">
                  <c:v>105.5</c:v>
                </c:pt>
                <c:pt idx="209">
                  <c:v>86.5</c:v>
                </c:pt>
                <c:pt idx="210">
                  <c:v>71.5</c:v>
                </c:pt>
                <c:pt idx="211">
                  <c:v>82</c:v>
                </c:pt>
                <c:pt idx="212">
                  <c:v>115.5</c:v>
                </c:pt>
                <c:pt idx="213">
                  <c:v>93.5</c:v>
                </c:pt>
                <c:pt idx="214">
                  <c:v>53.5</c:v>
                </c:pt>
                <c:pt idx="215">
                  <c:v>66.5</c:v>
                </c:pt>
                <c:pt idx="216">
                  <c:v>66</c:v>
                </c:pt>
                <c:pt idx="217">
                  <c:v>156.5</c:v>
                </c:pt>
                <c:pt idx="218">
                  <c:v>129</c:v>
                </c:pt>
                <c:pt idx="219">
                  <c:v>55.5</c:v>
                </c:pt>
                <c:pt idx="220">
                  <c:v>59.5</c:v>
                </c:pt>
                <c:pt idx="221">
                  <c:v>51</c:v>
                </c:pt>
                <c:pt idx="222">
                  <c:v>102</c:v>
                </c:pt>
                <c:pt idx="223">
                  <c:v>49</c:v>
                </c:pt>
                <c:pt idx="224">
                  <c:v>70.5</c:v>
                </c:pt>
                <c:pt idx="225">
                  <c:v>72.5</c:v>
                </c:pt>
                <c:pt idx="226">
                  <c:v>65.5</c:v>
                </c:pt>
                <c:pt idx="227">
                  <c:v>75.5</c:v>
                </c:pt>
                <c:pt idx="228">
                  <c:v>104.5</c:v>
                </c:pt>
                <c:pt idx="229">
                  <c:v>81</c:v>
                </c:pt>
                <c:pt idx="230">
                  <c:v>101.5</c:v>
                </c:pt>
                <c:pt idx="231">
                  <c:v>149.5</c:v>
                </c:pt>
                <c:pt idx="232">
                  <c:v>100.5</c:v>
                </c:pt>
                <c:pt idx="233">
                  <c:v>39.5</c:v>
                </c:pt>
                <c:pt idx="234">
                  <c:v>62</c:v>
                </c:pt>
                <c:pt idx="235">
                  <c:v>61.5</c:v>
                </c:pt>
                <c:pt idx="236">
                  <c:v>89.5</c:v>
                </c:pt>
                <c:pt idx="237">
                  <c:v>104.5</c:v>
                </c:pt>
                <c:pt idx="238">
                  <c:v>75.5</c:v>
                </c:pt>
                <c:pt idx="239">
                  <c:v>108.5</c:v>
                </c:pt>
                <c:pt idx="240">
                  <c:v>95.5</c:v>
                </c:pt>
                <c:pt idx="241">
                  <c:v>137</c:v>
                </c:pt>
                <c:pt idx="242">
                  <c:v>130</c:v>
                </c:pt>
                <c:pt idx="243">
                  <c:v>123.5</c:v>
                </c:pt>
                <c:pt idx="244">
                  <c:v>62</c:v>
                </c:pt>
                <c:pt idx="245">
                  <c:v>69.5</c:v>
                </c:pt>
                <c:pt idx="246">
                  <c:v>99.5</c:v>
                </c:pt>
                <c:pt idx="247">
                  <c:v>94.5</c:v>
                </c:pt>
                <c:pt idx="248">
                  <c:v>87.5</c:v>
                </c:pt>
                <c:pt idx="249">
                  <c:v>68.5</c:v>
                </c:pt>
                <c:pt idx="250">
                  <c:v>70.5</c:v>
                </c:pt>
                <c:pt idx="251">
                  <c:v>90.5</c:v>
                </c:pt>
                <c:pt idx="252">
                  <c:v>112.5</c:v>
                </c:pt>
                <c:pt idx="253">
                  <c:v>124.5</c:v>
                </c:pt>
                <c:pt idx="254">
                  <c:v>172.5</c:v>
                </c:pt>
                <c:pt idx="255">
                  <c:v>76</c:v>
                </c:pt>
                <c:pt idx="256">
                  <c:v>92</c:v>
                </c:pt>
                <c:pt idx="257">
                  <c:v>133.5</c:v>
                </c:pt>
                <c:pt idx="258">
                  <c:v>87</c:v>
                </c:pt>
                <c:pt idx="259">
                  <c:v>97</c:v>
                </c:pt>
                <c:pt idx="260">
                  <c:v>127.5</c:v>
                </c:pt>
                <c:pt idx="261">
                  <c:v>151</c:v>
                </c:pt>
                <c:pt idx="262">
                  <c:v>124</c:v>
                </c:pt>
                <c:pt idx="263">
                  <c:v>63</c:v>
                </c:pt>
                <c:pt idx="264">
                  <c:v>75.5</c:v>
                </c:pt>
                <c:pt idx="265">
                  <c:v>72</c:v>
                </c:pt>
                <c:pt idx="266">
                  <c:v>85.5</c:v>
                </c:pt>
                <c:pt idx="267">
                  <c:v>90.5</c:v>
                </c:pt>
                <c:pt idx="268">
                  <c:v>140.5</c:v>
                </c:pt>
                <c:pt idx="269">
                  <c:v>129.5</c:v>
                </c:pt>
                <c:pt idx="270">
                  <c:v>76.5</c:v>
                </c:pt>
                <c:pt idx="271">
                  <c:v>74.5</c:v>
                </c:pt>
                <c:pt idx="272">
                  <c:v>116</c:v>
                </c:pt>
                <c:pt idx="273">
                  <c:v>128</c:v>
                </c:pt>
                <c:pt idx="274">
                  <c:v>108</c:v>
                </c:pt>
                <c:pt idx="275">
                  <c:v>153</c:v>
                </c:pt>
                <c:pt idx="276">
                  <c:v>57.5</c:v>
                </c:pt>
                <c:pt idx="277">
                  <c:v>53.5</c:v>
                </c:pt>
                <c:pt idx="278">
                  <c:v>96</c:v>
                </c:pt>
                <c:pt idx="279">
                  <c:v>158</c:v>
                </c:pt>
                <c:pt idx="280">
                  <c:v>85</c:v>
                </c:pt>
                <c:pt idx="281">
                  <c:v>110</c:v>
                </c:pt>
                <c:pt idx="282">
                  <c:v>130</c:v>
                </c:pt>
                <c:pt idx="283">
                  <c:v>123</c:v>
                </c:pt>
                <c:pt idx="284">
                  <c:v>135.5</c:v>
                </c:pt>
                <c:pt idx="285">
                  <c:v>118.5</c:v>
                </c:pt>
                <c:pt idx="286">
                  <c:v>111.5</c:v>
                </c:pt>
                <c:pt idx="287">
                  <c:v>107.5</c:v>
                </c:pt>
                <c:pt idx="288">
                  <c:v>117</c:v>
                </c:pt>
                <c:pt idx="289">
                  <c:v>130.5</c:v>
                </c:pt>
                <c:pt idx="290">
                  <c:v>96</c:v>
                </c:pt>
                <c:pt idx="291">
                  <c:v>73</c:v>
                </c:pt>
                <c:pt idx="292">
                  <c:v>82</c:v>
                </c:pt>
                <c:pt idx="293">
                  <c:v>99.5</c:v>
                </c:pt>
                <c:pt idx="294">
                  <c:v>102</c:v>
                </c:pt>
                <c:pt idx="295">
                  <c:v>64.5</c:v>
                </c:pt>
                <c:pt idx="296">
                  <c:v>82.5</c:v>
                </c:pt>
                <c:pt idx="297">
                  <c:v>85</c:v>
                </c:pt>
                <c:pt idx="298">
                  <c:v>72.5</c:v>
                </c:pt>
                <c:pt idx="299">
                  <c:v>75.5</c:v>
                </c:pt>
                <c:pt idx="300">
                  <c:v>108</c:v>
                </c:pt>
                <c:pt idx="301">
                  <c:v>107.5</c:v>
                </c:pt>
                <c:pt idx="302">
                  <c:v>145.5</c:v>
                </c:pt>
                <c:pt idx="303">
                  <c:v>130</c:v>
                </c:pt>
                <c:pt idx="304">
                  <c:v>76.5</c:v>
                </c:pt>
                <c:pt idx="305">
                  <c:v>113.5</c:v>
                </c:pt>
                <c:pt idx="306">
                  <c:v>72</c:v>
                </c:pt>
                <c:pt idx="307">
                  <c:v>158</c:v>
                </c:pt>
                <c:pt idx="308">
                  <c:v>147</c:v>
                </c:pt>
                <c:pt idx="309">
                  <c:v>137.5</c:v>
                </c:pt>
                <c:pt idx="310">
                  <c:v>75</c:v>
                </c:pt>
                <c:pt idx="311">
                  <c:v>92</c:v>
                </c:pt>
                <c:pt idx="312">
                  <c:v>123</c:v>
                </c:pt>
                <c:pt idx="313">
                  <c:v>123</c:v>
                </c:pt>
                <c:pt idx="314">
                  <c:v>130</c:v>
                </c:pt>
                <c:pt idx="315">
                  <c:v>112</c:v>
                </c:pt>
                <c:pt idx="316">
                  <c:v>173</c:v>
                </c:pt>
                <c:pt idx="317">
                  <c:v>200.5</c:v>
                </c:pt>
                <c:pt idx="318">
                  <c:v>68.5</c:v>
                </c:pt>
                <c:pt idx="319">
                  <c:v>83.5</c:v>
                </c:pt>
                <c:pt idx="320">
                  <c:v>74</c:v>
                </c:pt>
                <c:pt idx="321">
                  <c:v>110</c:v>
                </c:pt>
                <c:pt idx="322">
                  <c:v>99.5</c:v>
                </c:pt>
                <c:pt idx="323">
                  <c:v>132</c:v>
                </c:pt>
                <c:pt idx="324">
                  <c:v>126</c:v>
                </c:pt>
                <c:pt idx="325">
                  <c:v>136.5</c:v>
                </c:pt>
                <c:pt idx="326">
                  <c:v>145.5</c:v>
                </c:pt>
                <c:pt idx="327">
                  <c:v>198</c:v>
                </c:pt>
                <c:pt idx="328">
                  <c:v>100</c:v>
                </c:pt>
                <c:pt idx="329">
                  <c:v>122.5</c:v>
                </c:pt>
                <c:pt idx="330">
                  <c:v>129.5</c:v>
                </c:pt>
                <c:pt idx="331">
                  <c:v>119</c:v>
                </c:pt>
                <c:pt idx="332">
                  <c:v>149.5</c:v>
                </c:pt>
                <c:pt idx="333">
                  <c:v>116</c:v>
                </c:pt>
                <c:pt idx="334">
                  <c:v>402.5</c:v>
                </c:pt>
                <c:pt idx="335">
                  <c:v>100</c:v>
                </c:pt>
                <c:pt idx="336">
                  <c:v>114.5</c:v>
                </c:pt>
                <c:pt idx="337">
                  <c:v>133.5</c:v>
                </c:pt>
                <c:pt idx="338">
                  <c:v>211.5</c:v>
                </c:pt>
                <c:pt idx="339">
                  <c:v>217</c:v>
                </c:pt>
                <c:pt idx="340">
                  <c:v>267</c:v>
                </c:pt>
                <c:pt idx="341">
                  <c:v>119.5</c:v>
                </c:pt>
                <c:pt idx="342">
                  <c:v>114</c:v>
                </c:pt>
                <c:pt idx="343">
                  <c:v>97</c:v>
                </c:pt>
                <c:pt idx="344">
                  <c:v>122</c:v>
                </c:pt>
                <c:pt idx="345">
                  <c:v>125.5</c:v>
                </c:pt>
                <c:pt idx="346">
                  <c:v>137.5</c:v>
                </c:pt>
                <c:pt idx="347">
                  <c:v>165</c:v>
                </c:pt>
                <c:pt idx="348">
                  <c:v>194.5</c:v>
                </c:pt>
                <c:pt idx="349">
                  <c:v>100</c:v>
                </c:pt>
                <c:pt idx="350">
                  <c:v>118</c:v>
                </c:pt>
                <c:pt idx="351">
                  <c:v>117.5</c:v>
                </c:pt>
                <c:pt idx="352">
                  <c:v>94.5</c:v>
                </c:pt>
                <c:pt idx="353">
                  <c:v>148</c:v>
                </c:pt>
                <c:pt idx="354">
                  <c:v>219.5</c:v>
                </c:pt>
                <c:pt idx="355">
                  <c:v>157.5</c:v>
                </c:pt>
                <c:pt idx="356">
                  <c:v>103</c:v>
                </c:pt>
                <c:pt idx="357">
                  <c:v>160</c:v>
                </c:pt>
                <c:pt idx="358">
                  <c:v>194.5</c:v>
                </c:pt>
                <c:pt idx="359">
                  <c:v>211.5</c:v>
                </c:pt>
                <c:pt idx="360">
                  <c:v>129</c:v>
                </c:pt>
                <c:pt idx="361">
                  <c:v>137.5</c:v>
                </c:pt>
                <c:pt idx="362">
                  <c:v>129</c:v>
                </c:pt>
                <c:pt idx="363">
                  <c:v>204.5</c:v>
                </c:pt>
                <c:pt idx="364">
                  <c:v>104</c:v>
                </c:pt>
                <c:pt idx="365">
                  <c:v>142</c:v>
                </c:pt>
                <c:pt idx="366">
                  <c:v>121.5</c:v>
                </c:pt>
                <c:pt idx="367">
                  <c:v>79.5</c:v>
                </c:pt>
                <c:pt idx="368">
                  <c:v>113.5</c:v>
                </c:pt>
                <c:pt idx="369">
                  <c:v>127</c:v>
                </c:pt>
                <c:pt idx="370">
                  <c:v>165</c:v>
                </c:pt>
                <c:pt idx="371">
                  <c:v>75.5</c:v>
                </c:pt>
                <c:pt idx="372">
                  <c:v>122.5</c:v>
                </c:pt>
                <c:pt idx="373">
                  <c:v>155.5</c:v>
                </c:pt>
                <c:pt idx="374">
                  <c:v>155</c:v>
                </c:pt>
                <c:pt idx="375">
                  <c:v>199</c:v>
                </c:pt>
                <c:pt idx="376">
                  <c:v>201.5</c:v>
                </c:pt>
                <c:pt idx="377">
                  <c:v>202</c:v>
                </c:pt>
                <c:pt idx="378">
                  <c:v>64</c:v>
                </c:pt>
                <c:pt idx="379">
                  <c:v>108</c:v>
                </c:pt>
                <c:pt idx="380">
                  <c:v>183.5</c:v>
                </c:pt>
                <c:pt idx="381">
                  <c:v>164.5</c:v>
                </c:pt>
                <c:pt idx="382">
                  <c:v>180</c:v>
                </c:pt>
                <c:pt idx="383">
                  <c:v>165.5</c:v>
                </c:pt>
                <c:pt idx="384">
                  <c:v>123</c:v>
                </c:pt>
                <c:pt idx="385">
                  <c:v>88</c:v>
                </c:pt>
                <c:pt idx="386">
                  <c:v>222</c:v>
                </c:pt>
                <c:pt idx="387">
                  <c:v>132.5</c:v>
                </c:pt>
                <c:pt idx="388">
                  <c:v>94.5</c:v>
                </c:pt>
                <c:pt idx="389">
                  <c:v>178</c:v>
                </c:pt>
                <c:pt idx="390">
                  <c:v>161.5</c:v>
                </c:pt>
                <c:pt idx="391">
                  <c:v>215</c:v>
                </c:pt>
                <c:pt idx="392">
                  <c:v>206</c:v>
                </c:pt>
                <c:pt idx="393">
                  <c:v>70.5</c:v>
                </c:pt>
                <c:pt idx="394">
                  <c:v>161</c:v>
                </c:pt>
                <c:pt idx="395">
                  <c:v>204.5</c:v>
                </c:pt>
                <c:pt idx="396">
                  <c:v>172</c:v>
                </c:pt>
                <c:pt idx="397">
                  <c:v>162.5</c:v>
                </c:pt>
                <c:pt idx="398">
                  <c:v>133</c:v>
                </c:pt>
                <c:pt idx="399">
                  <c:v>159.5</c:v>
                </c:pt>
                <c:pt idx="400">
                  <c:v>218.5</c:v>
                </c:pt>
                <c:pt idx="401">
                  <c:v>192.5</c:v>
                </c:pt>
                <c:pt idx="402">
                  <c:v>213</c:v>
                </c:pt>
                <c:pt idx="403">
                  <c:v>119.5</c:v>
                </c:pt>
                <c:pt idx="404">
                  <c:v>215.5</c:v>
                </c:pt>
                <c:pt idx="405">
                  <c:v>234.5</c:v>
                </c:pt>
                <c:pt idx="406">
                  <c:v>131.5</c:v>
                </c:pt>
                <c:pt idx="407">
                  <c:v>131.5</c:v>
                </c:pt>
                <c:pt idx="408">
                  <c:v>103</c:v>
                </c:pt>
                <c:pt idx="409">
                  <c:v>173</c:v>
                </c:pt>
                <c:pt idx="410">
                  <c:v>207</c:v>
                </c:pt>
                <c:pt idx="411">
                  <c:v>118</c:v>
                </c:pt>
                <c:pt idx="412">
                  <c:v>195</c:v>
                </c:pt>
                <c:pt idx="413">
                  <c:v>315.5</c:v>
                </c:pt>
                <c:pt idx="414">
                  <c:v>180.5</c:v>
                </c:pt>
                <c:pt idx="415">
                  <c:v>165</c:v>
                </c:pt>
                <c:pt idx="416">
                  <c:v>201</c:v>
                </c:pt>
                <c:pt idx="417">
                  <c:v>193</c:v>
                </c:pt>
                <c:pt idx="418">
                  <c:v>141.5</c:v>
                </c:pt>
                <c:pt idx="419">
                  <c:v>233</c:v>
                </c:pt>
                <c:pt idx="420">
                  <c:v>206</c:v>
                </c:pt>
                <c:pt idx="421">
                  <c:v>105</c:v>
                </c:pt>
                <c:pt idx="422">
                  <c:v>115.5</c:v>
                </c:pt>
                <c:pt idx="423">
                  <c:v>200.5</c:v>
                </c:pt>
                <c:pt idx="424">
                  <c:v>218.5</c:v>
                </c:pt>
                <c:pt idx="425">
                  <c:v>228</c:v>
                </c:pt>
                <c:pt idx="426">
                  <c:v>183</c:v>
                </c:pt>
                <c:pt idx="427">
                  <c:v>195</c:v>
                </c:pt>
                <c:pt idx="428">
                  <c:v>186</c:v>
                </c:pt>
                <c:pt idx="429">
                  <c:v>242.5</c:v>
                </c:pt>
                <c:pt idx="430">
                  <c:v>249.5</c:v>
                </c:pt>
                <c:pt idx="431">
                  <c:v>232</c:v>
                </c:pt>
                <c:pt idx="432">
                  <c:v>141.5</c:v>
                </c:pt>
                <c:pt idx="433">
                  <c:v>174</c:v>
                </c:pt>
                <c:pt idx="434">
                  <c:v>277.5</c:v>
                </c:pt>
                <c:pt idx="435">
                  <c:v>117</c:v>
                </c:pt>
                <c:pt idx="436">
                  <c:v>152</c:v>
                </c:pt>
                <c:pt idx="437">
                  <c:v>191</c:v>
                </c:pt>
                <c:pt idx="438">
                  <c:v>165</c:v>
                </c:pt>
                <c:pt idx="439">
                  <c:v>157</c:v>
                </c:pt>
                <c:pt idx="440">
                  <c:v>222.5</c:v>
                </c:pt>
                <c:pt idx="441">
                  <c:v>289</c:v>
                </c:pt>
                <c:pt idx="442">
                  <c:v>133.5</c:v>
                </c:pt>
                <c:pt idx="443">
                  <c:v>174</c:v>
                </c:pt>
                <c:pt idx="444">
                  <c:v>206</c:v>
                </c:pt>
                <c:pt idx="445">
                  <c:v>178</c:v>
                </c:pt>
                <c:pt idx="446">
                  <c:v>171.5</c:v>
                </c:pt>
                <c:pt idx="447">
                  <c:v>293.5</c:v>
                </c:pt>
                <c:pt idx="448">
                  <c:v>183</c:v>
                </c:pt>
                <c:pt idx="449">
                  <c:v>223</c:v>
                </c:pt>
                <c:pt idx="450">
                  <c:v>246</c:v>
                </c:pt>
                <c:pt idx="451">
                  <c:v>301.5</c:v>
                </c:pt>
                <c:pt idx="452">
                  <c:v>187.5</c:v>
                </c:pt>
                <c:pt idx="453">
                  <c:v>207.5</c:v>
                </c:pt>
                <c:pt idx="454">
                  <c:v>246.5</c:v>
                </c:pt>
                <c:pt idx="455">
                  <c:v>114.5</c:v>
                </c:pt>
                <c:pt idx="456">
                  <c:v>106</c:v>
                </c:pt>
                <c:pt idx="457">
                  <c:v>170.5</c:v>
                </c:pt>
                <c:pt idx="458">
                  <c:v>254.5</c:v>
                </c:pt>
                <c:pt idx="459">
                  <c:v>180.5</c:v>
                </c:pt>
                <c:pt idx="460">
                  <c:v>162.5</c:v>
                </c:pt>
                <c:pt idx="461">
                  <c:v>209.5</c:v>
                </c:pt>
                <c:pt idx="462">
                  <c:v>239.5</c:v>
                </c:pt>
                <c:pt idx="463">
                  <c:v>263</c:v>
                </c:pt>
                <c:pt idx="464">
                  <c:v>226.5</c:v>
                </c:pt>
                <c:pt idx="465">
                  <c:v>219</c:v>
                </c:pt>
                <c:pt idx="466">
                  <c:v>313</c:v>
                </c:pt>
                <c:pt idx="467">
                  <c:v>324.5</c:v>
                </c:pt>
                <c:pt idx="468">
                  <c:v>168.5</c:v>
                </c:pt>
                <c:pt idx="469">
                  <c:v>231</c:v>
                </c:pt>
                <c:pt idx="470">
                  <c:v>174.5</c:v>
                </c:pt>
                <c:pt idx="471">
                  <c:v>432.5</c:v>
                </c:pt>
                <c:pt idx="472">
                  <c:v>210.5</c:v>
                </c:pt>
                <c:pt idx="473">
                  <c:v>229</c:v>
                </c:pt>
                <c:pt idx="474">
                  <c:v>307.5</c:v>
                </c:pt>
                <c:pt idx="475">
                  <c:v>304</c:v>
                </c:pt>
                <c:pt idx="476">
                  <c:v>205</c:v>
                </c:pt>
                <c:pt idx="477">
                  <c:v>135</c:v>
                </c:pt>
                <c:pt idx="478">
                  <c:v>263.5</c:v>
                </c:pt>
                <c:pt idx="479">
                  <c:v>168</c:v>
                </c:pt>
                <c:pt idx="480">
                  <c:v>239</c:v>
                </c:pt>
                <c:pt idx="481">
                  <c:v>294.5</c:v>
                </c:pt>
                <c:pt idx="482">
                  <c:v>213.5</c:v>
                </c:pt>
                <c:pt idx="483">
                  <c:v>289</c:v>
                </c:pt>
                <c:pt idx="484">
                  <c:v>150</c:v>
                </c:pt>
                <c:pt idx="485">
                  <c:v>218.5</c:v>
                </c:pt>
                <c:pt idx="486">
                  <c:v>167</c:v>
                </c:pt>
                <c:pt idx="487">
                  <c:v>129.5</c:v>
                </c:pt>
                <c:pt idx="488">
                  <c:v>214.5</c:v>
                </c:pt>
                <c:pt idx="489">
                  <c:v>273.5</c:v>
                </c:pt>
                <c:pt idx="490">
                  <c:v>258</c:v>
                </c:pt>
                <c:pt idx="491">
                  <c:v>251</c:v>
                </c:pt>
                <c:pt idx="492">
                  <c:v>466.5</c:v>
                </c:pt>
                <c:pt idx="493">
                  <c:v>386.5</c:v>
                </c:pt>
                <c:pt idx="494">
                  <c:v>141.5</c:v>
                </c:pt>
                <c:pt idx="495">
                  <c:v>253.5</c:v>
                </c:pt>
                <c:pt idx="496">
                  <c:v>124.5</c:v>
                </c:pt>
                <c:pt idx="497">
                  <c:v>336</c:v>
                </c:pt>
                <c:pt idx="498">
                  <c:v>332.5</c:v>
                </c:pt>
                <c:pt idx="499">
                  <c:v>197.5</c:v>
                </c:pt>
                <c:pt idx="500">
                  <c:v>248.5</c:v>
                </c:pt>
                <c:pt idx="501">
                  <c:v>352.5</c:v>
                </c:pt>
                <c:pt idx="502">
                  <c:v>232</c:v>
                </c:pt>
                <c:pt idx="503">
                  <c:v>166</c:v>
                </c:pt>
                <c:pt idx="504">
                  <c:v>317.5</c:v>
                </c:pt>
                <c:pt idx="505">
                  <c:v>227.5</c:v>
                </c:pt>
                <c:pt idx="506">
                  <c:v>276</c:v>
                </c:pt>
                <c:pt idx="507">
                  <c:v>353.5</c:v>
                </c:pt>
                <c:pt idx="508">
                  <c:v>98.5</c:v>
                </c:pt>
                <c:pt idx="509">
                  <c:v>390.5</c:v>
                </c:pt>
                <c:pt idx="510">
                  <c:v>430.5</c:v>
                </c:pt>
                <c:pt idx="511">
                  <c:v>421</c:v>
                </c:pt>
                <c:pt idx="512">
                  <c:v>235.5</c:v>
                </c:pt>
                <c:pt idx="513">
                  <c:v>333</c:v>
                </c:pt>
                <c:pt idx="514">
                  <c:v>512.5</c:v>
                </c:pt>
                <c:pt idx="515">
                  <c:v>567</c:v>
                </c:pt>
                <c:pt idx="516">
                  <c:v>248</c:v>
                </c:pt>
                <c:pt idx="517">
                  <c:v>259.5</c:v>
                </c:pt>
                <c:pt idx="518">
                  <c:v>380</c:v>
                </c:pt>
                <c:pt idx="519">
                  <c:v>579.5</c:v>
                </c:pt>
                <c:pt idx="520">
                  <c:v>222</c:v>
                </c:pt>
                <c:pt idx="521">
                  <c:v>272.5</c:v>
                </c:pt>
                <c:pt idx="522">
                  <c:v>370</c:v>
                </c:pt>
                <c:pt idx="523">
                  <c:v>312</c:v>
                </c:pt>
                <c:pt idx="524">
                  <c:v>515.5</c:v>
                </c:pt>
                <c:pt idx="525">
                  <c:v>288.5</c:v>
                </c:pt>
                <c:pt idx="526">
                  <c:v>484</c:v>
                </c:pt>
                <c:pt idx="527">
                  <c:v>297.5</c:v>
                </c:pt>
                <c:pt idx="528">
                  <c:v>335</c:v>
                </c:pt>
                <c:pt idx="529">
                  <c:v>281.5</c:v>
                </c:pt>
                <c:pt idx="530">
                  <c:v>352</c:v>
                </c:pt>
                <c:pt idx="531">
                  <c:v>491</c:v>
                </c:pt>
                <c:pt idx="532">
                  <c:v>439</c:v>
                </c:pt>
                <c:pt idx="533">
                  <c:v>322</c:v>
                </c:pt>
                <c:pt idx="534">
                  <c:v>137.5</c:v>
                </c:pt>
                <c:pt idx="535">
                  <c:v>223.5</c:v>
                </c:pt>
                <c:pt idx="536">
                  <c:v>312</c:v>
                </c:pt>
                <c:pt idx="537">
                  <c:v>338</c:v>
                </c:pt>
                <c:pt idx="538">
                  <c:v>451.5</c:v>
                </c:pt>
                <c:pt idx="539">
                  <c:v>434.5</c:v>
                </c:pt>
                <c:pt idx="540">
                  <c:v>310.5</c:v>
                </c:pt>
                <c:pt idx="541">
                  <c:v>423.5</c:v>
                </c:pt>
                <c:pt idx="542">
                  <c:v>399</c:v>
                </c:pt>
                <c:pt idx="543">
                  <c:v>529</c:v>
                </c:pt>
                <c:pt idx="544">
                  <c:v>469</c:v>
                </c:pt>
                <c:pt idx="545">
                  <c:v>490</c:v>
                </c:pt>
                <c:pt idx="546">
                  <c:v>397</c:v>
                </c:pt>
                <c:pt idx="547">
                  <c:v>513.5</c:v>
                </c:pt>
                <c:pt idx="548">
                  <c:v>399.5</c:v>
                </c:pt>
                <c:pt idx="549">
                  <c:v>600</c:v>
                </c:pt>
                <c:pt idx="550">
                  <c:v>656.5</c:v>
                </c:pt>
                <c:pt idx="551">
                  <c:v>272</c:v>
                </c:pt>
                <c:pt idx="552">
                  <c:v>406</c:v>
                </c:pt>
                <c:pt idx="553">
                  <c:v>423.5</c:v>
                </c:pt>
                <c:pt idx="554">
                  <c:v>516.5</c:v>
                </c:pt>
                <c:pt idx="555">
                  <c:v>446</c:v>
                </c:pt>
                <c:pt idx="556">
                  <c:v>413</c:v>
                </c:pt>
                <c:pt idx="557">
                  <c:v>547.5</c:v>
                </c:pt>
                <c:pt idx="558">
                  <c:v>591.5</c:v>
                </c:pt>
                <c:pt idx="559">
                  <c:v>399</c:v>
                </c:pt>
                <c:pt idx="560">
                  <c:v>328.5</c:v>
                </c:pt>
                <c:pt idx="561">
                  <c:v>455</c:v>
                </c:pt>
                <c:pt idx="562">
                  <c:v>445</c:v>
                </c:pt>
                <c:pt idx="563">
                  <c:v>514.5</c:v>
                </c:pt>
                <c:pt idx="564">
                  <c:v>190.5</c:v>
                </c:pt>
                <c:pt idx="565">
                  <c:v>75</c:v>
                </c:pt>
                <c:pt idx="566">
                  <c:v>83.5</c:v>
                </c:pt>
                <c:pt idx="567">
                  <c:v>162.5</c:v>
                </c:pt>
                <c:pt idx="568">
                  <c:v>149.5</c:v>
                </c:pt>
              </c:numCache>
            </c:numRef>
          </c:xVal>
          <c:yVal>
            <c:numRef>
              <c:f>'T3'!$N$3:$N$571</c:f>
              <c:numCache>
                <c:formatCode>0.0</c:formatCode>
                <c:ptCount val="569"/>
                <c:pt idx="0">
                  <c:v>0.93333333333333335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1.1000000000000001</c:v>
                </c:pt>
                <c:pt idx="6">
                  <c:v>1</c:v>
                </c:pt>
                <c:pt idx="7">
                  <c:v>1</c:v>
                </c:pt>
                <c:pt idx="8">
                  <c:v>0.91304347826086951</c:v>
                </c:pt>
                <c:pt idx="9">
                  <c:v>0.6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1.1475409836065573</c:v>
                </c:pt>
                <c:pt idx="18">
                  <c:v>1.0540540540540539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1.1730769230769231</c:v>
                </c:pt>
                <c:pt idx="26">
                  <c:v>0.7142857142857143</c:v>
                </c:pt>
                <c:pt idx="27">
                  <c:v>0.65217391304347827</c:v>
                </c:pt>
                <c:pt idx="28">
                  <c:v>0.875</c:v>
                </c:pt>
                <c:pt idx="29">
                  <c:v>0.7</c:v>
                </c:pt>
                <c:pt idx="30">
                  <c:v>0.73170731707317072</c:v>
                </c:pt>
                <c:pt idx="31">
                  <c:v>0.63829787234042556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0.72131147540983609</c:v>
                </c:pt>
                <c:pt idx="39">
                  <c:v>1</c:v>
                </c:pt>
                <c:pt idx="40">
                  <c:v>1.2</c:v>
                </c:pt>
                <c:pt idx="41">
                  <c:v>1.3666666666666667</c:v>
                </c:pt>
                <c:pt idx="42">
                  <c:v>0.90909090909090906</c:v>
                </c:pt>
                <c:pt idx="43">
                  <c:v>0.66666666666666663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1.4666666666666666</c:v>
                </c:pt>
                <c:pt idx="50">
                  <c:v>1.2380952380952381</c:v>
                </c:pt>
                <c:pt idx="51">
                  <c:v>1.0196078431372548</c:v>
                </c:pt>
                <c:pt idx="52">
                  <c:v>1.8</c:v>
                </c:pt>
                <c:pt idx="53">
                  <c:v>1.1481481481481481</c:v>
                </c:pt>
                <c:pt idx="54">
                  <c:v>0.65217391304347827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1.2142857142857142</c:v>
                </c:pt>
                <c:pt idx="60">
                  <c:v>1.1632653061224489</c:v>
                </c:pt>
                <c:pt idx="61">
                  <c:v>0.91549295774647887</c:v>
                </c:pt>
                <c:pt idx="62">
                  <c:v>0.83750000000000002</c:v>
                </c:pt>
                <c:pt idx="63">
                  <c:v>0.73170731707317072</c:v>
                </c:pt>
                <c:pt idx="64">
                  <c:v>0.57692307692307687</c:v>
                </c:pt>
                <c:pt idx="65">
                  <c:v>1</c:v>
                </c:pt>
                <c:pt idx="66">
                  <c:v>1</c:v>
                </c:pt>
                <c:pt idx="67">
                  <c:v>1.2</c:v>
                </c:pt>
                <c:pt idx="68">
                  <c:v>1.2</c:v>
                </c:pt>
                <c:pt idx="69">
                  <c:v>1</c:v>
                </c:pt>
                <c:pt idx="70">
                  <c:v>0.83720930232558144</c:v>
                </c:pt>
                <c:pt idx="71">
                  <c:v>1.2380952380952381</c:v>
                </c:pt>
                <c:pt idx="72">
                  <c:v>1</c:v>
                </c:pt>
                <c:pt idx="73">
                  <c:v>1.2</c:v>
                </c:pt>
                <c:pt idx="74">
                  <c:v>1</c:v>
                </c:pt>
                <c:pt idx="75">
                  <c:v>0.75438596491228072</c:v>
                </c:pt>
                <c:pt idx="76">
                  <c:v>1.4</c:v>
                </c:pt>
                <c:pt idx="77">
                  <c:v>0.68354430379746833</c:v>
                </c:pt>
                <c:pt idx="78">
                  <c:v>0.73170731707317072</c:v>
                </c:pt>
                <c:pt idx="79">
                  <c:v>0.66666666666666663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0.65517241379310343</c:v>
                </c:pt>
                <c:pt idx="84">
                  <c:v>0.8571428571428571</c:v>
                </c:pt>
                <c:pt idx="85">
                  <c:v>0.8936170212765957</c:v>
                </c:pt>
                <c:pt idx="86">
                  <c:v>1.0222222222222221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1.2333333333333334</c:v>
                </c:pt>
                <c:pt idx="91">
                  <c:v>0.94230769230769229</c:v>
                </c:pt>
                <c:pt idx="92">
                  <c:v>0.74468085106382975</c:v>
                </c:pt>
                <c:pt idx="93">
                  <c:v>1.1666666666666667</c:v>
                </c:pt>
                <c:pt idx="94">
                  <c:v>1.4333333333333333</c:v>
                </c:pt>
                <c:pt idx="95">
                  <c:v>0.86274509803921573</c:v>
                </c:pt>
                <c:pt idx="96">
                  <c:v>0.8035714285714286</c:v>
                </c:pt>
                <c:pt idx="97">
                  <c:v>0.79104477611940294</c:v>
                </c:pt>
                <c:pt idx="98">
                  <c:v>0.81690140845070425</c:v>
                </c:pt>
                <c:pt idx="99">
                  <c:v>0.625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1.1000000000000001</c:v>
                </c:pt>
                <c:pt idx="104">
                  <c:v>1</c:v>
                </c:pt>
                <c:pt idx="105">
                  <c:v>0.83673469387755106</c:v>
                </c:pt>
                <c:pt idx="106">
                  <c:v>1.1333333333333333</c:v>
                </c:pt>
                <c:pt idx="107">
                  <c:v>1.575</c:v>
                </c:pt>
                <c:pt idx="108">
                  <c:v>0.98717948717948723</c:v>
                </c:pt>
                <c:pt idx="109">
                  <c:v>1.08</c:v>
                </c:pt>
                <c:pt idx="110">
                  <c:v>1</c:v>
                </c:pt>
                <c:pt idx="111">
                  <c:v>0.90476190476190477</c:v>
                </c:pt>
                <c:pt idx="112">
                  <c:v>0.69767441860465118</c:v>
                </c:pt>
                <c:pt idx="113">
                  <c:v>1</c:v>
                </c:pt>
                <c:pt idx="114">
                  <c:v>1</c:v>
                </c:pt>
                <c:pt idx="115">
                  <c:v>0.92473118279569888</c:v>
                </c:pt>
                <c:pt idx="116">
                  <c:v>1</c:v>
                </c:pt>
                <c:pt idx="117">
                  <c:v>1.0975609756097562</c:v>
                </c:pt>
                <c:pt idx="118">
                  <c:v>0.70833333333333337</c:v>
                </c:pt>
                <c:pt idx="119">
                  <c:v>0.85135135135135132</c:v>
                </c:pt>
                <c:pt idx="120">
                  <c:v>1.2352941176470589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1.7333333333333334</c:v>
                </c:pt>
                <c:pt idx="126">
                  <c:v>1.0338983050847457</c:v>
                </c:pt>
                <c:pt idx="127">
                  <c:v>0.98795180722891562</c:v>
                </c:pt>
                <c:pt idx="128">
                  <c:v>0.46153846153846156</c:v>
                </c:pt>
                <c:pt idx="129">
                  <c:v>1.2</c:v>
                </c:pt>
                <c:pt idx="130">
                  <c:v>1.3953488372093024</c:v>
                </c:pt>
                <c:pt idx="131">
                  <c:v>1.5249999999999999</c:v>
                </c:pt>
                <c:pt idx="132">
                  <c:v>0.85869565217391308</c:v>
                </c:pt>
                <c:pt idx="133">
                  <c:v>1</c:v>
                </c:pt>
                <c:pt idx="134">
                  <c:v>1.0816326530612246</c:v>
                </c:pt>
                <c:pt idx="135">
                  <c:v>1.3773584905660377</c:v>
                </c:pt>
                <c:pt idx="136">
                  <c:v>1</c:v>
                </c:pt>
                <c:pt idx="137">
                  <c:v>1</c:v>
                </c:pt>
                <c:pt idx="138">
                  <c:v>1.2333333333333334</c:v>
                </c:pt>
                <c:pt idx="139">
                  <c:v>1.1020408163265305</c:v>
                </c:pt>
                <c:pt idx="140">
                  <c:v>0.87301587301587302</c:v>
                </c:pt>
                <c:pt idx="141">
                  <c:v>1.1234567901234569</c:v>
                </c:pt>
                <c:pt idx="142">
                  <c:v>1</c:v>
                </c:pt>
                <c:pt idx="143">
                  <c:v>0.85245901639344257</c:v>
                </c:pt>
                <c:pt idx="144">
                  <c:v>1.1025641025641026</c:v>
                </c:pt>
                <c:pt idx="145">
                  <c:v>0.87804878048780488</c:v>
                </c:pt>
                <c:pt idx="146">
                  <c:v>1.0277777777777777</c:v>
                </c:pt>
                <c:pt idx="147">
                  <c:v>1.2444444444444445</c:v>
                </c:pt>
                <c:pt idx="148">
                  <c:v>1.1896551724137931</c:v>
                </c:pt>
                <c:pt idx="149">
                  <c:v>0.94897959183673475</c:v>
                </c:pt>
                <c:pt idx="150">
                  <c:v>0.72592592592592597</c:v>
                </c:pt>
                <c:pt idx="151">
                  <c:v>1.6666666666666667</c:v>
                </c:pt>
                <c:pt idx="152">
                  <c:v>1</c:v>
                </c:pt>
                <c:pt idx="153">
                  <c:v>1</c:v>
                </c:pt>
                <c:pt idx="154">
                  <c:v>0.625</c:v>
                </c:pt>
                <c:pt idx="155">
                  <c:v>0.70886075949367089</c:v>
                </c:pt>
                <c:pt idx="156">
                  <c:v>1</c:v>
                </c:pt>
                <c:pt idx="157">
                  <c:v>0.9838709677419355</c:v>
                </c:pt>
                <c:pt idx="158">
                  <c:v>1.3</c:v>
                </c:pt>
                <c:pt idx="159">
                  <c:v>1.0714285714285714</c:v>
                </c:pt>
                <c:pt idx="160">
                  <c:v>0.89690721649484539</c:v>
                </c:pt>
                <c:pt idx="161">
                  <c:v>1.1904761904761905</c:v>
                </c:pt>
                <c:pt idx="162">
                  <c:v>1.0740740740740742</c:v>
                </c:pt>
                <c:pt idx="163">
                  <c:v>1.2553191489361701</c:v>
                </c:pt>
                <c:pt idx="164">
                  <c:v>0.49180327868852458</c:v>
                </c:pt>
                <c:pt idx="165">
                  <c:v>0.8</c:v>
                </c:pt>
                <c:pt idx="166">
                  <c:v>0.93939393939393945</c:v>
                </c:pt>
                <c:pt idx="167">
                  <c:v>1.1612903225806452</c:v>
                </c:pt>
                <c:pt idx="168">
                  <c:v>1.3376623376623376</c:v>
                </c:pt>
                <c:pt idx="169">
                  <c:v>1.1000000000000001</c:v>
                </c:pt>
                <c:pt idx="170">
                  <c:v>1</c:v>
                </c:pt>
                <c:pt idx="171">
                  <c:v>0.84</c:v>
                </c:pt>
                <c:pt idx="172">
                  <c:v>1.115702479338843</c:v>
                </c:pt>
                <c:pt idx="173">
                  <c:v>0.68852459016393441</c:v>
                </c:pt>
                <c:pt idx="174">
                  <c:v>0.81538461538461537</c:v>
                </c:pt>
                <c:pt idx="175">
                  <c:v>1</c:v>
                </c:pt>
                <c:pt idx="176">
                  <c:v>1.2238805970149254</c:v>
                </c:pt>
                <c:pt idx="177">
                  <c:v>1.0133333333333334</c:v>
                </c:pt>
                <c:pt idx="178">
                  <c:v>0.90909090909090906</c:v>
                </c:pt>
                <c:pt idx="179">
                  <c:v>1.4318181818181819</c:v>
                </c:pt>
                <c:pt idx="180">
                  <c:v>1.1333333333333333</c:v>
                </c:pt>
                <c:pt idx="181">
                  <c:v>2.4666666666666668</c:v>
                </c:pt>
                <c:pt idx="182">
                  <c:v>1.1917808219178083</c:v>
                </c:pt>
                <c:pt idx="183">
                  <c:v>0.83333333333333337</c:v>
                </c:pt>
                <c:pt idx="184">
                  <c:v>1.1475409836065573</c:v>
                </c:pt>
                <c:pt idx="185">
                  <c:v>1.1194029850746268</c:v>
                </c:pt>
                <c:pt idx="186">
                  <c:v>0.74193548387096775</c:v>
                </c:pt>
                <c:pt idx="187">
                  <c:v>0.71199999999999997</c:v>
                </c:pt>
                <c:pt idx="188">
                  <c:v>1.3176470588235294</c:v>
                </c:pt>
                <c:pt idx="189">
                  <c:v>1.0615384615384615</c:v>
                </c:pt>
                <c:pt idx="190">
                  <c:v>0.70707070707070707</c:v>
                </c:pt>
                <c:pt idx="191">
                  <c:v>1.4489795918367347</c:v>
                </c:pt>
                <c:pt idx="192">
                  <c:v>0.73684210526315785</c:v>
                </c:pt>
                <c:pt idx="193">
                  <c:v>0.91666666666666663</c:v>
                </c:pt>
                <c:pt idx="194">
                  <c:v>0.60344827586206895</c:v>
                </c:pt>
                <c:pt idx="195">
                  <c:v>1.0923076923076922</c:v>
                </c:pt>
                <c:pt idx="196">
                  <c:v>0.81739130434782614</c:v>
                </c:pt>
                <c:pt idx="197">
                  <c:v>1.0314465408805031</c:v>
                </c:pt>
                <c:pt idx="198">
                  <c:v>1.28</c:v>
                </c:pt>
                <c:pt idx="199">
                  <c:v>0.96202531645569622</c:v>
                </c:pt>
                <c:pt idx="200">
                  <c:v>1.013157894736842</c:v>
                </c:pt>
                <c:pt idx="201">
                  <c:v>1.0609756097560976</c:v>
                </c:pt>
                <c:pt idx="202">
                  <c:v>1.0892857142857142</c:v>
                </c:pt>
                <c:pt idx="203">
                  <c:v>0.98611111111111116</c:v>
                </c:pt>
                <c:pt idx="204">
                  <c:v>1.3781512605042017</c:v>
                </c:pt>
                <c:pt idx="205">
                  <c:v>1.0149253731343284</c:v>
                </c:pt>
                <c:pt idx="206">
                  <c:v>1.42</c:v>
                </c:pt>
                <c:pt idx="207">
                  <c:v>0.94117647058823528</c:v>
                </c:pt>
                <c:pt idx="208">
                  <c:v>0.62307692307692308</c:v>
                </c:pt>
                <c:pt idx="209">
                  <c:v>0.96590909090909094</c:v>
                </c:pt>
                <c:pt idx="210">
                  <c:v>1.9791666666666667</c:v>
                </c:pt>
                <c:pt idx="211">
                  <c:v>1.6451612903225807</c:v>
                </c:pt>
                <c:pt idx="212">
                  <c:v>1.008695652173913</c:v>
                </c:pt>
                <c:pt idx="213">
                  <c:v>0.88888888888888884</c:v>
                </c:pt>
                <c:pt idx="214">
                  <c:v>1.4318181818181819</c:v>
                </c:pt>
                <c:pt idx="215">
                  <c:v>0.92753623188405798</c:v>
                </c:pt>
                <c:pt idx="216">
                  <c:v>1.0307692307692307</c:v>
                </c:pt>
                <c:pt idx="217">
                  <c:v>0.99363057324840764</c:v>
                </c:pt>
                <c:pt idx="218">
                  <c:v>0.92537313432835822</c:v>
                </c:pt>
                <c:pt idx="219">
                  <c:v>0.85</c:v>
                </c:pt>
                <c:pt idx="220">
                  <c:v>0.95081967213114749</c:v>
                </c:pt>
                <c:pt idx="221">
                  <c:v>1.4878048780487805</c:v>
                </c:pt>
                <c:pt idx="222">
                  <c:v>1.04</c:v>
                </c:pt>
                <c:pt idx="223">
                  <c:v>0.81481481481481477</c:v>
                </c:pt>
                <c:pt idx="224">
                  <c:v>0.83116883116883122</c:v>
                </c:pt>
                <c:pt idx="225">
                  <c:v>0.79012345679012341</c:v>
                </c:pt>
                <c:pt idx="226">
                  <c:v>1.2982456140350878</c:v>
                </c:pt>
                <c:pt idx="227">
                  <c:v>1.435483870967742</c:v>
                </c:pt>
                <c:pt idx="228">
                  <c:v>1.029126213592233</c:v>
                </c:pt>
                <c:pt idx="229">
                  <c:v>0.70526315789473681</c:v>
                </c:pt>
                <c:pt idx="230">
                  <c:v>1.5061728395061729</c:v>
                </c:pt>
                <c:pt idx="231">
                  <c:v>1.1056338028169015</c:v>
                </c:pt>
                <c:pt idx="232">
                  <c:v>0.97058823529411764</c:v>
                </c:pt>
                <c:pt idx="233">
                  <c:v>0.92682926829268297</c:v>
                </c:pt>
                <c:pt idx="234">
                  <c:v>0.74647887323943662</c:v>
                </c:pt>
                <c:pt idx="235">
                  <c:v>0.9838709677419355</c:v>
                </c:pt>
                <c:pt idx="236">
                  <c:v>0.70476190476190481</c:v>
                </c:pt>
                <c:pt idx="237">
                  <c:v>1.375</c:v>
                </c:pt>
                <c:pt idx="238">
                  <c:v>1.0405405405405406</c:v>
                </c:pt>
                <c:pt idx="239">
                  <c:v>0.68217054263565891</c:v>
                </c:pt>
                <c:pt idx="240">
                  <c:v>1.4177215189873418</c:v>
                </c:pt>
                <c:pt idx="241">
                  <c:v>0.95714285714285718</c:v>
                </c:pt>
                <c:pt idx="242">
                  <c:v>1.3214285714285714</c:v>
                </c:pt>
                <c:pt idx="243">
                  <c:v>0.87121212121212122</c:v>
                </c:pt>
                <c:pt idx="244">
                  <c:v>0.72222222222222221</c:v>
                </c:pt>
                <c:pt idx="245">
                  <c:v>1.5272727272727273</c:v>
                </c:pt>
                <c:pt idx="246">
                  <c:v>1.1868131868131868</c:v>
                </c:pt>
                <c:pt idx="247">
                  <c:v>0.78301886792452835</c:v>
                </c:pt>
                <c:pt idx="248">
                  <c:v>0.57657657657657657</c:v>
                </c:pt>
                <c:pt idx="249">
                  <c:v>1.4035087719298245</c:v>
                </c:pt>
                <c:pt idx="250">
                  <c:v>1.4310344827586208</c:v>
                </c:pt>
                <c:pt idx="251">
                  <c:v>1.0804597701149425</c:v>
                </c:pt>
                <c:pt idx="252">
                  <c:v>0.875</c:v>
                </c:pt>
                <c:pt idx="253">
                  <c:v>0.93023255813953487</c:v>
                </c:pt>
                <c:pt idx="254">
                  <c:v>0.75126903553299496</c:v>
                </c:pt>
                <c:pt idx="255">
                  <c:v>0.94871794871794868</c:v>
                </c:pt>
                <c:pt idx="256">
                  <c:v>1.1149425287356323</c:v>
                </c:pt>
                <c:pt idx="257">
                  <c:v>1.0859375</c:v>
                </c:pt>
                <c:pt idx="258">
                  <c:v>0.83157894736842108</c:v>
                </c:pt>
                <c:pt idx="259">
                  <c:v>1.0421052631578946</c:v>
                </c:pt>
                <c:pt idx="260">
                  <c:v>1.1074380165289257</c:v>
                </c:pt>
                <c:pt idx="261">
                  <c:v>0.92356687898089174</c:v>
                </c:pt>
                <c:pt idx="262">
                  <c:v>1</c:v>
                </c:pt>
                <c:pt idx="263">
                  <c:v>1.1355932203389831</c:v>
                </c:pt>
                <c:pt idx="264">
                  <c:v>0.79761904761904767</c:v>
                </c:pt>
                <c:pt idx="265">
                  <c:v>0.9726027397260274</c:v>
                </c:pt>
                <c:pt idx="266">
                  <c:v>0.9</c:v>
                </c:pt>
                <c:pt idx="267">
                  <c:v>1.4459459459459461</c:v>
                </c:pt>
                <c:pt idx="268">
                  <c:v>1.1450381679389312</c:v>
                </c:pt>
                <c:pt idx="269">
                  <c:v>0.81118881118881114</c:v>
                </c:pt>
                <c:pt idx="270">
                  <c:v>1.3538461538461539</c:v>
                </c:pt>
                <c:pt idx="271">
                  <c:v>1.8113207547169812</c:v>
                </c:pt>
                <c:pt idx="272">
                  <c:v>1.128440366972477</c:v>
                </c:pt>
                <c:pt idx="273">
                  <c:v>1.048</c:v>
                </c:pt>
                <c:pt idx="274">
                  <c:v>2.0422535211267605</c:v>
                </c:pt>
                <c:pt idx="275">
                  <c:v>0.90062111801242239</c:v>
                </c:pt>
                <c:pt idx="276">
                  <c:v>0.94915254237288138</c:v>
                </c:pt>
                <c:pt idx="277">
                  <c:v>1.1836734693877551</c:v>
                </c:pt>
                <c:pt idx="278">
                  <c:v>1.0425531914893618</c:v>
                </c:pt>
                <c:pt idx="279">
                  <c:v>0.82658959537572252</c:v>
                </c:pt>
                <c:pt idx="280">
                  <c:v>0.60377358490566035</c:v>
                </c:pt>
                <c:pt idx="281">
                  <c:v>1.0183486238532109</c:v>
                </c:pt>
                <c:pt idx="282">
                  <c:v>0.92592592592592593</c:v>
                </c:pt>
                <c:pt idx="283">
                  <c:v>1.1964285714285714</c:v>
                </c:pt>
                <c:pt idx="284">
                  <c:v>1.053030303030303</c:v>
                </c:pt>
                <c:pt idx="285">
                  <c:v>0.74264705882352944</c:v>
                </c:pt>
                <c:pt idx="286">
                  <c:v>0.85833333333333328</c:v>
                </c:pt>
                <c:pt idx="287">
                  <c:v>1.1499999999999999</c:v>
                </c:pt>
                <c:pt idx="288">
                  <c:v>1.0707964601769913</c:v>
                </c:pt>
                <c:pt idx="289">
                  <c:v>0.93333333333333335</c:v>
                </c:pt>
                <c:pt idx="290">
                  <c:v>0.52380952380952384</c:v>
                </c:pt>
                <c:pt idx="291">
                  <c:v>0.97297297297297303</c:v>
                </c:pt>
                <c:pt idx="292">
                  <c:v>1.0759493670886076</c:v>
                </c:pt>
                <c:pt idx="293">
                  <c:v>1.0515463917525774</c:v>
                </c:pt>
                <c:pt idx="294">
                  <c:v>0.77391304347826084</c:v>
                </c:pt>
                <c:pt idx="295">
                  <c:v>1.1499999999999999</c:v>
                </c:pt>
                <c:pt idx="296">
                  <c:v>0.98795180722891562</c:v>
                </c:pt>
                <c:pt idx="297">
                  <c:v>1</c:v>
                </c:pt>
                <c:pt idx="298">
                  <c:v>1.7358490566037736</c:v>
                </c:pt>
                <c:pt idx="299">
                  <c:v>1.7962962962962963</c:v>
                </c:pt>
                <c:pt idx="300">
                  <c:v>0.89473684210526316</c:v>
                </c:pt>
                <c:pt idx="301">
                  <c:v>0.95454545454545459</c:v>
                </c:pt>
                <c:pt idx="302">
                  <c:v>0.99315068493150682</c:v>
                </c:pt>
                <c:pt idx="303">
                  <c:v>0.98473282442748089</c:v>
                </c:pt>
                <c:pt idx="304">
                  <c:v>0.8</c:v>
                </c:pt>
                <c:pt idx="305">
                  <c:v>1.0088495575221239</c:v>
                </c:pt>
                <c:pt idx="306">
                  <c:v>3.8</c:v>
                </c:pt>
                <c:pt idx="307">
                  <c:v>0.83720930232558144</c:v>
                </c:pt>
                <c:pt idx="308">
                  <c:v>0.98648648648648651</c:v>
                </c:pt>
                <c:pt idx="309">
                  <c:v>1.1825396825396826</c:v>
                </c:pt>
                <c:pt idx="310">
                  <c:v>0.82926829268292679</c:v>
                </c:pt>
                <c:pt idx="311">
                  <c:v>1.1395348837209303</c:v>
                </c:pt>
                <c:pt idx="312">
                  <c:v>1.0163934426229508</c:v>
                </c:pt>
                <c:pt idx="313">
                  <c:v>1.1391304347826088</c:v>
                </c:pt>
                <c:pt idx="314">
                  <c:v>1.1487603305785123</c:v>
                </c:pt>
                <c:pt idx="315">
                  <c:v>2.2941176470588234</c:v>
                </c:pt>
                <c:pt idx="316">
                  <c:v>1.0352941176470589</c:v>
                </c:pt>
                <c:pt idx="317">
                  <c:v>0.97536945812807885</c:v>
                </c:pt>
                <c:pt idx="318">
                  <c:v>0.92957746478873238</c:v>
                </c:pt>
                <c:pt idx="319">
                  <c:v>0.77659574468085102</c:v>
                </c:pt>
                <c:pt idx="320">
                  <c:v>1.4666666666666666</c:v>
                </c:pt>
                <c:pt idx="321">
                  <c:v>0.70542635658914732</c:v>
                </c:pt>
                <c:pt idx="322">
                  <c:v>1.1630434782608696</c:v>
                </c:pt>
                <c:pt idx="323">
                  <c:v>0.80821917808219179</c:v>
                </c:pt>
                <c:pt idx="324">
                  <c:v>0.90909090909090906</c:v>
                </c:pt>
                <c:pt idx="325">
                  <c:v>1.0373134328358209</c:v>
                </c:pt>
                <c:pt idx="326">
                  <c:v>1.2213740458015268</c:v>
                </c:pt>
                <c:pt idx="327">
                  <c:v>2.327731092436975</c:v>
                </c:pt>
                <c:pt idx="328">
                  <c:v>1.9850746268656716</c:v>
                </c:pt>
                <c:pt idx="329">
                  <c:v>0.76258992805755399</c:v>
                </c:pt>
                <c:pt idx="330">
                  <c:v>0.70394736842105265</c:v>
                </c:pt>
                <c:pt idx="331">
                  <c:v>1.0517241379310345</c:v>
                </c:pt>
                <c:pt idx="332">
                  <c:v>0.94155844155844159</c:v>
                </c:pt>
                <c:pt idx="333">
                  <c:v>1.8641975308641976</c:v>
                </c:pt>
                <c:pt idx="334">
                  <c:v>0.88524590163934425</c:v>
                </c:pt>
                <c:pt idx="335">
                  <c:v>0.70940170940170943</c:v>
                </c:pt>
                <c:pt idx="336">
                  <c:v>0.95726495726495731</c:v>
                </c:pt>
                <c:pt idx="337">
                  <c:v>0.73376623376623373</c:v>
                </c:pt>
                <c:pt idx="338">
                  <c:v>0.88</c:v>
                </c:pt>
                <c:pt idx="339">
                  <c:v>1.1379310344827587</c:v>
                </c:pt>
                <c:pt idx="340">
                  <c:v>1</c:v>
                </c:pt>
                <c:pt idx="341">
                  <c:v>0.92741935483870963</c:v>
                </c:pt>
                <c:pt idx="342">
                  <c:v>0.61702127659574468</c:v>
                </c:pt>
                <c:pt idx="343">
                  <c:v>1.1555555555555554</c:v>
                </c:pt>
                <c:pt idx="344">
                  <c:v>0.82089552238805974</c:v>
                </c:pt>
                <c:pt idx="345">
                  <c:v>1.0241935483870968</c:v>
                </c:pt>
                <c:pt idx="346">
                  <c:v>1.2357723577235773</c:v>
                </c:pt>
                <c:pt idx="347">
                  <c:v>0.9760479041916168</c:v>
                </c:pt>
                <c:pt idx="348">
                  <c:v>1.0913978494623655</c:v>
                </c:pt>
                <c:pt idx="349">
                  <c:v>0.76991150442477874</c:v>
                </c:pt>
                <c:pt idx="350">
                  <c:v>0.8582677165354331</c:v>
                </c:pt>
                <c:pt idx="351">
                  <c:v>0.88</c:v>
                </c:pt>
                <c:pt idx="352">
                  <c:v>1.7794117647058822</c:v>
                </c:pt>
                <c:pt idx="353">
                  <c:v>1.2769230769230768</c:v>
                </c:pt>
                <c:pt idx="354">
                  <c:v>1.0324074074074074</c:v>
                </c:pt>
                <c:pt idx="355">
                  <c:v>1.0860927152317881</c:v>
                </c:pt>
                <c:pt idx="356">
                  <c:v>1.4523809523809523</c:v>
                </c:pt>
                <c:pt idx="357">
                  <c:v>0.76795580110497241</c:v>
                </c:pt>
                <c:pt idx="358">
                  <c:v>0.92574257425742579</c:v>
                </c:pt>
                <c:pt idx="359">
                  <c:v>0.97663551401869164</c:v>
                </c:pt>
                <c:pt idx="360">
                  <c:v>0.93984962406015038</c:v>
                </c:pt>
                <c:pt idx="361">
                  <c:v>0.87074829931972786</c:v>
                </c:pt>
                <c:pt idx="362">
                  <c:v>1.015625</c:v>
                </c:pt>
                <c:pt idx="363">
                  <c:v>0.84234234234234229</c:v>
                </c:pt>
                <c:pt idx="364">
                  <c:v>0.89090909090909087</c:v>
                </c:pt>
                <c:pt idx="365">
                  <c:v>0.80891719745222934</c:v>
                </c:pt>
                <c:pt idx="366">
                  <c:v>1.25</c:v>
                </c:pt>
                <c:pt idx="367">
                  <c:v>1.3043478260869565</c:v>
                </c:pt>
                <c:pt idx="368">
                  <c:v>0.65693430656934304</c:v>
                </c:pt>
                <c:pt idx="369">
                  <c:v>0.90977443609022557</c:v>
                </c:pt>
                <c:pt idx="370">
                  <c:v>1.0496894409937889</c:v>
                </c:pt>
                <c:pt idx="371">
                  <c:v>1.5593220338983051</c:v>
                </c:pt>
                <c:pt idx="372">
                  <c:v>0.9140625</c:v>
                </c:pt>
                <c:pt idx="373">
                  <c:v>0.85119047619047616</c:v>
                </c:pt>
                <c:pt idx="374">
                  <c:v>1.2142857142857142</c:v>
                </c:pt>
                <c:pt idx="375">
                  <c:v>0.99</c:v>
                </c:pt>
                <c:pt idx="376">
                  <c:v>0.97549019607843135</c:v>
                </c:pt>
                <c:pt idx="377">
                  <c:v>1.7862068965517242</c:v>
                </c:pt>
                <c:pt idx="378">
                  <c:v>0.93939393939393945</c:v>
                </c:pt>
                <c:pt idx="379">
                  <c:v>1.2040816326530612</c:v>
                </c:pt>
                <c:pt idx="380">
                  <c:v>0.72300469483568075</c:v>
                </c:pt>
                <c:pt idx="381">
                  <c:v>0.89080459770114939</c:v>
                </c:pt>
                <c:pt idx="382">
                  <c:v>0.89473684210526316</c:v>
                </c:pt>
                <c:pt idx="383">
                  <c:v>0.92441860465116277</c:v>
                </c:pt>
                <c:pt idx="384">
                  <c:v>2.1948051948051948</c:v>
                </c:pt>
                <c:pt idx="385">
                  <c:v>1.8852459016393444</c:v>
                </c:pt>
                <c:pt idx="386">
                  <c:v>0.85774058577405854</c:v>
                </c:pt>
                <c:pt idx="387">
                  <c:v>1.1370967741935485</c:v>
                </c:pt>
                <c:pt idx="388">
                  <c:v>0.8529411764705882</c:v>
                </c:pt>
                <c:pt idx="389">
                  <c:v>0.74509803921568629</c:v>
                </c:pt>
                <c:pt idx="390">
                  <c:v>1.5634920634920635</c:v>
                </c:pt>
                <c:pt idx="391">
                  <c:v>0.90265486725663713</c:v>
                </c:pt>
                <c:pt idx="392">
                  <c:v>0.99033816425120769</c:v>
                </c:pt>
                <c:pt idx="393">
                  <c:v>0.95833333333333337</c:v>
                </c:pt>
                <c:pt idx="394">
                  <c:v>1.0774193548387097</c:v>
                </c:pt>
                <c:pt idx="395">
                  <c:v>0.89351851851851849</c:v>
                </c:pt>
                <c:pt idx="396">
                  <c:v>0.80104712041884818</c:v>
                </c:pt>
                <c:pt idx="397">
                  <c:v>0.8571428571428571</c:v>
                </c:pt>
                <c:pt idx="398">
                  <c:v>1.5825242718446602</c:v>
                </c:pt>
                <c:pt idx="399">
                  <c:v>0.69680851063829785</c:v>
                </c:pt>
                <c:pt idx="400">
                  <c:v>0.81327800829875518</c:v>
                </c:pt>
                <c:pt idx="401">
                  <c:v>1.1629213483146068</c:v>
                </c:pt>
                <c:pt idx="402">
                  <c:v>0.98139534883720925</c:v>
                </c:pt>
                <c:pt idx="403">
                  <c:v>1.0084033613445378</c:v>
                </c:pt>
                <c:pt idx="404">
                  <c:v>0.80334728033472802</c:v>
                </c:pt>
                <c:pt idx="405">
                  <c:v>1.0480349344978166</c:v>
                </c:pt>
                <c:pt idx="406">
                  <c:v>1.023076923076923</c:v>
                </c:pt>
                <c:pt idx="407">
                  <c:v>1.1040000000000001</c:v>
                </c:pt>
                <c:pt idx="408">
                  <c:v>2.1212121212121211</c:v>
                </c:pt>
                <c:pt idx="409">
                  <c:v>0.76530612244897955</c:v>
                </c:pt>
                <c:pt idx="410">
                  <c:v>1.6883116883116882</c:v>
                </c:pt>
                <c:pt idx="411">
                  <c:v>0.90322580645161288</c:v>
                </c:pt>
                <c:pt idx="412">
                  <c:v>1.096774193548387</c:v>
                </c:pt>
                <c:pt idx="413">
                  <c:v>1.0963455149501662</c:v>
                </c:pt>
                <c:pt idx="414">
                  <c:v>0.91005291005291</c:v>
                </c:pt>
                <c:pt idx="415">
                  <c:v>0.9642857142857143</c:v>
                </c:pt>
                <c:pt idx="416">
                  <c:v>1.9130434782608696</c:v>
                </c:pt>
                <c:pt idx="417">
                  <c:v>1.1092896174863387</c:v>
                </c:pt>
                <c:pt idx="418">
                  <c:v>0.92517006802721091</c:v>
                </c:pt>
                <c:pt idx="419">
                  <c:v>0.82745098039215681</c:v>
                </c:pt>
                <c:pt idx="420">
                  <c:v>1.367816091954023</c:v>
                </c:pt>
                <c:pt idx="421">
                  <c:v>1.0388349514563107</c:v>
                </c:pt>
                <c:pt idx="422">
                  <c:v>1.1388888888888888</c:v>
                </c:pt>
                <c:pt idx="423">
                  <c:v>0.85648148148148151</c:v>
                </c:pt>
                <c:pt idx="424">
                  <c:v>0.91666666666666663</c:v>
                </c:pt>
                <c:pt idx="425">
                  <c:v>0.9</c:v>
                </c:pt>
                <c:pt idx="426">
                  <c:v>0.80295566502463056</c:v>
                </c:pt>
                <c:pt idx="427">
                  <c:v>0.91176470588235292</c:v>
                </c:pt>
                <c:pt idx="428">
                  <c:v>1.0782122905027933</c:v>
                </c:pt>
                <c:pt idx="429">
                  <c:v>1.0124481327800829</c:v>
                </c:pt>
                <c:pt idx="430">
                  <c:v>1.0120967741935485</c:v>
                </c:pt>
                <c:pt idx="431">
                  <c:v>0.79844961240310075</c:v>
                </c:pt>
                <c:pt idx="432">
                  <c:v>0.7151515151515152</c:v>
                </c:pt>
                <c:pt idx="433">
                  <c:v>0.90163934426229508</c:v>
                </c:pt>
                <c:pt idx="434">
                  <c:v>1.0631970260223049</c:v>
                </c:pt>
                <c:pt idx="435">
                  <c:v>1.0172413793103448</c:v>
                </c:pt>
                <c:pt idx="436">
                  <c:v>1.1408450704225352</c:v>
                </c:pt>
                <c:pt idx="437">
                  <c:v>0.87254901960784315</c:v>
                </c:pt>
                <c:pt idx="438">
                  <c:v>1.2</c:v>
                </c:pt>
                <c:pt idx="439">
                  <c:v>1.3969465648854962</c:v>
                </c:pt>
                <c:pt idx="440">
                  <c:v>1.1497584541062802</c:v>
                </c:pt>
                <c:pt idx="441">
                  <c:v>0.84664536741214058</c:v>
                </c:pt>
                <c:pt idx="442">
                  <c:v>0.74509803921568629</c:v>
                </c:pt>
                <c:pt idx="443">
                  <c:v>0.94413407821229045</c:v>
                </c:pt>
                <c:pt idx="444">
                  <c:v>0.99033816425120769</c:v>
                </c:pt>
                <c:pt idx="445">
                  <c:v>0.76237623762376239</c:v>
                </c:pt>
                <c:pt idx="446">
                  <c:v>0.88461538461538458</c:v>
                </c:pt>
                <c:pt idx="447">
                  <c:v>0.98983050847457632</c:v>
                </c:pt>
                <c:pt idx="448">
                  <c:v>0.72641509433962259</c:v>
                </c:pt>
                <c:pt idx="449">
                  <c:v>1.2525252525252526</c:v>
                </c:pt>
                <c:pt idx="450">
                  <c:v>0.92941176470588238</c:v>
                </c:pt>
                <c:pt idx="451">
                  <c:v>1.383399209486166</c:v>
                </c:pt>
                <c:pt idx="452">
                  <c:v>1.1428571428571428</c:v>
                </c:pt>
                <c:pt idx="453">
                  <c:v>1.024390243902439</c:v>
                </c:pt>
                <c:pt idx="454">
                  <c:v>1.2307692307692308</c:v>
                </c:pt>
                <c:pt idx="455">
                  <c:v>1.1009174311926606</c:v>
                </c:pt>
                <c:pt idx="456">
                  <c:v>1.9859154929577465</c:v>
                </c:pt>
                <c:pt idx="457">
                  <c:v>1.0058823529411764</c:v>
                </c:pt>
                <c:pt idx="458">
                  <c:v>0.85090909090909095</c:v>
                </c:pt>
                <c:pt idx="459">
                  <c:v>0.94086021505376349</c:v>
                </c:pt>
                <c:pt idx="460">
                  <c:v>1.4621212121212122</c:v>
                </c:pt>
                <c:pt idx="461">
                  <c:v>0.94883720930232562</c:v>
                </c:pt>
                <c:pt idx="462">
                  <c:v>0.7230215827338129</c:v>
                </c:pt>
                <c:pt idx="463">
                  <c:v>1.1735537190082646</c:v>
                </c:pt>
                <c:pt idx="464">
                  <c:v>0.85655737704918034</c:v>
                </c:pt>
                <c:pt idx="465">
                  <c:v>1.7375</c:v>
                </c:pt>
                <c:pt idx="466">
                  <c:v>0.92615384615384611</c:v>
                </c:pt>
                <c:pt idx="467">
                  <c:v>1.0218068535825544</c:v>
                </c:pt>
                <c:pt idx="468">
                  <c:v>0.79255319148936165</c:v>
                </c:pt>
                <c:pt idx="469">
                  <c:v>1.1000000000000001</c:v>
                </c:pt>
                <c:pt idx="470">
                  <c:v>0.82722513089005234</c:v>
                </c:pt>
                <c:pt idx="471">
                  <c:v>0.90949227373068431</c:v>
                </c:pt>
                <c:pt idx="472">
                  <c:v>0.76890756302521013</c:v>
                </c:pt>
                <c:pt idx="473">
                  <c:v>0.78210116731517509</c:v>
                </c:pt>
                <c:pt idx="474">
                  <c:v>0.82492581602373882</c:v>
                </c:pt>
                <c:pt idx="475">
                  <c:v>0.83132530120481929</c:v>
                </c:pt>
                <c:pt idx="476">
                  <c:v>0.88940092165898621</c:v>
                </c:pt>
                <c:pt idx="477">
                  <c:v>2.103448275862069</c:v>
                </c:pt>
                <c:pt idx="478">
                  <c:v>1.168724279835391</c:v>
                </c:pt>
                <c:pt idx="479">
                  <c:v>1.3172413793103448</c:v>
                </c:pt>
                <c:pt idx="480">
                  <c:v>1.0340425531914894</c:v>
                </c:pt>
                <c:pt idx="481">
                  <c:v>0.96989966555183948</c:v>
                </c:pt>
                <c:pt idx="482">
                  <c:v>0.92342342342342343</c:v>
                </c:pt>
                <c:pt idx="483">
                  <c:v>1.4285714285714286</c:v>
                </c:pt>
                <c:pt idx="484">
                  <c:v>1.8846153846153846</c:v>
                </c:pt>
                <c:pt idx="485">
                  <c:v>1.2525773195876289</c:v>
                </c:pt>
                <c:pt idx="486">
                  <c:v>0.94186046511627908</c:v>
                </c:pt>
                <c:pt idx="487">
                  <c:v>2.7</c:v>
                </c:pt>
                <c:pt idx="488">
                  <c:v>0.95890410958904104</c:v>
                </c:pt>
                <c:pt idx="489">
                  <c:v>0.98188405797101452</c:v>
                </c:pt>
                <c:pt idx="490">
                  <c:v>1.1680672268907564</c:v>
                </c:pt>
                <c:pt idx="491">
                  <c:v>2.8914728682170541</c:v>
                </c:pt>
                <c:pt idx="492">
                  <c:v>0.84387351778656128</c:v>
                </c:pt>
                <c:pt idx="493">
                  <c:v>0.76887871853546907</c:v>
                </c:pt>
                <c:pt idx="494">
                  <c:v>0.75776397515527949</c:v>
                </c:pt>
                <c:pt idx="495">
                  <c:v>1.0950413223140496</c:v>
                </c:pt>
                <c:pt idx="496">
                  <c:v>1.2035398230088497</c:v>
                </c:pt>
                <c:pt idx="497">
                  <c:v>1.2325581395348837</c:v>
                </c:pt>
                <c:pt idx="498">
                  <c:v>1.0336391437308869</c:v>
                </c:pt>
                <c:pt idx="499">
                  <c:v>1.6689189189189189</c:v>
                </c:pt>
                <c:pt idx="500">
                  <c:v>1.4009661835748792</c:v>
                </c:pt>
                <c:pt idx="501">
                  <c:v>1.055393586005831</c:v>
                </c:pt>
                <c:pt idx="502">
                  <c:v>2.0326797385620914</c:v>
                </c:pt>
                <c:pt idx="503">
                  <c:v>1.1419354838709677</c:v>
                </c:pt>
                <c:pt idx="504">
                  <c:v>1.0819672131147542</c:v>
                </c:pt>
                <c:pt idx="505">
                  <c:v>1.5138121546961325</c:v>
                </c:pt>
                <c:pt idx="506">
                  <c:v>0.8904109589041096</c:v>
                </c:pt>
                <c:pt idx="507">
                  <c:v>0.92119565217391308</c:v>
                </c:pt>
                <c:pt idx="508">
                  <c:v>0.69827586206896552</c:v>
                </c:pt>
                <c:pt idx="509">
                  <c:v>0.64767932489451474</c:v>
                </c:pt>
                <c:pt idx="510">
                  <c:v>0.98845265588914555</c:v>
                </c:pt>
                <c:pt idx="511">
                  <c:v>1.0997506234413965</c:v>
                </c:pt>
                <c:pt idx="512">
                  <c:v>1.1506849315068493</c:v>
                </c:pt>
                <c:pt idx="513">
                  <c:v>1.0429447852760736</c:v>
                </c:pt>
                <c:pt idx="514">
                  <c:v>0.87043795620437958</c:v>
                </c:pt>
                <c:pt idx="515">
                  <c:v>1.032258064516129</c:v>
                </c:pt>
                <c:pt idx="516">
                  <c:v>1.3961352657004831</c:v>
                </c:pt>
                <c:pt idx="517">
                  <c:v>1.092741935483871</c:v>
                </c:pt>
                <c:pt idx="518">
                  <c:v>0.82254196642685851</c:v>
                </c:pt>
                <c:pt idx="519">
                  <c:v>0.93166666666666664</c:v>
                </c:pt>
                <c:pt idx="520">
                  <c:v>0.95594713656387664</c:v>
                </c:pt>
                <c:pt idx="521">
                  <c:v>1.1456692913385826</c:v>
                </c:pt>
                <c:pt idx="522">
                  <c:v>1.0670391061452513</c:v>
                </c:pt>
                <c:pt idx="523">
                  <c:v>1.9714285714285715</c:v>
                </c:pt>
                <c:pt idx="524">
                  <c:v>0.76239316239316235</c:v>
                </c:pt>
                <c:pt idx="525">
                  <c:v>1.0460992907801419</c:v>
                </c:pt>
                <c:pt idx="526">
                  <c:v>0.84732824427480913</c:v>
                </c:pt>
                <c:pt idx="527">
                  <c:v>0.93181818181818177</c:v>
                </c:pt>
                <c:pt idx="528">
                  <c:v>2.6612021857923498</c:v>
                </c:pt>
                <c:pt idx="529">
                  <c:v>0.80448717948717952</c:v>
                </c:pt>
                <c:pt idx="530">
                  <c:v>0.87234042553191493</c:v>
                </c:pt>
                <c:pt idx="531">
                  <c:v>1</c:v>
                </c:pt>
                <c:pt idx="532">
                  <c:v>0.84453781512605042</c:v>
                </c:pt>
                <c:pt idx="533">
                  <c:v>0.92238805970149251</c:v>
                </c:pt>
                <c:pt idx="534">
                  <c:v>0.93661971830985913</c:v>
                </c:pt>
                <c:pt idx="535">
                  <c:v>1.1285714285714286</c:v>
                </c:pt>
                <c:pt idx="536">
                  <c:v>0.85163204747774479</c:v>
                </c:pt>
                <c:pt idx="537">
                  <c:v>1.0609756097560976</c:v>
                </c:pt>
                <c:pt idx="538">
                  <c:v>0.73653846153846159</c:v>
                </c:pt>
                <c:pt idx="539">
                  <c:v>0.86480686695278974</c:v>
                </c:pt>
                <c:pt idx="540">
                  <c:v>1.875</c:v>
                </c:pt>
                <c:pt idx="541">
                  <c:v>0.92063492063492058</c:v>
                </c:pt>
                <c:pt idx="542">
                  <c:v>1.2105263157894737</c:v>
                </c:pt>
                <c:pt idx="543">
                  <c:v>0.83680555555555558</c:v>
                </c:pt>
                <c:pt idx="544">
                  <c:v>1.1221719457013575</c:v>
                </c:pt>
                <c:pt idx="545">
                  <c:v>1.0985010706638116</c:v>
                </c:pt>
                <c:pt idx="546">
                  <c:v>1.9626865671641791</c:v>
                </c:pt>
                <c:pt idx="547">
                  <c:v>1.232608695652174</c:v>
                </c:pt>
                <c:pt idx="548">
                  <c:v>2.8413461538461537</c:v>
                </c:pt>
                <c:pt idx="549">
                  <c:v>1</c:v>
                </c:pt>
                <c:pt idx="550">
                  <c:v>0.84151472650771386</c:v>
                </c:pt>
                <c:pt idx="551">
                  <c:v>0.85034013605442171</c:v>
                </c:pt>
                <c:pt idx="552">
                  <c:v>0.80444444444444441</c:v>
                </c:pt>
                <c:pt idx="553">
                  <c:v>0.77568134171907754</c:v>
                </c:pt>
                <c:pt idx="554">
                  <c:v>0.6090342679127726</c:v>
                </c:pt>
                <c:pt idx="555">
                  <c:v>0.88185654008438819</c:v>
                </c:pt>
                <c:pt idx="556">
                  <c:v>0.81140350877192979</c:v>
                </c:pt>
                <c:pt idx="557">
                  <c:v>0.90104166666666663</c:v>
                </c:pt>
                <c:pt idx="558">
                  <c:v>0.97166666666666668</c:v>
                </c:pt>
                <c:pt idx="559">
                  <c:v>0.73856209150326801</c:v>
                </c:pt>
                <c:pt idx="560">
                  <c:v>1.0030487804878048</c:v>
                </c:pt>
                <c:pt idx="561">
                  <c:v>0.77734375</c:v>
                </c:pt>
                <c:pt idx="562">
                  <c:v>0.94323144104803491</c:v>
                </c:pt>
                <c:pt idx="563">
                  <c:v>1.3986013986013985</c:v>
                </c:pt>
                <c:pt idx="564">
                  <c:v>0.85853658536585364</c:v>
                </c:pt>
                <c:pt idx="565">
                  <c:v>1</c:v>
                </c:pt>
                <c:pt idx="566">
                  <c:v>0.98809523809523814</c:v>
                </c:pt>
                <c:pt idx="567">
                  <c:v>1.0440251572327044</c:v>
                </c:pt>
                <c:pt idx="568">
                  <c:v>0.94155844155844159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E-4AFC-8364-E083489E9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75456"/>
        <c:axId val="163477376"/>
      </c:scatterChart>
      <c:valAx>
        <c:axId val="16347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477376"/>
        <c:crossesAt val="-300"/>
        <c:crossBetween val="midCat"/>
      </c:valAx>
      <c:valAx>
        <c:axId val="1634773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T3i/T3a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3475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fT4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'fT4'!$L$2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40875328083989"/>
                  <c:y val="-0.43469196558763501"/>
                </c:manualLayout>
              </c:layout>
              <c:numFmt formatCode="General" sourceLinked="0"/>
            </c:trendlineLbl>
          </c:trendline>
          <c:xVal>
            <c:numRef>
              <c:f>'fT4'!$K$3:$K$571</c:f>
              <c:numCache>
                <c:formatCode>0.00</c:formatCode>
                <c:ptCount val="569"/>
                <c:pt idx="0">
                  <c:v>9.35</c:v>
                </c:pt>
                <c:pt idx="1">
                  <c:v>2.95</c:v>
                </c:pt>
                <c:pt idx="2">
                  <c:v>5.45</c:v>
                </c:pt>
                <c:pt idx="3">
                  <c:v>6.95</c:v>
                </c:pt>
                <c:pt idx="4">
                  <c:v>5.45</c:v>
                </c:pt>
                <c:pt idx="5">
                  <c:v>12.15</c:v>
                </c:pt>
                <c:pt idx="6">
                  <c:v>7.95</c:v>
                </c:pt>
                <c:pt idx="7">
                  <c:v>6.45</c:v>
                </c:pt>
                <c:pt idx="8">
                  <c:v>17.8</c:v>
                </c:pt>
                <c:pt idx="9">
                  <c:v>6.45</c:v>
                </c:pt>
                <c:pt idx="10">
                  <c:v>7.55</c:v>
                </c:pt>
                <c:pt idx="11">
                  <c:v>15.5</c:v>
                </c:pt>
                <c:pt idx="12">
                  <c:v>49.1</c:v>
                </c:pt>
                <c:pt idx="13">
                  <c:v>11.7</c:v>
                </c:pt>
                <c:pt idx="14">
                  <c:v>10.199999999999999</c:v>
                </c:pt>
                <c:pt idx="15">
                  <c:v>20.149999999999999</c:v>
                </c:pt>
                <c:pt idx="16">
                  <c:v>12.2</c:v>
                </c:pt>
                <c:pt idx="17">
                  <c:v>16.149999999999999</c:v>
                </c:pt>
                <c:pt idx="18">
                  <c:v>12.2</c:v>
                </c:pt>
                <c:pt idx="19">
                  <c:v>10.45</c:v>
                </c:pt>
                <c:pt idx="20">
                  <c:v>5.45</c:v>
                </c:pt>
                <c:pt idx="21">
                  <c:v>5.45</c:v>
                </c:pt>
                <c:pt idx="22">
                  <c:v>27.15</c:v>
                </c:pt>
                <c:pt idx="23">
                  <c:v>14.5</c:v>
                </c:pt>
                <c:pt idx="24">
                  <c:v>15.85</c:v>
                </c:pt>
                <c:pt idx="25">
                  <c:v>15.8</c:v>
                </c:pt>
                <c:pt idx="26">
                  <c:v>15.45</c:v>
                </c:pt>
                <c:pt idx="27">
                  <c:v>10.35</c:v>
                </c:pt>
                <c:pt idx="28">
                  <c:v>14.45</c:v>
                </c:pt>
                <c:pt idx="29">
                  <c:v>15</c:v>
                </c:pt>
                <c:pt idx="30">
                  <c:v>9.5500000000000007</c:v>
                </c:pt>
                <c:pt idx="31">
                  <c:v>9.6999999999999993</c:v>
                </c:pt>
                <c:pt idx="32">
                  <c:v>11.5</c:v>
                </c:pt>
                <c:pt idx="33">
                  <c:v>12.8</c:v>
                </c:pt>
                <c:pt idx="34">
                  <c:v>8.0500000000000007</c:v>
                </c:pt>
                <c:pt idx="35">
                  <c:v>14</c:v>
                </c:pt>
                <c:pt idx="36">
                  <c:v>14.35</c:v>
                </c:pt>
                <c:pt idx="37">
                  <c:v>16.149999999999999</c:v>
                </c:pt>
                <c:pt idx="38">
                  <c:v>27.8</c:v>
                </c:pt>
                <c:pt idx="39">
                  <c:v>11.15</c:v>
                </c:pt>
                <c:pt idx="40">
                  <c:v>15.5</c:v>
                </c:pt>
                <c:pt idx="41">
                  <c:v>11.3</c:v>
                </c:pt>
                <c:pt idx="42">
                  <c:v>17.45</c:v>
                </c:pt>
                <c:pt idx="43">
                  <c:v>18.649999999999999</c:v>
                </c:pt>
                <c:pt idx="44">
                  <c:v>18.600000000000001</c:v>
                </c:pt>
                <c:pt idx="45">
                  <c:v>10.85</c:v>
                </c:pt>
                <c:pt idx="46">
                  <c:v>14.5</c:v>
                </c:pt>
                <c:pt idx="47">
                  <c:v>26.5</c:v>
                </c:pt>
                <c:pt idx="48">
                  <c:v>18.3</c:v>
                </c:pt>
                <c:pt idx="49">
                  <c:v>20.100000000000001</c:v>
                </c:pt>
                <c:pt idx="50">
                  <c:v>23.5</c:v>
                </c:pt>
                <c:pt idx="51">
                  <c:v>26.15</c:v>
                </c:pt>
                <c:pt idx="52">
                  <c:v>16.3</c:v>
                </c:pt>
                <c:pt idx="53">
                  <c:v>18.100000000000001</c:v>
                </c:pt>
                <c:pt idx="54">
                  <c:v>13.15</c:v>
                </c:pt>
                <c:pt idx="55">
                  <c:v>13.85</c:v>
                </c:pt>
                <c:pt idx="56">
                  <c:v>12.65</c:v>
                </c:pt>
                <c:pt idx="57">
                  <c:v>10.4</c:v>
                </c:pt>
                <c:pt idx="58">
                  <c:v>19.350000000000001</c:v>
                </c:pt>
                <c:pt idx="59">
                  <c:v>15</c:v>
                </c:pt>
                <c:pt idx="60">
                  <c:v>31.3</c:v>
                </c:pt>
                <c:pt idx="61">
                  <c:v>24</c:v>
                </c:pt>
                <c:pt idx="62">
                  <c:v>26.8</c:v>
                </c:pt>
                <c:pt idx="63">
                  <c:v>21.85</c:v>
                </c:pt>
                <c:pt idx="64">
                  <c:v>26.15</c:v>
                </c:pt>
                <c:pt idx="65">
                  <c:v>17.3</c:v>
                </c:pt>
                <c:pt idx="66">
                  <c:v>19.100000000000001</c:v>
                </c:pt>
                <c:pt idx="67">
                  <c:v>10.55</c:v>
                </c:pt>
                <c:pt idx="68">
                  <c:v>15</c:v>
                </c:pt>
                <c:pt idx="69">
                  <c:v>28.95</c:v>
                </c:pt>
                <c:pt idx="70">
                  <c:v>15.95</c:v>
                </c:pt>
                <c:pt idx="71">
                  <c:v>23.5</c:v>
                </c:pt>
                <c:pt idx="72">
                  <c:v>20.95</c:v>
                </c:pt>
                <c:pt idx="73">
                  <c:v>15.5</c:v>
                </c:pt>
                <c:pt idx="74">
                  <c:v>23.8</c:v>
                </c:pt>
                <c:pt idx="75">
                  <c:v>17</c:v>
                </c:pt>
                <c:pt idx="76">
                  <c:v>19.2</c:v>
                </c:pt>
                <c:pt idx="77">
                  <c:v>17</c:v>
                </c:pt>
                <c:pt idx="78">
                  <c:v>24.75</c:v>
                </c:pt>
                <c:pt idx="79">
                  <c:v>17.45</c:v>
                </c:pt>
                <c:pt idx="80">
                  <c:v>19.3</c:v>
                </c:pt>
                <c:pt idx="81">
                  <c:v>17.5</c:v>
                </c:pt>
                <c:pt idx="82">
                  <c:v>18.149999999999999</c:v>
                </c:pt>
                <c:pt idx="83">
                  <c:v>26.15</c:v>
                </c:pt>
                <c:pt idx="84">
                  <c:v>28.15</c:v>
                </c:pt>
                <c:pt idx="85">
                  <c:v>25.45</c:v>
                </c:pt>
                <c:pt idx="86">
                  <c:v>29.75</c:v>
                </c:pt>
                <c:pt idx="87">
                  <c:v>18.350000000000001</c:v>
                </c:pt>
                <c:pt idx="88">
                  <c:v>19.600000000000001</c:v>
                </c:pt>
                <c:pt idx="89">
                  <c:v>20.350000000000001</c:v>
                </c:pt>
                <c:pt idx="90">
                  <c:v>18.850000000000001</c:v>
                </c:pt>
                <c:pt idx="91">
                  <c:v>31.25</c:v>
                </c:pt>
                <c:pt idx="92">
                  <c:v>22.45</c:v>
                </c:pt>
                <c:pt idx="93">
                  <c:v>30.65</c:v>
                </c:pt>
                <c:pt idx="94">
                  <c:v>28</c:v>
                </c:pt>
                <c:pt idx="95">
                  <c:v>28</c:v>
                </c:pt>
                <c:pt idx="96">
                  <c:v>27.45</c:v>
                </c:pt>
                <c:pt idx="97">
                  <c:v>29</c:v>
                </c:pt>
                <c:pt idx="98">
                  <c:v>18.2</c:v>
                </c:pt>
                <c:pt idx="99">
                  <c:v>25.1</c:v>
                </c:pt>
                <c:pt idx="100">
                  <c:v>26.65</c:v>
                </c:pt>
                <c:pt idx="101">
                  <c:v>29.65</c:v>
                </c:pt>
                <c:pt idx="102">
                  <c:v>27.75</c:v>
                </c:pt>
                <c:pt idx="103">
                  <c:v>52.65</c:v>
                </c:pt>
                <c:pt idx="104">
                  <c:v>22.95</c:v>
                </c:pt>
                <c:pt idx="105">
                  <c:v>24</c:v>
                </c:pt>
                <c:pt idx="106">
                  <c:v>29.6</c:v>
                </c:pt>
                <c:pt idx="107">
                  <c:v>29.1</c:v>
                </c:pt>
                <c:pt idx="108">
                  <c:v>19.850000000000001</c:v>
                </c:pt>
                <c:pt idx="109">
                  <c:v>37.299999999999997</c:v>
                </c:pt>
                <c:pt idx="110">
                  <c:v>32.6</c:v>
                </c:pt>
                <c:pt idx="111">
                  <c:v>24.2</c:v>
                </c:pt>
                <c:pt idx="112">
                  <c:v>20.2</c:v>
                </c:pt>
                <c:pt idx="113">
                  <c:v>20.95</c:v>
                </c:pt>
                <c:pt idx="114">
                  <c:v>19.7</c:v>
                </c:pt>
                <c:pt idx="115">
                  <c:v>31.65</c:v>
                </c:pt>
                <c:pt idx="116">
                  <c:v>23.6</c:v>
                </c:pt>
                <c:pt idx="117">
                  <c:v>16.8</c:v>
                </c:pt>
                <c:pt idx="118">
                  <c:v>25.5</c:v>
                </c:pt>
                <c:pt idx="119">
                  <c:v>28.6</c:v>
                </c:pt>
                <c:pt idx="120">
                  <c:v>33.299999999999997</c:v>
                </c:pt>
                <c:pt idx="121">
                  <c:v>25.85</c:v>
                </c:pt>
                <c:pt idx="122">
                  <c:v>23.65</c:v>
                </c:pt>
                <c:pt idx="123">
                  <c:v>28.45</c:v>
                </c:pt>
                <c:pt idx="124">
                  <c:v>33.85</c:v>
                </c:pt>
                <c:pt idx="125">
                  <c:v>30.95</c:v>
                </c:pt>
                <c:pt idx="126">
                  <c:v>42.15</c:v>
                </c:pt>
                <c:pt idx="127">
                  <c:v>54.6</c:v>
                </c:pt>
                <c:pt idx="128">
                  <c:v>26.1</c:v>
                </c:pt>
                <c:pt idx="129">
                  <c:v>30.95</c:v>
                </c:pt>
                <c:pt idx="130">
                  <c:v>43.95</c:v>
                </c:pt>
                <c:pt idx="131">
                  <c:v>27</c:v>
                </c:pt>
                <c:pt idx="132">
                  <c:v>32.65</c:v>
                </c:pt>
                <c:pt idx="133">
                  <c:v>50.1</c:v>
                </c:pt>
                <c:pt idx="134">
                  <c:v>38.65</c:v>
                </c:pt>
                <c:pt idx="135">
                  <c:v>45.75</c:v>
                </c:pt>
                <c:pt idx="136">
                  <c:v>25.8</c:v>
                </c:pt>
                <c:pt idx="137">
                  <c:v>29.65</c:v>
                </c:pt>
                <c:pt idx="138">
                  <c:v>37.1</c:v>
                </c:pt>
                <c:pt idx="139">
                  <c:v>38.25</c:v>
                </c:pt>
                <c:pt idx="140">
                  <c:v>42.35</c:v>
                </c:pt>
                <c:pt idx="141">
                  <c:v>51.1</c:v>
                </c:pt>
                <c:pt idx="142">
                  <c:v>29.45</c:v>
                </c:pt>
                <c:pt idx="143">
                  <c:v>27.8</c:v>
                </c:pt>
                <c:pt idx="144">
                  <c:v>30.6</c:v>
                </c:pt>
                <c:pt idx="145">
                  <c:v>37.5</c:v>
                </c:pt>
                <c:pt idx="146">
                  <c:v>50.4</c:v>
                </c:pt>
                <c:pt idx="147">
                  <c:v>36.950000000000003</c:v>
                </c:pt>
                <c:pt idx="148">
                  <c:v>46.8</c:v>
                </c:pt>
                <c:pt idx="149">
                  <c:v>61.3</c:v>
                </c:pt>
                <c:pt idx="150">
                  <c:v>72.900000000000006</c:v>
                </c:pt>
                <c:pt idx="151">
                  <c:v>34.950000000000003</c:v>
                </c:pt>
                <c:pt idx="152">
                  <c:v>2.95</c:v>
                </c:pt>
                <c:pt idx="153">
                  <c:v>35.799999999999997</c:v>
                </c:pt>
                <c:pt idx="154">
                  <c:v>48.05</c:v>
                </c:pt>
                <c:pt idx="155">
                  <c:v>43.45</c:v>
                </c:pt>
                <c:pt idx="156">
                  <c:v>38.25</c:v>
                </c:pt>
                <c:pt idx="157">
                  <c:v>46.3</c:v>
                </c:pt>
                <c:pt idx="158">
                  <c:v>37.4</c:v>
                </c:pt>
                <c:pt idx="159">
                  <c:v>36.75</c:v>
                </c:pt>
                <c:pt idx="160">
                  <c:v>48.5</c:v>
                </c:pt>
                <c:pt idx="161">
                  <c:v>48.65</c:v>
                </c:pt>
                <c:pt idx="162">
                  <c:v>40.15</c:v>
                </c:pt>
                <c:pt idx="163">
                  <c:v>72.75</c:v>
                </c:pt>
                <c:pt idx="164">
                  <c:v>44</c:v>
                </c:pt>
                <c:pt idx="165">
                  <c:v>69.05</c:v>
                </c:pt>
                <c:pt idx="166">
                  <c:v>51.6</c:v>
                </c:pt>
                <c:pt idx="167">
                  <c:v>60.15</c:v>
                </c:pt>
                <c:pt idx="168">
                  <c:v>61.25</c:v>
                </c:pt>
                <c:pt idx="169">
                  <c:v>44.1</c:v>
                </c:pt>
                <c:pt idx="170">
                  <c:v>45.85</c:v>
                </c:pt>
                <c:pt idx="171">
                  <c:v>51.15</c:v>
                </c:pt>
                <c:pt idx="172">
                  <c:v>49.15</c:v>
                </c:pt>
                <c:pt idx="173">
                  <c:v>47</c:v>
                </c:pt>
                <c:pt idx="174">
                  <c:v>34.6</c:v>
                </c:pt>
                <c:pt idx="175">
                  <c:v>68.3</c:v>
                </c:pt>
                <c:pt idx="176">
                  <c:v>56.55</c:v>
                </c:pt>
                <c:pt idx="177">
                  <c:v>49.95</c:v>
                </c:pt>
                <c:pt idx="178">
                  <c:v>52.4</c:v>
                </c:pt>
                <c:pt idx="179">
                  <c:v>66.95</c:v>
                </c:pt>
                <c:pt idx="180">
                  <c:v>51.8</c:v>
                </c:pt>
                <c:pt idx="181">
                  <c:v>47.75</c:v>
                </c:pt>
                <c:pt idx="182">
                  <c:v>45.25</c:v>
                </c:pt>
                <c:pt idx="183">
                  <c:v>52.15</c:v>
                </c:pt>
                <c:pt idx="184">
                  <c:v>49.8</c:v>
                </c:pt>
                <c:pt idx="185">
                  <c:v>50.45</c:v>
                </c:pt>
                <c:pt idx="186">
                  <c:v>44.65</c:v>
                </c:pt>
                <c:pt idx="187">
                  <c:v>61.15</c:v>
                </c:pt>
                <c:pt idx="188">
                  <c:v>66.400000000000006</c:v>
                </c:pt>
                <c:pt idx="189">
                  <c:v>50.9</c:v>
                </c:pt>
                <c:pt idx="190">
                  <c:v>66.05</c:v>
                </c:pt>
                <c:pt idx="191">
                  <c:v>76.599999999999994</c:v>
                </c:pt>
                <c:pt idx="192">
                  <c:v>54.15</c:v>
                </c:pt>
                <c:pt idx="193">
                  <c:v>65.150000000000006</c:v>
                </c:pt>
                <c:pt idx="194">
                  <c:v>52.9</c:v>
                </c:pt>
                <c:pt idx="195">
                  <c:v>56.15</c:v>
                </c:pt>
                <c:pt idx="196">
                  <c:v>61.9</c:v>
                </c:pt>
                <c:pt idx="197">
                  <c:v>61.1</c:v>
                </c:pt>
                <c:pt idx="198">
                  <c:v>56.9</c:v>
                </c:pt>
                <c:pt idx="199">
                  <c:v>55.25</c:v>
                </c:pt>
                <c:pt idx="200">
                  <c:v>47.9</c:v>
                </c:pt>
                <c:pt idx="201">
                  <c:v>58.45</c:v>
                </c:pt>
                <c:pt idx="202">
                  <c:v>67.3</c:v>
                </c:pt>
                <c:pt idx="203">
                  <c:v>74.8</c:v>
                </c:pt>
                <c:pt idx="204">
                  <c:v>70.45</c:v>
                </c:pt>
                <c:pt idx="205">
                  <c:v>71.150000000000006</c:v>
                </c:pt>
                <c:pt idx="206">
                  <c:v>51.8</c:v>
                </c:pt>
                <c:pt idx="207">
                  <c:v>54.3</c:v>
                </c:pt>
                <c:pt idx="208">
                  <c:v>55.3</c:v>
                </c:pt>
                <c:pt idx="209">
                  <c:v>49.3</c:v>
                </c:pt>
                <c:pt idx="210">
                  <c:v>50.6</c:v>
                </c:pt>
                <c:pt idx="211">
                  <c:v>73.25</c:v>
                </c:pt>
                <c:pt idx="212">
                  <c:v>64.55</c:v>
                </c:pt>
                <c:pt idx="213">
                  <c:v>56.9</c:v>
                </c:pt>
                <c:pt idx="214">
                  <c:v>68.8</c:v>
                </c:pt>
                <c:pt idx="215">
                  <c:v>45.65</c:v>
                </c:pt>
                <c:pt idx="216">
                  <c:v>73.099999999999994</c:v>
                </c:pt>
                <c:pt idx="217">
                  <c:v>70.650000000000006</c:v>
                </c:pt>
                <c:pt idx="218">
                  <c:v>52.55</c:v>
                </c:pt>
                <c:pt idx="219">
                  <c:v>51.55</c:v>
                </c:pt>
                <c:pt idx="220">
                  <c:v>62.7</c:v>
                </c:pt>
                <c:pt idx="221">
                  <c:v>50.95</c:v>
                </c:pt>
                <c:pt idx="222">
                  <c:v>57.25</c:v>
                </c:pt>
                <c:pt idx="223">
                  <c:v>63.4</c:v>
                </c:pt>
                <c:pt idx="224">
                  <c:v>50.9</c:v>
                </c:pt>
                <c:pt idx="225">
                  <c:v>73.8</c:v>
                </c:pt>
                <c:pt idx="226">
                  <c:v>71.7</c:v>
                </c:pt>
                <c:pt idx="227">
                  <c:v>61.9</c:v>
                </c:pt>
                <c:pt idx="228">
                  <c:v>63.05</c:v>
                </c:pt>
                <c:pt idx="229">
                  <c:v>58.65</c:v>
                </c:pt>
                <c:pt idx="230">
                  <c:v>58.9</c:v>
                </c:pt>
                <c:pt idx="231">
                  <c:v>69.3</c:v>
                </c:pt>
                <c:pt idx="232">
                  <c:v>61.4</c:v>
                </c:pt>
                <c:pt idx="233">
                  <c:v>67.25</c:v>
                </c:pt>
                <c:pt idx="234">
                  <c:v>52.8</c:v>
                </c:pt>
                <c:pt idx="235">
                  <c:v>83.45</c:v>
                </c:pt>
                <c:pt idx="236">
                  <c:v>67.400000000000006</c:v>
                </c:pt>
                <c:pt idx="237">
                  <c:v>80.25</c:v>
                </c:pt>
                <c:pt idx="238">
                  <c:v>78.099999999999994</c:v>
                </c:pt>
                <c:pt idx="239">
                  <c:v>67.099999999999994</c:v>
                </c:pt>
                <c:pt idx="240">
                  <c:v>55.9</c:v>
                </c:pt>
                <c:pt idx="241">
                  <c:v>58.1</c:v>
                </c:pt>
                <c:pt idx="242">
                  <c:v>82.95</c:v>
                </c:pt>
                <c:pt idx="243">
                  <c:v>55.55</c:v>
                </c:pt>
                <c:pt idx="244">
                  <c:v>81.599999999999994</c:v>
                </c:pt>
                <c:pt idx="245">
                  <c:v>52.45</c:v>
                </c:pt>
                <c:pt idx="246">
                  <c:v>64.7</c:v>
                </c:pt>
                <c:pt idx="247">
                  <c:v>62.4</c:v>
                </c:pt>
                <c:pt idx="248">
                  <c:v>65.8</c:v>
                </c:pt>
                <c:pt idx="249">
                  <c:v>46.75</c:v>
                </c:pt>
                <c:pt idx="250">
                  <c:v>70.3</c:v>
                </c:pt>
                <c:pt idx="251">
                  <c:v>68.55</c:v>
                </c:pt>
                <c:pt idx="252">
                  <c:v>85.6</c:v>
                </c:pt>
                <c:pt idx="253">
                  <c:v>81.099999999999994</c:v>
                </c:pt>
                <c:pt idx="254">
                  <c:v>57.95</c:v>
                </c:pt>
                <c:pt idx="255">
                  <c:v>62.95</c:v>
                </c:pt>
                <c:pt idx="256">
                  <c:v>66.55</c:v>
                </c:pt>
                <c:pt idx="257">
                  <c:v>88.6</c:v>
                </c:pt>
                <c:pt idx="258">
                  <c:v>61.75</c:v>
                </c:pt>
                <c:pt idx="259">
                  <c:v>58.55</c:v>
                </c:pt>
                <c:pt idx="260">
                  <c:v>84.75</c:v>
                </c:pt>
                <c:pt idx="261">
                  <c:v>80.599999999999994</c:v>
                </c:pt>
                <c:pt idx="262">
                  <c:v>66.599999999999994</c:v>
                </c:pt>
                <c:pt idx="263">
                  <c:v>57.65</c:v>
                </c:pt>
                <c:pt idx="264">
                  <c:v>44.4</c:v>
                </c:pt>
                <c:pt idx="265">
                  <c:v>47.15</c:v>
                </c:pt>
                <c:pt idx="266">
                  <c:v>60.9</c:v>
                </c:pt>
                <c:pt idx="267">
                  <c:v>53.1</c:v>
                </c:pt>
                <c:pt idx="268">
                  <c:v>79.099999999999994</c:v>
                </c:pt>
                <c:pt idx="269">
                  <c:v>66.45</c:v>
                </c:pt>
                <c:pt idx="270">
                  <c:v>65.05</c:v>
                </c:pt>
                <c:pt idx="271">
                  <c:v>70.55</c:v>
                </c:pt>
                <c:pt idx="272">
                  <c:v>75.45</c:v>
                </c:pt>
                <c:pt idx="273">
                  <c:v>62.25</c:v>
                </c:pt>
                <c:pt idx="274">
                  <c:v>67.95</c:v>
                </c:pt>
                <c:pt idx="275">
                  <c:v>66.900000000000006</c:v>
                </c:pt>
                <c:pt idx="276">
                  <c:v>69.099999999999994</c:v>
                </c:pt>
                <c:pt idx="277">
                  <c:v>61.1</c:v>
                </c:pt>
                <c:pt idx="278">
                  <c:v>88.6</c:v>
                </c:pt>
                <c:pt idx="279">
                  <c:v>58.1</c:v>
                </c:pt>
                <c:pt idx="280">
                  <c:v>76.7</c:v>
                </c:pt>
                <c:pt idx="281">
                  <c:v>66.3</c:v>
                </c:pt>
                <c:pt idx="282">
                  <c:v>81.099999999999994</c:v>
                </c:pt>
                <c:pt idx="283">
                  <c:v>81.099999999999994</c:v>
                </c:pt>
                <c:pt idx="284">
                  <c:v>86.1</c:v>
                </c:pt>
                <c:pt idx="285">
                  <c:v>76.7</c:v>
                </c:pt>
                <c:pt idx="286">
                  <c:v>64.75</c:v>
                </c:pt>
                <c:pt idx="287">
                  <c:v>86.1</c:v>
                </c:pt>
                <c:pt idx="288">
                  <c:v>83.6</c:v>
                </c:pt>
                <c:pt idx="289">
                  <c:v>72.599999999999994</c:v>
                </c:pt>
                <c:pt idx="290">
                  <c:v>71.25</c:v>
                </c:pt>
                <c:pt idx="291">
                  <c:v>63.1</c:v>
                </c:pt>
                <c:pt idx="292">
                  <c:v>61.55</c:v>
                </c:pt>
                <c:pt idx="293">
                  <c:v>73.55</c:v>
                </c:pt>
                <c:pt idx="294">
                  <c:v>75.3</c:v>
                </c:pt>
                <c:pt idx="295">
                  <c:v>61.4</c:v>
                </c:pt>
                <c:pt idx="296">
                  <c:v>65.8</c:v>
                </c:pt>
                <c:pt idx="297">
                  <c:v>73.25</c:v>
                </c:pt>
                <c:pt idx="298">
                  <c:v>60.9</c:v>
                </c:pt>
                <c:pt idx="299">
                  <c:v>69.599999999999994</c:v>
                </c:pt>
                <c:pt idx="300">
                  <c:v>88.6</c:v>
                </c:pt>
                <c:pt idx="301">
                  <c:v>68.55</c:v>
                </c:pt>
                <c:pt idx="302">
                  <c:v>77.099999999999994</c:v>
                </c:pt>
                <c:pt idx="303">
                  <c:v>77.400000000000006</c:v>
                </c:pt>
                <c:pt idx="304">
                  <c:v>74.099999999999994</c:v>
                </c:pt>
                <c:pt idx="305">
                  <c:v>59.2</c:v>
                </c:pt>
                <c:pt idx="306">
                  <c:v>69.099999999999994</c:v>
                </c:pt>
                <c:pt idx="307">
                  <c:v>83.1</c:v>
                </c:pt>
                <c:pt idx="308">
                  <c:v>88.6</c:v>
                </c:pt>
                <c:pt idx="309">
                  <c:v>69.099999999999994</c:v>
                </c:pt>
                <c:pt idx="310">
                  <c:v>64.95</c:v>
                </c:pt>
                <c:pt idx="311">
                  <c:v>67.2</c:v>
                </c:pt>
                <c:pt idx="312">
                  <c:v>61.7</c:v>
                </c:pt>
                <c:pt idx="313">
                  <c:v>74.599999999999994</c:v>
                </c:pt>
                <c:pt idx="314">
                  <c:v>59.2</c:v>
                </c:pt>
                <c:pt idx="315">
                  <c:v>86.1</c:v>
                </c:pt>
                <c:pt idx="316">
                  <c:v>86.6</c:v>
                </c:pt>
                <c:pt idx="317">
                  <c:v>87.1</c:v>
                </c:pt>
                <c:pt idx="318">
                  <c:v>88.6</c:v>
                </c:pt>
                <c:pt idx="319">
                  <c:v>69.599999999999994</c:v>
                </c:pt>
                <c:pt idx="320">
                  <c:v>81.599999999999994</c:v>
                </c:pt>
                <c:pt idx="321">
                  <c:v>73.55</c:v>
                </c:pt>
                <c:pt idx="322">
                  <c:v>66.25</c:v>
                </c:pt>
                <c:pt idx="323">
                  <c:v>63.05</c:v>
                </c:pt>
                <c:pt idx="324">
                  <c:v>72.099999999999994</c:v>
                </c:pt>
                <c:pt idx="325">
                  <c:v>85.6</c:v>
                </c:pt>
                <c:pt idx="326">
                  <c:v>72.45</c:v>
                </c:pt>
                <c:pt idx="327">
                  <c:v>74.099999999999994</c:v>
                </c:pt>
                <c:pt idx="328">
                  <c:v>80.599999999999994</c:v>
                </c:pt>
                <c:pt idx="329">
                  <c:v>81.900000000000006</c:v>
                </c:pt>
                <c:pt idx="330">
                  <c:v>69.599999999999994</c:v>
                </c:pt>
                <c:pt idx="331">
                  <c:v>82.6</c:v>
                </c:pt>
                <c:pt idx="332">
                  <c:v>88.6</c:v>
                </c:pt>
                <c:pt idx="333">
                  <c:v>80.599999999999994</c:v>
                </c:pt>
                <c:pt idx="334">
                  <c:v>88.6</c:v>
                </c:pt>
                <c:pt idx="335">
                  <c:v>78.599999999999994</c:v>
                </c:pt>
                <c:pt idx="336">
                  <c:v>70.05</c:v>
                </c:pt>
                <c:pt idx="337">
                  <c:v>75.099999999999994</c:v>
                </c:pt>
                <c:pt idx="338">
                  <c:v>80.45</c:v>
                </c:pt>
                <c:pt idx="339">
                  <c:v>88.6</c:v>
                </c:pt>
                <c:pt idx="340">
                  <c:v>68.95</c:v>
                </c:pt>
                <c:pt idx="341">
                  <c:v>74.099999999999994</c:v>
                </c:pt>
                <c:pt idx="342">
                  <c:v>86.6</c:v>
                </c:pt>
                <c:pt idx="343">
                  <c:v>88.6</c:v>
                </c:pt>
                <c:pt idx="344">
                  <c:v>72.099999999999994</c:v>
                </c:pt>
                <c:pt idx="345">
                  <c:v>79.099999999999994</c:v>
                </c:pt>
                <c:pt idx="346">
                  <c:v>85.1</c:v>
                </c:pt>
                <c:pt idx="347">
                  <c:v>65.400000000000006</c:v>
                </c:pt>
                <c:pt idx="348">
                  <c:v>84.6</c:v>
                </c:pt>
                <c:pt idx="349">
                  <c:v>68.7</c:v>
                </c:pt>
                <c:pt idx="350">
                  <c:v>69.55</c:v>
                </c:pt>
                <c:pt idx="351">
                  <c:v>65.45</c:v>
                </c:pt>
                <c:pt idx="352">
                  <c:v>88.6</c:v>
                </c:pt>
                <c:pt idx="353">
                  <c:v>80.3</c:v>
                </c:pt>
                <c:pt idx="354">
                  <c:v>86.1</c:v>
                </c:pt>
                <c:pt idx="355">
                  <c:v>85.6</c:v>
                </c:pt>
                <c:pt idx="356">
                  <c:v>71.599999999999994</c:v>
                </c:pt>
                <c:pt idx="357">
                  <c:v>78.099999999999994</c:v>
                </c:pt>
                <c:pt idx="358">
                  <c:v>80.599999999999994</c:v>
                </c:pt>
                <c:pt idx="359">
                  <c:v>81.099999999999994</c:v>
                </c:pt>
                <c:pt idx="360">
                  <c:v>75.599999999999994</c:v>
                </c:pt>
                <c:pt idx="361">
                  <c:v>81.099999999999994</c:v>
                </c:pt>
                <c:pt idx="362">
                  <c:v>71.099999999999994</c:v>
                </c:pt>
                <c:pt idx="363">
                  <c:v>82.1</c:v>
                </c:pt>
                <c:pt idx="364">
                  <c:v>85.1</c:v>
                </c:pt>
                <c:pt idx="365">
                  <c:v>83.6</c:v>
                </c:pt>
                <c:pt idx="366">
                  <c:v>72.099999999999994</c:v>
                </c:pt>
                <c:pt idx="367">
                  <c:v>70.099999999999994</c:v>
                </c:pt>
                <c:pt idx="368">
                  <c:v>88.6</c:v>
                </c:pt>
                <c:pt idx="369">
                  <c:v>88.6</c:v>
                </c:pt>
                <c:pt idx="370">
                  <c:v>88.6</c:v>
                </c:pt>
                <c:pt idx="371">
                  <c:v>67.599999999999994</c:v>
                </c:pt>
                <c:pt idx="372">
                  <c:v>70.599999999999994</c:v>
                </c:pt>
                <c:pt idx="373">
                  <c:v>75.099999999999994</c:v>
                </c:pt>
                <c:pt idx="374">
                  <c:v>82.1</c:v>
                </c:pt>
                <c:pt idx="375">
                  <c:v>86.1</c:v>
                </c:pt>
                <c:pt idx="376">
                  <c:v>88.6</c:v>
                </c:pt>
                <c:pt idx="377">
                  <c:v>88.6</c:v>
                </c:pt>
                <c:pt idx="378">
                  <c:v>76.099999999999994</c:v>
                </c:pt>
                <c:pt idx="379">
                  <c:v>78.599999999999994</c:v>
                </c:pt>
                <c:pt idx="380">
                  <c:v>80.599999999999994</c:v>
                </c:pt>
                <c:pt idx="381">
                  <c:v>85.1</c:v>
                </c:pt>
                <c:pt idx="382">
                  <c:v>84.6</c:v>
                </c:pt>
                <c:pt idx="383">
                  <c:v>88.6</c:v>
                </c:pt>
                <c:pt idx="384">
                  <c:v>80.599999999999994</c:v>
                </c:pt>
                <c:pt idx="385">
                  <c:v>82.25</c:v>
                </c:pt>
                <c:pt idx="386">
                  <c:v>88.6</c:v>
                </c:pt>
                <c:pt idx="387">
                  <c:v>84.6</c:v>
                </c:pt>
                <c:pt idx="388">
                  <c:v>64.7</c:v>
                </c:pt>
                <c:pt idx="389">
                  <c:v>88.6</c:v>
                </c:pt>
                <c:pt idx="390">
                  <c:v>84.1</c:v>
                </c:pt>
                <c:pt idx="391">
                  <c:v>88.6</c:v>
                </c:pt>
                <c:pt idx="392">
                  <c:v>86.1</c:v>
                </c:pt>
                <c:pt idx="393">
                  <c:v>81.099999999999994</c:v>
                </c:pt>
                <c:pt idx="394">
                  <c:v>88.6</c:v>
                </c:pt>
                <c:pt idx="395">
                  <c:v>83.1</c:v>
                </c:pt>
                <c:pt idx="396">
                  <c:v>75.099999999999994</c:v>
                </c:pt>
                <c:pt idx="397">
                  <c:v>88.1</c:v>
                </c:pt>
                <c:pt idx="398">
                  <c:v>88.6</c:v>
                </c:pt>
                <c:pt idx="399">
                  <c:v>84.1</c:v>
                </c:pt>
                <c:pt idx="400">
                  <c:v>88.6</c:v>
                </c:pt>
                <c:pt idx="401">
                  <c:v>83.6</c:v>
                </c:pt>
                <c:pt idx="402">
                  <c:v>86.1</c:v>
                </c:pt>
                <c:pt idx="403">
                  <c:v>81.599999999999994</c:v>
                </c:pt>
                <c:pt idx="404">
                  <c:v>88.6</c:v>
                </c:pt>
                <c:pt idx="405">
                  <c:v>88.6</c:v>
                </c:pt>
                <c:pt idx="406">
                  <c:v>88.6</c:v>
                </c:pt>
                <c:pt idx="407">
                  <c:v>86.1</c:v>
                </c:pt>
                <c:pt idx="408">
                  <c:v>77.45</c:v>
                </c:pt>
                <c:pt idx="409">
                  <c:v>88.6</c:v>
                </c:pt>
                <c:pt idx="410">
                  <c:v>69.599999999999994</c:v>
                </c:pt>
                <c:pt idx="411">
                  <c:v>88.6</c:v>
                </c:pt>
                <c:pt idx="412">
                  <c:v>88.6</c:v>
                </c:pt>
                <c:pt idx="413">
                  <c:v>87.1</c:v>
                </c:pt>
                <c:pt idx="414">
                  <c:v>75.599999999999994</c:v>
                </c:pt>
                <c:pt idx="415">
                  <c:v>77.099999999999994</c:v>
                </c:pt>
                <c:pt idx="416">
                  <c:v>88.6</c:v>
                </c:pt>
                <c:pt idx="417">
                  <c:v>88.6</c:v>
                </c:pt>
                <c:pt idx="418">
                  <c:v>77.099999999999994</c:v>
                </c:pt>
                <c:pt idx="419">
                  <c:v>88.6</c:v>
                </c:pt>
                <c:pt idx="420">
                  <c:v>87.6</c:v>
                </c:pt>
                <c:pt idx="421">
                  <c:v>88.6</c:v>
                </c:pt>
                <c:pt idx="422">
                  <c:v>87.6</c:v>
                </c:pt>
                <c:pt idx="423">
                  <c:v>83.1</c:v>
                </c:pt>
                <c:pt idx="424">
                  <c:v>88.6</c:v>
                </c:pt>
                <c:pt idx="425">
                  <c:v>88.6</c:v>
                </c:pt>
                <c:pt idx="426">
                  <c:v>78.599999999999994</c:v>
                </c:pt>
                <c:pt idx="427">
                  <c:v>88.6</c:v>
                </c:pt>
                <c:pt idx="428">
                  <c:v>88.6</c:v>
                </c:pt>
                <c:pt idx="429">
                  <c:v>88.6</c:v>
                </c:pt>
                <c:pt idx="430">
                  <c:v>77.099999999999994</c:v>
                </c:pt>
                <c:pt idx="431">
                  <c:v>88.6</c:v>
                </c:pt>
                <c:pt idx="432">
                  <c:v>88.6</c:v>
                </c:pt>
                <c:pt idx="433">
                  <c:v>83.6</c:v>
                </c:pt>
                <c:pt idx="434">
                  <c:v>88.6</c:v>
                </c:pt>
                <c:pt idx="435">
                  <c:v>77.099999999999994</c:v>
                </c:pt>
                <c:pt idx="436">
                  <c:v>88.6</c:v>
                </c:pt>
                <c:pt idx="437">
                  <c:v>88.6</c:v>
                </c:pt>
                <c:pt idx="438">
                  <c:v>86.1</c:v>
                </c:pt>
                <c:pt idx="439">
                  <c:v>88.6</c:v>
                </c:pt>
                <c:pt idx="440">
                  <c:v>76.099999999999994</c:v>
                </c:pt>
                <c:pt idx="441">
                  <c:v>88.6</c:v>
                </c:pt>
                <c:pt idx="442">
                  <c:v>72.099999999999994</c:v>
                </c:pt>
                <c:pt idx="443">
                  <c:v>88.6</c:v>
                </c:pt>
                <c:pt idx="444">
                  <c:v>88.6</c:v>
                </c:pt>
                <c:pt idx="445">
                  <c:v>58.1</c:v>
                </c:pt>
                <c:pt idx="446">
                  <c:v>88.6</c:v>
                </c:pt>
                <c:pt idx="447">
                  <c:v>88.6</c:v>
                </c:pt>
                <c:pt idx="448">
                  <c:v>80.099999999999994</c:v>
                </c:pt>
                <c:pt idx="449">
                  <c:v>88.6</c:v>
                </c:pt>
                <c:pt idx="450">
                  <c:v>88.6</c:v>
                </c:pt>
                <c:pt idx="451">
                  <c:v>88.6</c:v>
                </c:pt>
                <c:pt idx="452">
                  <c:v>80.599999999999994</c:v>
                </c:pt>
                <c:pt idx="453">
                  <c:v>88.6</c:v>
                </c:pt>
                <c:pt idx="454">
                  <c:v>81.099999999999994</c:v>
                </c:pt>
                <c:pt idx="455">
                  <c:v>88.6</c:v>
                </c:pt>
                <c:pt idx="456">
                  <c:v>88.6</c:v>
                </c:pt>
                <c:pt idx="457">
                  <c:v>88.6</c:v>
                </c:pt>
                <c:pt idx="458">
                  <c:v>88.6</c:v>
                </c:pt>
                <c:pt idx="459">
                  <c:v>88.6</c:v>
                </c:pt>
                <c:pt idx="460">
                  <c:v>88.6</c:v>
                </c:pt>
                <c:pt idx="461">
                  <c:v>72.099999999999994</c:v>
                </c:pt>
                <c:pt idx="462">
                  <c:v>87.6</c:v>
                </c:pt>
                <c:pt idx="463">
                  <c:v>88.6</c:v>
                </c:pt>
                <c:pt idx="464">
                  <c:v>88.6</c:v>
                </c:pt>
                <c:pt idx="465">
                  <c:v>78.599999999999994</c:v>
                </c:pt>
                <c:pt idx="466">
                  <c:v>88.6</c:v>
                </c:pt>
                <c:pt idx="467">
                  <c:v>88.6</c:v>
                </c:pt>
                <c:pt idx="468">
                  <c:v>84.1</c:v>
                </c:pt>
                <c:pt idx="469">
                  <c:v>88.6</c:v>
                </c:pt>
                <c:pt idx="470">
                  <c:v>88.6</c:v>
                </c:pt>
                <c:pt idx="471">
                  <c:v>88.6</c:v>
                </c:pt>
                <c:pt idx="472">
                  <c:v>88.6</c:v>
                </c:pt>
                <c:pt idx="473">
                  <c:v>88.6</c:v>
                </c:pt>
                <c:pt idx="474">
                  <c:v>88.6</c:v>
                </c:pt>
                <c:pt idx="475">
                  <c:v>88.6</c:v>
                </c:pt>
                <c:pt idx="476">
                  <c:v>88.6</c:v>
                </c:pt>
                <c:pt idx="477">
                  <c:v>69.599999999999994</c:v>
                </c:pt>
                <c:pt idx="478">
                  <c:v>88.6</c:v>
                </c:pt>
                <c:pt idx="479">
                  <c:v>88.1</c:v>
                </c:pt>
                <c:pt idx="480">
                  <c:v>88.6</c:v>
                </c:pt>
                <c:pt idx="481">
                  <c:v>88.6</c:v>
                </c:pt>
                <c:pt idx="482">
                  <c:v>88.6</c:v>
                </c:pt>
                <c:pt idx="483">
                  <c:v>88.6</c:v>
                </c:pt>
                <c:pt idx="484">
                  <c:v>88.6</c:v>
                </c:pt>
                <c:pt idx="485">
                  <c:v>88.6</c:v>
                </c:pt>
                <c:pt idx="486">
                  <c:v>88.6</c:v>
                </c:pt>
                <c:pt idx="487">
                  <c:v>70.599999999999994</c:v>
                </c:pt>
                <c:pt idx="488">
                  <c:v>79.099999999999994</c:v>
                </c:pt>
                <c:pt idx="489">
                  <c:v>83.1</c:v>
                </c:pt>
                <c:pt idx="490">
                  <c:v>88.6</c:v>
                </c:pt>
                <c:pt idx="491">
                  <c:v>88.6</c:v>
                </c:pt>
                <c:pt idx="492">
                  <c:v>88.6</c:v>
                </c:pt>
                <c:pt idx="493">
                  <c:v>88.6</c:v>
                </c:pt>
                <c:pt idx="494">
                  <c:v>88.6</c:v>
                </c:pt>
                <c:pt idx="495">
                  <c:v>88.6</c:v>
                </c:pt>
                <c:pt idx="496">
                  <c:v>88.6</c:v>
                </c:pt>
                <c:pt idx="497">
                  <c:v>88.6</c:v>
                </c:pt>
                <c:pt idx="498">
                  <c:v>88.6</c:v>
                </c:pt>
                <c:pt idx="499">
                  <c:v>88.6</c:v>
                </c:pt>
                <c:pt idx="500">
                  <c:v>88.6</c:v>
                </c:pt>
                <c:pt idx="501">
                  <c:v>88.6</c:v>
                </c:pt>
                <c:pt idx="502">
                  <c:v>88.6</c:v>
                </c:pt>
                <c:pt idx="503">
                  <c:v>88.6</c:v>
                </c:pt>
                <c:pt idx="504">
                  <c:v>88.6</c:v>
                </c:pt>
                <c:pt idx="505">
                  <c:v>88.6</c:v>
                </c:pt>
                <c:pt idx="506">
                  <c:v>88.6</c:v>
                </c:pt>
                <c:pt idx="507">
                  <c:v>88.6</c:v>
                </c:pt>
                <c:pt idx="508">
                  <c:v>88.6</c:v>
                </c:pt>
                <c:pt idx="509">
                  <c:v>88.6</c:v>
                </c:pt>
                <c:pt idx="510">
                  <c:v>88.6</c:v>
                </c:pt>
                <c:pt idx="511">
                  <c:v>88.6</c:v>
                </c:pt>
                <c:pt idx="512">
                  <c:v>88.6</c:v>
                </c:pt>
                <c:pt idx="513">
                  <c:v>88.6</c:v>
                </c:pt>
                <c:pt idx="514">
                  <c:v>88.6</c:v>
                </c:pt>
                <c:pt idx="515">
                  <c:v>88.6</c:v>
                </c:pt>
                <c:pt idx="516">
                  <c:v>88.6</c:v>
                </c:pt>
                <c:pt idx="517">
                  <c:v>88.6</c:v>
                </c:pt>
                <c:pt idx="518">
                  <c:v>88.6</c:v>
                </c:pt>
                <c:pt idx="519">
                  <c:v>88.6</c:v>
                </c:pt>
                <c:pt idx="520">
                  <c:v>88.6</c:v>
                </c:pt>
                <c:pt idx="521">
                  <c:v>88.6</c:v>
                </c:pt>
                <c:pt idx="522">
                  <c:v>88.6</c:v>
                </c:pt>
                <c:pt idx="523">
                  <c:v>88.6</c:v>
                </c:pt>
                <c:pt idx="524">
                  <c:v>88.6</c:v>
                </c:pt>
                <c:pt idx="525">
                  <c:v>88.6</c:v>
                </c:pt>
                <c:pt idx="526">
                  <c:v>88.6</c:v>
                </c:pt>
                <c:pt idx="527">
                  <c:v>88.6</c:v>
                </c:pt>
                <c:pt idx="528">
                  <c:v>88.6</c:v>
                </c:pt>
                <c:pt idx="529">
                  <c:v>88.6</c:v>
                </c:pt>
                <c:pt idx="530">
                  <c:v>88.6</c:v>
                </c:pt>
                <c:pt idx="531">
                  <c:v>88.6</c:v>
                </c:pt>
                <c:pt idx="532">
                  <c:v>88.6</c:v>
                </c:pt>
                <c:pt idx="533">
                  <c:v>88.6</c:v>
                </c:pt>
                <c:pt idx="534">
                  <c:v>77.599999999999994</c:v>
                </c:pt>
                <c:pt idx="535">
                  <c:v>88.6</c:v>
                </c:pt>
                <c:pt idx="536">
                  <c:v>88.6</c:v>
                </c:pt>
                <c:pt idx="537">
                  <c:v>88.6</c:v>
                </c:pt>
                <c:pt idx="538">
                  <c:v>88.6</c:v>
                </c:pt>
                <c:pt idx="539">
                  <c:v>88.6</c:v>
                </c:pt>
                <c:pt idx="540">
                  <c:v>88.6</c:v>
                </c:pt>
                <c:pt idx="541">
                  <c:v>88.6</c:v>
                </c:pt>
                <c:pt idx="542">
                  <c:v>88.6</c:v>
                </c:pt>
                <c:pt idx="543">
                  <c:v>88.6</c:v>
                </c:pt>
                <c:pt idx="544">
                  <c:v>88.6</c:v>
                </c:pt>
                <c:pt idx="545">
                  <c:v>88.6</c:v>
                </c:pt>
                <c:pt idx="546">
                  <c:v>88.6</c:v>
                </c:pt>
                <c:pt idx="547">
                  <c:v>88.6</c:v>
                </c:pt>
                <c:pt idx="548">
                  <c:v>88.6</c:v>
                </c:pt>
                <c:pt idx="549">
                  <c:v>88.6</c:v>
                </c:pt>
                <c:pt idx="550">
                  <c:v>88.6</c:v>
                </c:pt>
                <c:pt idx="551">
                  <c:v>88.6</c:v>
                </c:pt>
                <c:pt idx="552">
                  <c:v>88.6</c:v>
                </c:pt>
                <c:pt idx="553">
                  <c:v>88.6</c:v>
                </c:pt>
                <c:pt idx="554">
                  <c:v>88.6</c:v>
                </c:pt>
                <c:pt idx="555">
                  <c:v>88.6</c:v>
                </c:pt>
                <c:pt idx="556">
                  <c:v>88.6</c:v>
                </c:pt>
                <c:pt idx="557">
                  <c:v>88.6</c:v>
                </c:pt>
                <c:pt idx="558">
                  <c:v>88.6</c:v>
                </c:pt>
                <c:pt idx="559">
                  <c:v>88.6</c:v>
                </c:pt>
                <c:pt idx="560">
                  <c:v>88.6</c:v>
                </c:pt>
                <c:pt idx="561">
                  <c:v>88.6</c:v>
                </c:pt>
                <c:pt idx="562">
                  <c:v>88.6</c:v>
                </c:pt>
                <c:pt idx="563">
                  <c:v>88.6</c:v>
                </c:pt>
                <c:pt idx="564">
                  <c:v>81.099999999999994</c:v>
                </c:pt>
                <c:pt idx="565">
                  <c:v>54.4</c:v>
                </c:pt>
                <c:pt idx="566">
                  <c:v>65.150000000000006</c:v>
                </c:pt>
                <c:pt idx="567">
                  <c:v>81.099999999999994</c:v>
                </c:pt>
                <c:pt idx="568">
                  <c:v>85.1</c:v>
                </c:pt>
              </c:numCache>
            </c:numRef>
          </c:xVal>
          <c:yVal>
            <c:numRef>
              <c:f>'fT4'!$L$3:$L$571</c:f>
              <c:numCache>
                <c:formatCode>0.00</c:formatCode>
                <c:ptCount val="569"/>
                <c:pt idx="0">
                  <c:v>-3.3</c:v>
                </c:pt>
                <c:pt idx="1">
                  <c:v>1.9</c:v>
                </c:pt>
                <c:pt idx="2">
                  <c:v>-3.1</c:v>
                </c:pt>
                <c:pt idx="3">
                  <c:v>-6.1</c:v>
                </c:pt>
                <c:pt idx="4">
                  <c:v>-3.1</c:v>
                </c:pt>
                <c:pt idx="5">
                  <c:v>-3.6999999999999993</c:v>
                </c:pt>
                <c:pt idx="6">
                  <c:v>-8.1</c:v>
                </c:pt>
                <c:pt idx="7">
                  <c:v>-5.0999999999999996</c:v>
                </c:pt>
                <c:pt idx="8">
                  <c:v>-12.4</c:v>
                </c:pt>
                <c:pt idx="9">
                  <c:v>-5.0999999999999996</c:v>
                </c:pt>
                <c:pt idx="10">
                  <c:v>-4.9000000000000004</c:v>
                </c:pt>
                <c:pt idx="11">
                  <c:v>-11</c:v>
                </c:pt>
                <c:pt idx="12">
                  <c:v>-15.799999999999997</c:v>
                </c:pt>
                <c:pt idx="13">
                  <c:v>-10.6</c:v>
                </c:pt>
                <c:pt idx="14">
                  <c:v>-7.6</c:v>
                </c:pt>
                <c:pt idx="15">
                  <c:v>-19.7</c:v>
                </c:pt>
                <c:pt idx="16">
                  <c:v>-11.6</c:v>
                </c:pt>
                <c:pt idx="17">
                  <c:v>-11.7</c:v>
                </c:pt>
                <c:pt idx="18">
                  <c:v>-11.6</c:v>
                </c:pt>
                <c:pt idx="19">
                  <c:v>-13.1</c:v>
                </c:pt>
                <c:pt idx="20">
                  <c:v>-3.1</c:v>
                </c:pt>
                <c:pt idx="21">
                  <c:v>-3.1</c:v>
                </c:pt>
                <c:pt idx="22">
                  <c:v>-15.7</c:v>
                </c:pt>
                <c:pt idx="23">
                  <c:v>-11</c:v>
                </c:pt>
                <c:pt idx="24">
                  <c:v>-16.3</c:v>
                </c:pt>
                <c:pt idx="25">
                  <c:v>-8.4</c:v>
                </c:pt>
                <c:pt idx="26">
                  <c:v>-5.0999999999999996</c:v>
                </c:pt>
                <c:pt idx="27">
                  <c:v>-5.3</c:v>
                </c:pt>
                <c:pt idx="28">
                  <c:v>-3.0999999999999996</c:v>
                </c:pt>
                <c:pt idx="29">
                  <c:v>-12</c:v>
                </c:pt>
                <c:pt idx="30">
                  <c:v>-8.9</c:v>
                </c:pt>
                <c:pt idx="31">
                  <c:v>-6.6</c:v>
                </c:pt>
                <c:pt idx="32">
                  <c:v>-5</c:v>
                </c:pt>
                <c:pt idx="33">
                  <c:v>-2.4000000000000004</c:v>
                </c:pt>
                <c:pt idx="34">
                  <c:v>-5.9</c:v>
                </c:pt>
                <c:pt idx="35">
                  <c:v>-10</c:v>
                </c:pt>
                <c:pt idx="36">
                  <c:v>-13.3</c:v>
                </c:pt>
                <c:pt idx="37">
                  <c:v>-11.7</c:v>
                </c:pt>
                <c:pt idx="38">
                  <c:v>-14.399999999999999</c:v>
                </c:pt>
                <c:pt idx="39">
                  <c:v>-1.6999999999999993</c:v>
                </c:pt>
                <c:pt idx="40">
                  <c:v>-13</c:v>
                </c:pt>
                <c:pt idx="41">
                  <c:v>0.59999999999999964</c:v>
                </c:pt>
                <c:pt idx="42">
                  <c:v>-9.1</c:v>
                </c:pt>
                <c:pt idx="43">
                  <c:v>-16.7</c:v>
                </c:pt>
                <c:pt idx="44">
                  <c:v>-8.8000000000000007</c:v>
                </c:pt>
                <c:pt idx="45">
                  <c:v>-6.3</c:v>
                </c:pt>
                <c:pt idx="46">
                  <c:v>-11</c:v>
                </c:pt>
                <c:pt idx="47">
                  <c:v>-17</c:v>
                </c:pt>
                <c:pt idx="48">
                  <c:v>-13.4</c:v>
                </c:pt>
                <c:pt idx="49">
                  <c:v>-11.8</c:v>
                </c:pt>
                <c:pt idx="50">
                  <c:v>-11</c:v>
                </c:pt>
                <c:pt idx="51">
                  <c:v>-13.7</c:v>
                </c:pt>
                <c:pt idx="52">
                  <c:v>-9.4</c:v>
                </c:pt>
                <c:pt idx="53">
                  <c:v>-7.8000000000000007</c:v>
                </c:pt>
                <c:pt idx="54">
                  <c:v>-5.6999999999999993</c:v>
                </c:pt>
                <c:pt idx="55">
                  <c:v>-12.3</c:v>
                </c:pt>
                <c:pt idx="56">
                  <c:v>-4.6999999999999993</c:v>
                </c:pt>
                <c:pt idx="57">
                  <c:v>-13.2</c:v>
                </c:pt>
                <c:pt idx="58">
                  <c:v>-5.3000000000000007</c:v>
                </c:pt>
                <c:pt idx="59">
                  <c:v>-12</c:v>
                </c:pt>
                <c:pt idx="60">
                  <c:v>-3.3999999999999986</c:v>
                </c:pt>
                <c:pt idx="61">
                  <c:v>-12</c:v>
                </c:pt>
                <c:pt idx="62">
                  <c:v>-12.399999999999999</c:v>
                </c:pt>
                <c:pt idx="63">
                  <c:v>-10.3</c:v>
                </c:pt>
                <c:pt idx="64">
                  <c:v>-13.7</c:v>
                </c:pt>
                <c:pt idx="65">
                  <c:v>-11.4</c:v>
                </c:pt>
                <c:pt idx="66">
                  <c:v>-9.8000000000000007</c:v>
                </c:pt>
                <c:pt idx="67">
                  <c:v>-10.9</c:v>
                </c:pt>
                <c:pt idx="68">
                  <c:v>-12</c:v>
                </c:pt>
                <c:pt idx="69">
                  <c:v>-14.100000000000001</c:v>
                </c:pt>
                <c:pt idx="70">
                  <c:v>-6.1</c:v>
                </c:pt>
                <c:pt idx="71">
                  <c:v>-11</c:v>
                </c:pt>
                <c:pt idx="72">
                  <c:v>-16.100000000000001</c:v>
                </c:pt>
                <c:pt idx="73">
                  <c:v>-13</c:v>
                </c:pt>
                <c:pt idx="74">
                  <c:v>-6.3999999999999986</c:v>
                </c:pt>
                <c:pt idx="75">
                  <c:v>-16</c:v>
                </c:pt>
                <c:pt idx="76">
                  <c:v>-7.6</c:v>
                </c:pt>
                <c:pt idx="77">
                  <c:v>2</c:v>
                </c:pt>
                <c:pt idx="78">
                  <c:v>-0.5</c:v>
                </c:pt>
                <c:pt idx="79">
                  <c:v>-9.1</c:v>
                </c:pt>
                <c:pt idx="80">
                  <c:v>-15.4</c:v>
                </c:pt>
                <c:pt idx="81">
                  <c:v>-17</c:v>
                </c:pt>
                <c:pt idx="82">
                  <c:v>-13.7</c:v>
                </c:pt>
                <c:pt idx="83">
                  <c:v>-13.7</c:v>
                </c:pt>
                <c:pt idx="84">
                  <c:v>0.30000000000000071</c:v>
                </c:pt>
                <c:pt idx="85">
                  <c:v>-7.1000000000000014</c:v>
                </c:pt>
                <c:pt idx="86">
                  <c:v>-10.5</c:v>
                </c:pt>
                <c:pt idx="87">
                  <c:v>-3.3000000000000007</c:v>
                </c:pt>
                <c:pt idx="88">
                  <c:v>-10.8</c:v>
                </c:pt>
                <c:pt idx="89">
                  <c:v>-7.3000000000000007</c:v>
                </c:pt>
                <c:pt idx="90">
                  <c:v>-4.3000000000000007</c:v>
                </c:pt>
                <c:pt idx="91">
                  <c:v>-13.5</c:v>
                </c:pt>
                <c:pt idx="92">
                  <c:v>-1.1000000000000014</c:v>
                </c:pt>
                <c:pt idx="93">
                  <c:v>-4.6999999999999993</c:v>
                </c:pt>
                <c:pt idx="94">
                  <c:v>-20</c:v>
                </c:pt>
                <c:pt idx="95">
                  <c:v>-20</c:v>
                </c:pt>
                <c:pt idx="96">
                  <c:v>-11.100000000000001</c:v>
                </c:pt>
                <c:pt idx="97">
                  <c:v>-22</c:v>
                </c:pt>
                <c:pt idx="98">
                  <c:v>-5.6</c:v>
                </c:pt>
                <c:pt idx="99">
                  <c:v>-3.8000000000000007</c:v>
                </c:pt>
                <c:pt idx="100">
                  <c:v>-14.7</c:v>
                </c:pt>
                <c:pt idx="101">
                  <c:v>-2.6999999999999993</c:v>
                </c:pt>
                <c:pt idx="102">
                  <c:v>-6.5</c:v>
                </c:pt>
                <c:pt idx="103">
                  <c:v>-30.700000000000003</c:v>
                </c:pt>
                <c:pt idx="104">
                  <c:v>-2.1000000000000014</c:v>
                </c:pt>
                <c:pt idx="105">
                  <c:v>6</c:v>
                </c:pt>
                <c:pt idx="106">
                  <c:v>-12.8</c:v>
                </c:pt>
                <c:pt idx="107">
                  <c:v>6.2000000000000028</c:v>
                </c:pt>
                <c:pt idx="108">
                  <c:v>-6.3000000000000007</c:v>
                </c:pt>
                <c:pt idx="109">
                  <c:v>2.6000000000000014</c:v>
                </c:pt>
                <c:pt idx="110">
                  <c:v>-0.79999999999999716</c:v>
                </c:pt>
                <c:pt idx="111">
                  <c:v>-17.600000000000001</c:v>
                </c:pt>
                <c:pt idx="112">
                  <c:v>-9.6</c:v>
                </c:pt>
                <c:pt idx="113">
                  <c:v>1.8999999999999986</c:v>
                </c:pt>
                <c:pt idx="114">
                  <c:v>-8.6</c:v>
                </c:pt>
                <c:pt idx="115">
                  <c:v>-6.6999999999999993</c:v>
                </c:pt>
                <c:pt idx="116">
                  <c:v>-18.8</c:v>
                </c:pt>
                <c:pt idx="117">
                  <c:v>-10.4</c:v>
                </c:pt>
                <c:pt idx="118">
                  <c:v>-3</c:v>
                </c:pt>
                <c:pt idx="119">
                  <c:v>-10.8</c:v>
                </c:pt>
                <c:pt idx="120">
                  <c:v>-7.3999999999999986</c:v>
                </c:pt>
                <c:pt idx="121">
                  <c:v>-18.3</c:v>
                </c:pt>
                <c:pt idx="122">
                  <c:v>-8.6999999999999993</c:v>
                </c:pt>
                <c:pt idx="123">
                  <c:v>4.8999999999999986</c:v>
                </c:pt>
                <c:pt idx="124">
                  <c:v>-16.3</c:v>
                </c:pt>
                <c:pt idx="125">
                  <c:v>-18.100000000000001</c:v>
                </c:pt>
                <c:pt idx="126">
                  <c:v>-9.7000000000000028</c:v>
                </c:pt>
                <c:pt idx="127">
                  <c:v>-8.7999999999999972</c:v>
                </c:pt>
                <c:pt idx="128">
                  <c:v>-5.8000000000000007</c:v>
                </c:pt>
                <c:pt idx="129">
                  <c:v>-18.100000000000001</c:v>
                </c:pt>
                <c:pt idx="130">
                  <c:v>9.8999999999999986</c:v>
                </c:pt>
                <c:pt idx="131">
                  <c:v>0</c:v>
                </c:pt>
                <c:pt idx="132">
                  <c:v>-8.6999999999999993</c:v>
                </c:pt>
                <c:pt idx="133">
                  <c:v>0.20000000000000284</c:v>
                </c:pt>
                <c:pt idx="134">
                  <c:v>-20.7</c:v>
                </c:pt>
                <c:pt idx="135">
                  <c:v>-6.5</c:v>
                </c:pt>
                <c:pt idx="136">
                  <c:v>-10.399999999999999</c:v>
                </c:pt>
                <c:pt idx="137">
                  <c:v>15.299999999999997</c:v>
                </c:pt>
                <c:pt idx="138">
                  <c:v>-9.7999999999999972</c:v>
                </c:pt>
                <c:pt idx="139">
                  <c:v>8.5</c:v>
                </c:pt>
                <c:pt idx="140">
                  <c:v>-15.299999999999997</c:v>
                </c:pt>
                <c:pt idx="141">
                  <c:v>-1.7999999999999972</c:v>
                </c:pt>
                <c:pt idx="142">
                  <c:v>-15.100000000000001</c:v>
                </c:pt>
                <c:pt idx="143">
                  <c:v>3.6000000000000014</c:v>
                </c:pt>
                <c:pt idx="144">
                  <c:v>-14.8</c:v>
                </c:pt>
                <c:pt idx="145">
                  <c:v>-3</c:v>
                </c:pt>
                <c:pt idx="146">
                  <c:v>4.7999999999999972</c:v>
                </c:pt>
                <c:pt idx="147">
                  <c:v>-12.100000000000001</c:v>
                </c:pt>
                <c:pt idx="148">
                  <c:v>1.6000000000000014</c:v>
                </c:pt>
                <c:pt idx="149">
                  <c:v>8.5999999999999943</c:v>
                </c:pt>
                <c:pt idx="150">
                  <c:v>-22.200000000000003</c:v>
                </c:pt>
                <c:pt idx="151">
                  <c:v>-8.1000000000000014</c:v>
                </c:pt>
                <c:pt idx="152">
                  <c:v>1.9</c:v>
                </c:pt>
                <c:pt idx="153">
                  <c:v>-12.399999999999999</c:v>
                </c:pt>
                <c:pt idx="154">
                  <c:v>12.100000000000001</c:v>
                </c:pt>
                <c:pt idx="155">
                  <c:v>10.899999999999999</c:v>
                </c:pt>
                <c:pt idx="156">
                  <c:v>8.5</c:v>
                </c:pt>
                <c:pt idx="157">
                  <c:v>2.6000000000000014</c:v>
                </c:pt>
                <c:pt idx="158">
                  <c:v>12.799999999999997</c:v>
                </c:pt>
                <c:pt idx="159">
                  <c:v>-6.5</c:v>
                </c:pt>
                <c:pt idx="160">
                  <c:v>-25</c:v>
                </c:pt>
                <c:pt idx="161">
                  <c:v>-4.7000000000000028</c:v>
                </c:pt>
                <c:pt idx="162">
                  <c:v>-5.7000000000000028</c:v>
                </c:pt>
                <c:pt idx="163">
                  <c:v>-42.5</c:v>
                </c:pt>
                <c:pt idx="164">
                  <c:v>-16</c:v>
                </c:pt>
                <c:pt idx="165">
                  <c:v>6.0999999999999943</c:v>
                </c:pt>
                <c:pt idx="166">
                  <c:v>-20.799999999999997</c:v>
                </c:pt>
                <c:pt idx="167">
                  <c:v>-9.7000000000000028</c:v>
                </c:pt>
                <c:pt idx="168">
                  <c:v>-1.5</c:v>
                </c:pt>
                <c:pt idx="169">
                  <c:v>-5.7999999999999972</c:v>
                </c:pt>
                <c:pt idx="170">
                  <c:v>-22.299999999999997</c:v>
                </c:pt>
                <c:pt idx="171">
                  <c:v>-9.7000000000000028</c:v>
                </c:pt>
                <c:pt idx="172">
                  <c:v>-5.7000000000000028</c:v>
                </c:pt>
                <c:pt idx="173">
                  <c:v>-22</c:v>
                </c:pt>
                <c:pt idx="174">
                  <c:v>-4.7999999999999972</c:v>
                </c:pt>
                <c:pt idx="175">
                  <c:v>-5.4000000000000057</c:v>
                </c:pt>
                <c:pt idx="176">
                  <c:v>31.099999999999994</c:v>
                </c:pt>
                <c:pt idx="177">
                  <c:v>-20.100000000000001</c:v>
                </c:pt>
                <c:pt idx="178">
                  <c:v>0.79999999999999716</c:v>
                </c:pt>
                <c:pt idx="179">
                  <c:v>-9.9999999999994316E-2</c:v>
                </c:pt>
                <c:pt idx="180">
                  <c:v>-8.3999999999999986</c:v>
                </c:pt>
                <c:pt idx="181">
                  <c:v>-10.5</c:v>
                </c:pt>
                <c:pt idx="182">
                  <c:v>12.5</c:v>
                </c:pt>
                <c:pt idx="183">
                  <c:v>-11.700000000000003</c:v>
                </c:pt>
                <c:pt idx="184">
                  <c:v>-4.3999999999999986</c:v>
                </c:pt>
                <c:pt idx="185">
                  <c:v>-21.1</c:v>
                </c:pt>
                <c:pt idx="186">
                  <c:v>-14.700000000000003</c:v>
                </c:pt>
                <c:pt idx="187">
                  <c:v>-11.700000000000003</c:v>
                </c:pt>
                <c:pt idx="188">
                  <c:v>-45.2</c:v>
                </c:pt>
                <c:pt idx="189">
                  <c:v>-14.200000000000003</c:v>
                </c:pt>
                <c:pt idx="190">
                  <c:v>-5.8999999999999986</c:v>
                </c:pt>
                <c:pt idx="191">
                  <c:v>-34.799999999999997</c:v>
                </c:pt>
                <c:pt idx="192">
                  <c:v>2.2999999999999972</c:v>
                </c:pt>
                <c:pt idx="193">
                  <c:v>-19.700000000000003</c:v>
                </c:pt>
                <c:pt idx="194">
                  <c:v>-0.20000000000000284</c:v>
                </c:pt>
                <c:pt idx="195">
                  <c:v>-1.7000000000000028</c:v>
                </c:pt>
                <c:pt idx="196">
                  <c:v>-18.200000000000003</c:v>
                </c:pt>
                <c:pt idx="197">
                  <c:v>-3.7999999999999972</c:v>
                </c:pt>
                <c:pt idx="198">
                  <c:v>-26.200000000000003</c:v>
                </c:pt>
                <c:pt idx="199">
                  <c:v>-7.5</c:v>
                </c:pt>
                <c:pt idx="200">
                  <c:v>-8.2000000000000028</c:v>
                </c:pt>
                <c:pt idx="201">
                  <c:v>-1.1000000000000014</c:v>
                </c:pt>
                <c:pt idx="202">
                  <c:v>-21.4</c:v>
                </c:pt>
                <c:pt idx="203">
                  <c:v>-18.400000000000006</c:v>
                </c:pt>
                <c:pt idx="204">
                  <c:v>-25.1</c:v>
                </c:pt>
                <c:pt idx="205">
                  <c:v>-31.700000000000003</c:v>
                </c:pt>
                <c:pt idx="206">
                  <c:v>-8.3999999999999986</c:v>
                </c:pt>
                <c:pt idx="207">
                  <c:v>4.6000000000000014</c:v>
                </c:pt>
                <c:pt idx="208">
                  <c:v>2.6000000000000014</c:v>
                </c:pt>
                <c:pt idx="209">
                  <c:v>-21.4</c:v>
                </c:pt>
                <c:pt idx="210">
                  <c:v>-0.79999999999999716</c:v>
                </c:pt>
                <c:pt idx="211">
                  <c:v>-25.5</c:v>
                </c:pt>
                <c:pt idx="212">
                  <c:v>-2.8999999999999986</c:v>
                </c:pt>
                <c:pt idx="213">
                  <c:v>-8.2000000000000028</c:v>
                </c:pt>
                <c:pt idx="214">
                  <c:v>-24.4</c:v>
                </c:pt>
                <c:pt idx="215">
                  <c:v>-16.700000000000003</c:v>
                </c:pt>
                <c:pt idx="216">
                  <c:v>8.2000000000000028</c:v>
                </c:pt>
                <c:pt idx="217">
                  <c:v>-30.700000000000003</c:v>
                </c:pt>
                <c:pt idx="218">
                  <c:v>3.1000000000000014</c:v>
                </c:pt>
                <c:pt idx="219">
                  <c:v>23.1</c:v>
                </c:pt>
                <c:pt idx="220">
                  <c:v>3.4000000000000057</c:v>
                </c:pt>
                <c:pt idx="221">
                  <c:v>-4.1000000000000014</c:v>
                </c:pt>
                <c:pt idx="222">
                  <c:v>-11.5</c:v>
                </c:pt>
                <c:pt idx="223">
                  <c:v>-3.2000000000000028</c:v>
                </c:pt>
                <c:pt idx="224">
                  <c:v>-14.200000000000003</c:v>
                </c:pt>
                <c:pt idx="225">
                  <c:v>-16.400000000000006</c:v>
                </c:pt>
                <c:pt idx="226">
                  <c:v>3.4000000000000057</c:v>
                </c:pt>
                <c:pt idx="227">
                  <c:v>-0.20000000000000284</c:v>
                </c:pt>
                <c:pt idx="228">
                  <c:v>0.10000000000000142</c:v>
                </c:pt>
                <c:pt idx="229">
                  <c:v>-24.700000000000003</c:v>
                </c:pt>
                <c:pt idx="230">
                  <c:v>-12.200000000000003</c:v>
                </c:pt>
                <c:pt idx="231">
                  <c:v>10.599999999999994</c:v>
                </c:pt>
                <c:pt idx="232">
                  <c:v>0.79999999999999716</c:v>
                </c:pt>
                <c:pt idx="233">
                  <c:v>4.5</c:v>
                </c:pt>
                <c:pt idx="234">
                  <c:v>-28.4</c:v>
                </c:pt>
                <c:pt idx="235">
                  <c:v>-33.099999999999994</c:v>
                </c:pt>
                <c:pt idx="236">
                  <c:v>-11.200000000000003</c:v>
                </c:pt>
                <c:pt idx="237">
                  <c:v>-39.5</c:v>
                </c:pt>
                <c:pt idx="238">
                  <c:v>-19.799999999999997</c:v>
                </c:pt>
                <c:pt idx="239">
                  <c:v>20.200000000000003</c:v>
                </c:pt>
                <c:pt idx="240">
                  <c:v>-6.2000000000000028</c:v>
                </c:pt>
                <c:pt idx="241">
                  <c:v>2.2000000000000028</c:v>
                </c:pt>
                <c:pt idx="242">
                  <c:v>-32.099999999999994</c:v>
                </c:pt>
                <c:pt idx="243">
                  <c:v>-2.8999999999999986</c:v>
                </c:pt>
                <c:pt idx="244">
                  <c:v>-8.7999999999999972</c:v>
                </c:pt>
                <c:pt idx="245">
                  <c:v>-7.1000000000000014</c:v>
                </c:pt>
                <c:pt idx="246">
                  <c:v>-0.59999999999999432</c:v>
                </c:pt>
                <c:pt idx="247">
                  <c:v>16.799999999999997</c:v>
                </c:pt>
                <c:pt idx="248">
                  <c:v>-18.399999999999999</c:v>
                </c:pt>
                <c:pt idx="249">
                  <c:v>-8.5</c:v>
                </c:pt>
                <c:pt idx="250">
                  <c:v>8.5999999999999943</c:v>
                </c:pt>
                <c:pt idx="251">
                  <c:v>-10.899999999999999</c:v>
                </c:pt>
                <c:pt idx="252">
                  <c:v>-16.799999999999997</c:v>
                </c:pt>
                <c:pt idx="253">
                  <c:v>-7.7999999999999972</c:v>
                </c:pt>
                <c:pt idx="254">
                  <c:v>-18.100000000000001</c:v>
                </c:pt>
                <c:pt idx="255">
                  <c:v>-10.100000000000001</c:v>
                </c:pt>
                <c:pt idx="256">
                  <c:v>-6.8999999999999986</c:v>
                </c:pt>
                <c:pt idx="257">
                  <c:v>-22.799999999999997</c:v>
                </c:pt>
                <c:pt idx="258">
                  <c:v>-2.5</c:v>
                </c:pt>
                <c:pt idx="259">
                  <c:v>-8.8999999999999986</c:v>
                </c:pt>
                <c:pt idx="260">
                  <c:v>-30.5</c:v>
                </c:pt>
                <c:pt idx="261">
                  <c:v>-24.799999999999997</c:v>
                </c:pt>
                <c:pt idx="262">
                  <c:v>21.200000000000003</c:v>
                </c:pt>
                <c:pt idx="263">
                  <c:v>-4.7000000000000028</c:v>
                </c:pt>
                <c:pt idx="264">
                  <c:v>-1.2000000000000028</c:v>
                </c:pt>
                <c:pt idx="265">
                  <c:v>-1.7000000000000028</c:v>
                </c:pt>
                <c:pt idx="266">
                  <c:v>-16.200000000000003</c:v>
                </c:pt>
                <c:pt idx="267">
                  <c:v>-5.7999999999999972</c:v>
                </c:pt>
                <c:pt idx="268">
                  <c:v>-3.7999999999999972</c:v>
                </c:pt>
                <c:pt idx="269">
                  <c:v>-17.100000000000001</c:v>
                </c:pt>
                <c:pt idx="270">
                  <c:v>-3.8999999999999986</c:v>
                </c:pt>
                <c:pt idx="271">
                  <c:v>3.0999999999999943</c:v>
                </c:pt>
                <c:pt idx="272">
                  <c:v>0.90000000000000568</c:v>
                </c:pt>
                <c:pt idx="273">
                  <c:v>-3.5</c:v>
                </c:pt>
                <c:pt idx="274">
                  <c:v>-2.0999999999999943</c:v>
                </c:pt>
                <c:pt idx="275">
                  <c:v>7.7999999999999972</c:v>
                </c:pt>
                <c:pt idx="276">
                  <c:v>16.200000000000003</c:v>
                </c:pt>
                <c:pt idx="277">
                  <c:v>32.200000000000003</c:v>
                </c:pt>
                <c:pt idx="278">
                  <c:v>-22.799999999999997</c:v>
                </c:pt>
                <c:pt idx="279">
                  <c:v>2.2000000000000028</c:v>
                </c:pt>
                <c:pt idx="280">
                  <c:v>-6.5999999999999943</c:v>
                </c:pt>
                <c:pt idx="281">
                  <c:v>-1.4000000000000057</c:v>
                </c:pt>
                <c:pt idx="282">
                  <c:v>-7.7999999999999972</c:v>
                </c:pt>
                <c:pt idx="283">
                  <c:v>-7.7999999999999972</c:v>
                </c:pt>
                <c:pt idx="284">
                  <c:v>-17.799999999999997</c:v>
                </c:pt>
                <c:pt idx="285">
                  <c:v>-6.5999999999999943</c:v>
                </c:pt>
                <c:pt idx="286">
                  <c:v>-8.5</c:v>
                </c:pt>
                <c:pt idx="287">
                  <c:v>-17.799999999999997</c:v>
                </c:pt>
                <c:pt idx="288">
                  <c:v>-12.799999999999997</c:v>
                </c:pt>
                <c:pt idx="289">
                  <c:v>9.2000000000000028</c:v>
                </c:pt>
                <c:pt idx="290">
                  <c:v>-21.5</c:v>
                </c:pt>
                <c:pt idx="291">
                  <c:v>28.200000000000003</c:v>
                </c:pt>
                <c:pt idx="292">
                  <c:v>3.1000000000000014</c:v>
                </c:pt>
                <c:pt idx="293">
                  <c:v>-2.9000000000000057</c:v>
                </c:pt>
                <c:pt idx="294">
                  <c:v>-1.4000000000000057</c:v>
                </c:pt>
                <c:pt idx="295">
                  <c:v>0.79999999999999716</c:v>
                </c:pt>
                <c:pt idx="296">
                  <c:v>-18.399999999999999</c:v>
                </c:pt>
                <c:pt idx="297">
                  <c:v>-7.5</c:v>
                </c:pt>
                <c:pt idx="298">
                  <c:v>1.7999999999999972</c:v>
                </c:pt>
                <c:pt idx="299">
                  <c:v>15.200000000000003</c:v>
                </c:pt>
                <c:pt idx="300">
                  <c:v>-22.799999999999997</c:v>
                </c:pt>
                <c:pt idx="301">
                  <c:v>-10.899999999999999</c:v>
                </c:pt>
                <c:pt idx="302">
                  <c:v>0.20000000000000284</c:v>
                </c:pt>
                <c:pt idx="303">
                  <c:v>-13.200000000000003</c:v>
                </c:pt>
                <c:pt idx="304">
                  <c:v>6.2000000000000028</c:v>
                </c:pt>
                <c:pt idx="305">
                  <c:v>10.400000000000006</c:v>
                </c:pt>
                <c:pt idx="306">
                  <c:v>-19.799999999999997</c:v>
                </c:pt>
                <c:pt idx="307">
                  <c:v>-11.799999999999997</c:v>
                </c:pt>
                <c:pt idx="308">
                  <c:v>-22.799999999999997</c:v>
                </c:pt>
                <c:pt idx="309">
                  <c:v>16.200000000000003</c:v>
                </c:pt>
                <c:pt idx="310">
                  <c:v>3.9000000000000057</c:v>
                </c:pt>
                <c:pt idx="311">
                  <c:v>12.400000000000006</c:v>
                </c:pt>
                <c:pt idx="312">
                  <c:v>5.4000000000000057</c:v>
                </c:pt>
                <c:pt idx="313">
                  <c:v>5.2000000000000028</c:v>
                </c:pt>
                <c:pt idx="314">
                  <c:v>10.400000000000006</c:v>
                </c:pt>
                <c:pt idx="315">
                  <c:v>-17.799999999999997</c:v>
                </c:pt>
                <c:pt idx="316">
                  <c:v>-18.799999999999997</c:v>
                </c:pt>
                <c:pt idx="317">
                  <c:v>-19.799999999999997</c:v>
                </c:pt>
                <c:pt idx="318">
                  <c:v>-22.799999999999997</c:v>
                </c:pt>
                <c:pt idx="319">
                  <c:v>-2.7999999999999972</c:v>
                </c:pt>
                <c:pt idx="320">
                  <c:v>-8.7999999999999972</c:v>
                </c:pt>
                <c:pt idx="321">
                  <c:v>-2.9000000000000057</c:v>
                </c:pt>
                <c:pt idx="322">
                  <c:v>6.5</c:v>
                </c:pt>
                <c:pt idx="323">
                  <c:v>-0.10000000000000142</c:v>
                </c:pt>
                <c:pt idx="324">
                  <c:v>10.200000000000003</c:v>
                </c:pt>
                <c:pt idx="325">
                  <c:v>-16.799999999999997</c:v>
                </c:pt>
                <c:pt idx="326">
                  <c:v>6.9000000000000057</c:v>
                </c:pt>
                <c:pt idx="327">
                  <c:v>6.2000000000000028</c:v>
                </c:pt>
                <c:pt idx="328">
                  <c:v>-6.7999999999999972</c:v>
                </c:pt>
                <c:pt idx="329">
                  <c:v>-22.200000000000003</c:v>
                </c:pt>
                <c:pt idx="330">
                  <c:v>15.200000000000003</c:v>
                </c:pt>
                <c:pt idx="331">
                  <c:v>-10.799999999999997</c:v>
                </c:pt>
                <c:pt idx="332">
                  <c:v>-22.799999999999997</c:v>
                </c:pt>
                <c:pt idx="333">
                  <c:v>-6.7999999999999972</c:v>
                </c:pt>
                <c:pt idx="334">
                  <c:v>-22.799999999999997</c:v>
                </c:pt>
                <c:pt idx="335">
                  <c:v>-2.7999999999999972</c:v>
                </c:pt>
                <c:pt idx="336">
                  <c:v>4.0999999999999943</c:v>
                </c:pt>
                <c:pt idx="337">
                  <c:v>4.2000000000000028</c:v>
                </c:pt>
                <c:pt idx="338">
                  <c:v>-9.0999999999999943</c:v>
                </c:pt>
                <c:pt idx="339">
                  <c:v>-22.799999999999997</c:v>
                </c:pt>
                <c:pt idx="340">
                  <c:v>-4.0999999999999943</c:v>
                </c:pt>
                <c:pt idx="341">
                  <c:v>6.2000000000000028</c:v>
                </c:pt>
                <c:pt idx="342">
                  <c:v>-18.799999999999997</c:v>
                </c:pt>
                <c:pt idx="343">
                  <c:v>-22.799999999999997</c:v>
                </c:pt>
                <c:pt idx="344">
                  <c:v>10.200000000000003</c:v>
                </c:pt>
                <c:pt idx="345">
                  <c:v>-3.7999999999999972</c:v>
                </c:pt>
                <c:pt idx="346">
                  <c:v>-15.799999999999997</c:v>
                </c:pt>
                <c:pt idx="347">
                  <c:v>10.799999999999997</c:v>
                </c:pt>
                <c:pt idx="348">
                  <c:v>-14.799999999999997</c:v>
                </c:pt>
                <c:pt idx="349">
                  <c:v>9.4000000000000057</c:v>
                </c:pt>
                <c:pt idx="350">
                  <c:v>5.0999999999999943</c:v>
                </c:pt>
                <c:pt idx="351">
                  <c:v>-15.100000000000001</c:v>
                </c:pt>
                <c:pt idx="352">
                  <c:v>-22.799999999999997</c:v>
                </c:pt>
                <c:pt idx="353">
                  <c:v>-11.400000000000006</c:v>
                </c:pt>
                <c:pt idx="354">
                  <c:v>-17.799999999999997</c:v>
                </c:pt>
                <c:pt idx="355">
                  <c:v>-16.799999999999997</c:v>
                </c:pt>
                <c:pt idx="356">
                  <c:v>11.200000000000003</c:v>
                </c:pt>
                <c:pt idx="357">
                  <c:v>-1.7999999999999972</c:v>
                </c:pt>
                <c:pt idx="358">
                  <c:v>-6.7999999999999972</c:v>
                </c:pt>
                <c:pt idx="359">
                  <c:v>-7.7999999999999972</c:v>
                </c:pt>
                <c:pt idx="360">
                  <c:v>3.2000000000000028</c:v>
                </c:pt>
                <c:pt idx="361">
                  <c:v>-7.7999999999999972</c:v>
                </c:pt>
                <c:pt idx="362">
                  <c:v>12.200000000000003</c:v>
                </c:pt>
                <c:pt idx="363">
                  <c:v>-9.7999999999999972</c:v>
                </c:pt>
                <c:pt idx="364">
                  <c:v>-15.799999999999997</c:v>
                </c:pt>
                <c:pt idx="365">
                  <c:v>-12.799999999999997</c:v>
                </c:pt>
                <c:pt idx="366">
                  <c:v>-7.7999999999999972</c:v>
                </c:pt>
                <c:pt idx="367">
                  <c:v>14.200000000000003</c:v>
                </c:pt>
                <c:pt idx="368">
                  <c:v>-22.799999999999997</c:v>
                </c:pt>
                <c:pt idx="369">
                  <c:v>-22.799999999999997</c:v>
                </c:pt>
                <c:pt idx="370">
                  <c:v>-22.799999999999997</c:v>
                </c:pt>
                <c:pt idx="371">
                  <c:v>19.200000000000003</c:v>
                </c:pt>
                <c:pt idx="372">
                  <c:v>-4.7999999999999972</c:v>
                </c:pt>
                <c:pt idx="373">
                  <c:v>4.2000000000000028</c:v>
                </c:pt>
                <c:pt idx="374">
                  <c:v>-9.7999999999999972</c:v>
                </c:pt>
                <c:pt idx="375">
                  <c:v>-17.799999999999997</c:v>
                </c:pt>
                <c:pt idx="376">
                  <c:v>-22.799999999999997</c:v>
                </c:pt>
                <c:pt idx="377">
                  <c:v>-22.799999999999997</c:v>
                </c:pt>
                <c:pt idx="378">
                  <c:v>2.2000000000000028</c:v>
                </c:pt>
                <c:pt idx="379">
                  <c:v>-2.7999999999999972</c:v>
                </c:pt>
                <c:pt idx="380">
                  <c:v>-6.7999999999999972</c:v>
                </c:pt>
                <c:pt idx="381">
                  <c:v>-15.799999999999997</c:v>
                </c:pt>
                <c:pt idx="382">
                  <c:v>-14.799999999999997</c:v>
                </c:pt>
                <c:pt idx="383">
                  <c:v>-22.799999999999997</c:v>
                </c:pt>
                <c:pt idx="384">
                  <c:v>-6.7999999999999972</c:v>
                </c:pt>
                <c:pt idx="385">
                  <c:v>-25.5</c:v>
                </c:pt>
                <c:pt idx="386">
                  <c:v>-22.799999999999997</c:v>
                </c:pt>
                <c:pt idx="387">
                  <c:v>-14.799999999999997</c:v>
                </c:pt>
                <c:pt idx="388">
                  <c:v>-0.59999999999999432</c:v>
                </c:pt>
                <c:pt idx="389">
                  <c:v>-22.799999999999997</c:v>
                </c:pt>
                <c:pt idx="390">
                  <c:v>-13.799999999999997</c:v>
                </c:pt>
                <c:pt idx="391">
                  <c:v>-22.799999999999997</c:v>
                </c:pt>
                <c:pt idx="392">
                  <c:v>-17.799999999999997</c:v>
                </c:pt>
                <c:pt idx="393">
                  <c:v>-7.7999999999999972</c:v>
                </c:pt>
                <c:pt idx="394">
                  <c:v>-22.799999999999997</c:v>
                </c:pt>
                <c:pt idx="395">
                  <c:v>-11.799999999999997</c:v>
                </c:pt>
                <c:pt idx="396">
                  <c:v>4.2000000000000028</c:v>
                </c:pt>
                <c:pt idx="397">
                  <c:v>-21.799999999999997</c:v>
                </c:pt>
                <c:pt idx="398">
                  <c:v>-22.799999999999997</c:v>
                </c:pt>
                <c:pt idx="399">
                  <c:v>-13.799999999999997</c:v>
                </c:pt>
                <c:pt idx="400">
                  <c:v>-22.799999999999997</c:v>
                </c:pt>
                <c:pt idx="401">
                  <c:v>-12.799999999999997</c:v>
                </c:pt>
                <c:pt idx="402">
                  <c:v>-17.799999999999997</c:v>
                </c:pt>
                <c:pt idx="403">
                  <c:v>-8.7999999999999972</c:v>
                </c:pt>
                <c:pt idx="404">
                  <c:v>-22.799999999999997</c:v>
                </c:pt>
                <c:pt idx="405">
                  <c:v>-22.799999999999997</c:v>
                </c:pt>
                <c:pt idx="406">
                  <c:v>-22.799999999999997</c:v>
                </c:pt>
                <c:pt idx="407">
                  <c:v>-17.799999999999997</c:v>
                </c:pt>
                <c:pt idx="408">
                  <c:v>-3.0999999999999943</c:v>
                </c:pt>
                <c:pt idx="409">
                  <c:v>-22.799999999999997</c:v>
                </c:pt>
                <c:pt idx="410">
                  <c:v>15.200000000000003</c:v>
                </c:pt>
                <c:pt idx="411">
                  <c:v>-22.799999999999997</c:v>
                </c:pt>
                <c:pt idx="412">
                  <c:v>-22.799999999999997</c:v>
                </c:pt>
                <c:pt idx="413">
                  <c:v>-19.799999999999997</c:v>
                </c:pt>
                <c:pt idx="414">
                  <c:v>3.2000000000000028</c:v>
                </c:pt>
                <c:pt idx="415">
                  <c:v>0.20000000000000284</c:v>
                </c:pt>
                <c:pt idx="416">
                  <c:v>-22.799999999999997</c:v>
                </c:pt>
                <c:pt idx="417">
                  <c:v>-22.799999999999997</c:v>
                </c:pt>
                <c:pt idx="418">
                  <c:v>0.20000000000000284</c:v>
                </c:pt>
                <c:pt idx="419">
                  <c:v>-22.799999999999997</c:v>
                </c:pt>
                <c:pt idx="420">
                  <c:v>-20.799999999999997</c:v>
                </c:pt>
                <c:pt idx="421">
                  <c:v>-22.799999999999997</c:v>
                </c:pt>
                <c:pt idx="422">
                  <c:v>-20.799999999999997</c:v>
                </c:pt>
                <c:pt idx="423">
                  <c:v>-11.799999999999997</c:v>
                </c:pt>
                <c:pt idx="424">
                  <c:v>-22.799999999999997</c:v>
                </c:pt>
                <c:pt idx="425">
                  <c:v>-22.799999999999997</c:v>
                </c:pt>
                <c:pt idx="426">
                  <c:v>-2.7999999999999972</c:v>
                </c:pt>
                <c:pt idx="427">
                  <c:v>-22.799999999999997</c:v>
                </c:pt>
                <c:pt idx="428">
                  <c:v>-22.799999999999997</c:v>
                </c:pt>
                <c:pt idx="429">
                  <c:v>-22.799999999999997</c:v>
                </c:pt>
                <c:pt idx="430">
                  <c:v>0.20000000000000284</c:v>
                </c:pt>
                <c:pt idx="431">
                  <c:v>-22.799999999999997</c:v>
                </c:pt>
                <c:pt idx="432">
                  <c:v>-22.799999999999997</c:v>
                </c:pt>
                <c:pt idx="433">
                  <c:v>-12.799999999999997</c:v>
                </c:pt>
                <c:pt idx="434">
                  <c:v>-22.799999999999997</c:v>
                </c:pt>
                <c:pt idx="435">
                  <c:v>0.20000000000000284</c:v>
                </c:pt>
                <c:pt idx="436">
                  <c:v>-22.799999999999997</c:v>
                </c:pt>
                <c:pt idx="437">
                  <c:v>-22.799999999999997</c:v>
                </c:pt>
                <c:pt idx="438">
                  <c:v>-17.799999999999997</c:v>
                </c:pt>
                <c:pt idx="439">
                  <c:v>-22.799999999999997</c:v>
                </c:pt>
                <c:pt idx="440">
                  <c:v>2.2000000000000028</c:v>
                </c:pt>
                <c:pt idx="441">
                  <c:v>-22.799999999999997</c:v>
                </c:pt>
                <c:pt idx="442">
                  <c:v>10.200000000000003</c:v>
                </c:pt>
                <c:pt idx="443">
                  <c:v>-22.799999999999997</c:v>
                </c:pt>
                <c:pt idx="444">
                  <c:v>-22.799999999999997</c:v>
                </c:pt>
                <c:pt idx="445">
                  <c:v>38.200000000000003</c:v>
                </c:pt>
                <c:pt idx="446">
                  <c:v>-22.799999999999997</c:v>
                </c:pt>
                <c:pt idx="447">
                  <c:v>-22.799999999999997</c:v>
                </c:pt>
                <c:pt idx="448">
                  <c:v>-5.7999999999999972</c:v>
                </c:pt>
                <c:pt idx="449">
                  <c:v>-22.799999999999997</c:v>
                </c:pt>
                <c:pt idx="450">
                  <c:v>-22.799999999999997</c:v>
                </c:pt>
                <c:pt idx="451">
                  <c:v>-22.799999999999997</c:v>
                </c:pt>
                <c:pt idx="452">
                  <c:v>-6.7999999999999972</c:v>
                </c:pt>
                <c:pt idx="453">
                  <c:v>-22.799999999999997</c:v>
                </c:pt>
                <c:pt idx="454">
                  <c:v>-7.7999999999999972</c:v>
                </c:pt>
                <c:pt idx="455">
                  <c:v>-22.799999999999997</c:v>
                </c:pt>
                <c:pt idx="456">
                  <c:v>-22.799999999999997</c:v>
                </c:pt>
                <c:pt idx="457">
                  <c:v>-22.799999999999997</c:v>
                </c:pt>
                <c:pt idx="458">
                  <c:v>-22.799999999999997</c:v>
                </c:pt>
                <c:pt idx="459">
                  <c:v>-22.799999999999997</c:v>
                </c:pt>
                <c:pt idx="460">
                  <c:v>-22.799999999999997</c:v>
                </c:pt>
                <c:pt idx="461">
                  <c:v>10.200000000000003</c:v>
                </c:pt>
                <c:pt idx="462">
                  <c:v>-20.799999999999997</c:v>
                </c:pt>
                <c:pt idx="463">
                  <c:v>-22.799999999999997</c:v>
                </c:pt>
                <c:pt idx="464">
                  <c:v>-22.799999999999997</c:v>
                </c:pt>
                <c:pt idx="465">
                  <c:v>-2.7999999999999972</c:v>
                </c:pt>
                <c:pt idx="466">
                  <c:v>-22.799999999999997</c:v>
                </c:pt>
                <c:pt idx="467">
                  <c:v>-22.799999999999997</c:v>
                </c:pt>
                <c:pt idx="468">
                  <c:v>-13.799999999999997</c:v>
                </c:pt>
                <c:pt idx="469">
                  <c:v>-22.799999999999997</c:v>
                </c:pt>
                <c:pt idx="470">
                  <c:v>-22.799999999999997</c:v>
                </c:pt>
                <c:pt idx="471">
                  <c:v>-22.799999999999997</c:v>
                </c:pt>
                <c:pt idx="472">
                  <c:v>-22.799999999999997</c:v>
                </c:pt>
                <c:pt idx="473">
                  <c:v>-22.799999999999997</c:v>
                </c:pt>
                <c:pt idx="474">
                  <c:v>-22.799999999999997</c:v>
                </c:pt>
                <c:pt idx="475">
                  <c:v>-22.799999999999997</c:v>
                </c:pt>
                <c:pt idx="476">
                  <c:v>-22.799999999999997</c:v>
                </c:pt>
                <c:pt idx="477">
                  <c:v>15.200000000000003</c:v>
                </c:pt>
                <c:pt idx="478">
                  <c:v>-22.799999999999997</c:v>
                </c:pt>
                <c:pt idx="479">
                  <c:v>-21.799999999999997</c:v>
                </c:pt>
                <c:pt idx="480">
                  <c:v>-22.799999999999997</c:v>
                </c:pt>
                <c:pt idx="481">
                  <c:v>-22.799999999999997</c:v>
                </c:pt>
                <c:pt idx="482">
                  <c:v>-22.799999999999997</c:v>
                </c:pt>
                <c:pt idx="483">
                  <c:v>-22.799999999999997</c:v>
                </c:pt>
                <c:pt idx="484">
                  <c:v>-22.799999999999997</c:v>
                </c:pt>
                <c:pt idx="485">
                  <c:v>-22.799999999999997</c:v>
                </c:pt>
                <c:pt idx="486">
                  <c:v>-22.799999999999997</c:v>
                </c:pt>
                <c:pt idx="487">
                  <c:v>13.200000000000003</c:v>
                </c:pt>
                <c:pt idx="488">
                  <c:v>-3.7999999999999972</c:v>
                </c:pt>
                <c:pt idx="489">
                  <c:v>-11.799999999999997</c:v>
                </c:pt>
                <c:pt idx="490">
                  <c:v>-22.799999999999997</c:v>
                </c:pt>
                <c:pt idx="491">
                  <c:v>-22.799999999999997</c:v>
                </c:pt>
                <c:pt idx="492">
                  <c:v>-22.799999999999997</c:v>
                </c:pt>
                <c:pt idx="493">
                  <c:v>-22.799999999999997</c:v>
                </c:pt>
                <c:pt idx="494">
                  <c:v>-22.799999999999997</c:v>
                </c:pt>
                <c:pt idx="495">
                  <c:v>-22.799999999999997</c:v>
                </c:pt>
                <c:pt idx="496">
                  <c:v>-22.799999999999997</c:v>
                </c:pt>
                <c:pt idx="497">
                  <c:v>-22.799999999999997</c:v>
                </c:pt>
                <c:pt idx="498">
                  <c:v>-22.799999999999997</c:v>
                </c:pt>
                <c:pt idx="499">
                  <c:v>-22.799999999999997</c:v>
                </c:pt>
                <c:pt idx="500">
                  <c:v>-22.799999999999997</c:v>
                </c:pt>
                <c:pt idx="501">
                  <c:v>-22.799999999999997</c:v>
                </c:pt>
                <c:pt idx="502">
                  <c:v>-22.799999999999997</c:v>
                </c:pt>
                <c:pt idx="503">
                  <c:v>-22.799999999999997</c:v>
                </c:pt>
                <c:pt idx="504">
                  <c:v>-22.799999999999997</c:v>
                </c:pt>
                <c:pt idx="505">
                  <c:v>-22.799999999999997</c:v>
                </c:pt>
                <c:pt idx="506">
                  <c:v>-22.799999999999997</c:v>
                </c:pt>
                <c:pt idx="507">
                  <c:v>-22.799999999999997</c:v>
                </c:pt>
                <c:pt idx="508">
                  <c:v>-22.799999999999997</c:v>
                </c:pt>
                <c:pt idx="509">
                  <c:v>-22.799999999999997</c:v>
                </c:pt>
                <c:pt idx="510">
                  <c:v>-22.799999999999997</c:v>
                </c:pt>
                <c:pt idx="511">
                  <c:v>-22.799999999999997</c:v>
                </c:pt>
                <c:pt idx="512">
                  <c:v>-22.799999999999997</c:v>
                </c:pt>
                <c:pt idx="513">
                  <c:v>-22.799999999999997</c:v>
                </c:pt>
                <c:pt idx="514">
                  <c:v>-22.799999999999997</c:v>
                </c:pt>
                <c:pt idx="515">
                  <c:v>-22.799999999999997</c:v>
                </c:pt>
                <c:pt idx="516">
                  <c:v>-22.799999999999997</c:v>
                </c:pt>
                <c:pt idx="517">
                  <c:v>-22.799999999999997</c:v>
                </c:pt>
                <c:pt idx="518">
                  <c:v>-22.799999999999997</c:v>
                </c:pt>
                <c:pt idx="519">
                  <c:v>-22.799999999999997</c:v>
                </c:pt>
                <c:pt idx="520">
                  <c:v>-22.799999999999997</c:v>
                </c:pt>
                <c:pt idx="521">
                  <c:v>-22.799999999999997</c:v>
                </c:pt>
                <c:pt idx="522">
                  <c:v>-22.799999999999997</c:v>
                </c:pt>
                <c:pt idx="523">
                  <c:v>-22.799999999999997</c:v>
                </c:pt>
                <c:pt idx="524">
                  <c:v>-22.799999999999997</c:v>
                </c:pt>
                <c:pt idx="525">
                  <c:v>-22.799999999999997</c:v>
                </c:pt>
                <c:pt idx="526">
                  <c:v>-22.799999999999997</c:v>
                </c:pt>
                <c:pt idx="527">
                  <c:v>-22.799999999999997</c:v>
                </c:pt>
                <c:pt idx="528">
                  <c:v>-22.799999999999997</c:v>
                </c:pt>
                <c:pt idx="529">
                  <c:v>-22.799999999999997</c:v>
                </c:pt>
                <c:pt idx="530">
                  <c:v>-22.799999999999997</c:v>
                </c:pt>
                <c:pt idx="531">
                  <c:v>-22.799999999999997</c:v>
                </c:pt>
                <c:pt idx="532">
                  <c:v>-22.799999999999997</c:v>
                </c:pt>
                <c:pt idx="533">
                  <c:v>-22.799999999999997</c:v>
                </c:pt>
                <c:pt idx="534">
                  <c:v>-0.79999999999999716</c:v>
                </c:pt>
                <c:pt idx="535">
                  <c:v>-22.799999999999997</c:v>
                </c:pt>
                <c:pt idx="536">
                  <c:v>-22.799999999999997</c:v>
                </c:pt>
                <c:pt idx="537">
                  <c:v>-22.799999999999997</c:v>
                </c:pt>
                <c:pt idx="538">
                  <c:v>-22.799999999999997</c:v>
                </c:pt>
                <c:pt idx="539">
                  <c:v>-22.799999999999997</c:v>
                </c:pt>
                <c:pt idx="540">
                  <c:v>-22.799999999999997</c:v>
                </c:pt>
                <c:pt idx="541">
                  <c:v>-22.799999999999997</c:v>
                </c:pt>
                <c:pt idx="542">
                  <c:v>-22.799999999999997</c:v>
                </c:pt>
                <c:pt idx="543">
                  <c:v>-22.799999999999997</c:v>
                </c:pt>
                <c:pt idx="544">
                  <c:v>-22.799999999999997</c:v>
                </c:pt>
                <c:pt idx="545">
                  <c:v>-22.799999999999997</c:v>
                </c:pt>
                <c:pt idx="546">
                  <c:v>-22.799999999999997</c:v>
                </c:pt>
                <c:pt idx="547">
                  <c:v>-22.799999999999997</c:v>
                </c:pt>
                <c:pt idx="548">
                  <c:v>-22.799999999999997</c:v>
                </c:pt>
                <c:pt idx="549">
                  <c:v>-22.799999999999997</c:v>
                </c:pt>
                <c:pt idx="550">
                  <c:v>-22.799999999999997</c:v>
                </c:pt>
                <c:pt idx="551">
                  <c:v>-22.799999999999997</c:v>
                </c:pt>
                <c:pt idx="552">
                  <c:v>-22.799999999999997</c:v>
                </c:pt>
                <c:pt idx="553">
                  <c:v>-22.799999999999997</c:v>
                </c:pt>
                <c:pt idx="554">
                  <c:v>-22.799999999999997</c:v>
                </c:pt>
                <c:pt idx="555">
                  <c:v>-22.799999999999997</c:v>
                </c:pt>
                <c:pt idx="556">
                  <c:v>-22.799999999999997</c:v>
                </c:pt>
                <c:pt idx="557">
                  <c:v>-22.799999999999997</c:v>
                </c:pt>
                <c:pt idx="558">
                  <c:v>-22.799999999999997</c:v>
                </c:pt>
                <c:pt idx="559">
                  <c:v>-22.799999999999997</c:v>
                </c:pt>
                <c:pt idx="560">
                  <c:v>-22.799999999999997</c:v>
                </c:pt>
                <c:pt idx="561">
                  <c:v>-22.799999999999997</c:v>
                </c:pt>
                <c:pt idx="562">
                  <c:v>-22.799999999999997</c:v>
                </c:pt>
                <c:pt idx="563">
                  <c:v>-22.799999999999997</c:v>
                </c:pt>
                <c:pt idx="564">
                  <c:v>-7.7999999999999972</c:v>
                </c:pt>
                <c:pt idx="565">
                  <c:v>-3.2000000000000028</c:v>
                </c:pt>
                <c:pt idx="566">
                  <c:v>-19.700000000000003</c:v>
                </c:pt>
                <c:pt idx="567">
                  <c:v>-7.7999999999999972</c:v>
                </c:pt>
                <c:pt idx="568">
                  <c:v>-15.799999999999997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CB-452B-83B2-AC6D2D39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4912"/>
        <c:axId val="163513472"/>
      </c:scatterChart>
      <c:valAx>
        <c:axId val="1634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513472"/>
        <c:crossesAt val="-50"/>
        <c:crossBetween val="midCat"/>
      </c:valAx>
      <c:valAx>
        <c:axId val="163513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fT4i-fT4a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49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TSH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TSH!$L$2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3.3505468066491698E-2"/>
                  <c:y val="-0.29728455818022698"/>
                </c:manualLayout>
              </c:layout>
              <c:numFmt formatCode="General" sourceLinked="0"/>
            </c:trendlineLbl>
          </c:trendline>
          <c:xVal>
            <c:numRef>
              <c:f>TSH!$K$3:$K$464</c:f>
              <c:numCache>
                <c:formatCode>0.00</c:formatCode>
                <c:ptCount val="462"/>
                <c:pt idx="0">
                  <c:v>7.8049999999999997</c:v>
                </c:pt>
                <c:pt idx="1">
                  <c:v>2.76</c:v>
                </c:pt>
                <c:pt idx="2">
                  <c:v>1.72</c:v>
                </c:pt>
                <c:pt idx="3">
                  <c:v>2.3600000000000003</c:v>
                </c:pt>
                <c:pt idx="4">
                  <c:v>1.4950000000000001</c:v>
                </c:pt>
                <c:pt idx="5">
                  <c:v>2.4699999999999998</c:v>
                </c:pt>
                <c:pt idx="6">
                  <c:v>0.86499999999999999</c:v>
                </c:pt>
                <c:pt idx="7">
                  <c:v>1.44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0.245</c:v>
                </c:pt>
                <c:pt idx="12">
                  <c:v>6.0000000000000005E-2</c:v>
                </c:pt>
                <c:pt idx="13">
                  <c:v>3.5700000000000003</c:v>
                </c:pt>
                <c:pt idx="14">
                  <c:v>4.5000000000000005E-2</c:v>
                </c:pt>
                <c:pt idx="15">
                  <c:v>0.27500000000000002</c:v>
                </c:pt>
                <c:pt idx="16">
                  <c:v>0.58499999999999996</c:v>
                </c:pt>
                <c:pt idx="17">
                  <c:v>4.5199999999999996</c:v>
                </c:pt>
                <c:pt idx="18">
                  <c:v>0.37</c:v>
                </c:pt>
                <c:pt idx="19">
                  <c:v>0.05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0.33999999999999997</c:v>
                </c:pt>
                <c:pt idx="23">
                  <c:v>3.5000000000000003E-2</c:v>
                </c:pt>
                <c:pt idx="24">
                  <c:v>9.5000000000000001E-2</c:v>
                </c:pt>
                <c:pt idx="25">
                  <c:v>0.105</c:v>
                </c:pt>
                <c:pt idx="26">
                  <c:v>0.14500000000000002</c:v>
                </c:pt>
                <c:pt idx="27">
                  <c:v>4.4999999999999998E-2</c:v>
                </c:pt>
                <c:pt idx="28">
                  <c:v>0.33499999999999996</c:v>
                </c:pt>
                <c:pt idx="29">
                  <c:v>0.33</c:v>
                </c:pt>
                <c:pt idx="30">
                  <c:v>0.12</c:v>
                </c:pt>
                <c:pt idx="31">
                  <c:v>0.04</c:v>
                </c:pt>
                <c:pt idx="32">
                  <c:v>0.09</c:v>
                </c:pt>
                <c:pt idx="33">
                  <c:v>0.04</c:v>
                </c:pt>
                <c:pt idx="34">
                  <c:v>0.21000000000000002</c:v>
                </c:pt>
                <c:pt idx="35">
                  <c:v>0.18</c:v>
                </c:pt>
                <c:pt idx="36">
                  <c:v>0.26500000000000001</c:v>
                </c:pt>
                <c:pt idx="37">
                  <c:v>0.22500000000000001</c:v>
                </c:pt>
                <c:pt idx="38">
                  <c:v>0.215</c:v>
                </c:pt>
                <c:pt idx="39">
                  <c:v>6.5000000000000002E-2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4.4999999999999998E-2</c:v>
                </c:pt>
                <c:pt idx="46">
                  <c:v>3.5000000000000003E-2</c:v>
                </c:pt>
                <c:pt idx="47">
                  <c:v>2.5000000000000001E-2</c:v>
                </c:pt>
                <c:pt idx="48">
                  <c:v>7.5000000000000011E-2</c:v>
                </c:pt>
                <c:pt idx="49">
                  <c:v>5.5E-2</c:v>
                </c:pt>
                <c:pt idx="50">
                  <c:v>5.5E-2</c:v>
                </c:pt>
                <c:pt idx="51">
                  <c:v>7.5000000000000011E-2</c:v>
                </c:pt>
                <c:pt idx="52">
                  <c:v>0.17499999999999999</c:v>
                </c:pt>
                <c:pt idx="53">
                  <c:v>0.03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0.02</c:v>
                </c:pt>
                <c:pt idx="58">
                  <c:v>0.02</c:v>
                </c:pt>
                <c:pt idx="59">
                  <c:v>0.11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7.0000000000000007E-2</c:v>
                </c:pt>
                <c:pt idx="68">
                  <c:v>0.03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0.02</c:v>
                </c:pt>
                <c:pt idx="72">
                  <c:v>0.02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0.05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0.08</c:v>
                </c:pt>
                <c:pt idx="81">
                  <c:v>0.02</c:v>
                </c:pt>
                <c:pt idx="82">
                  <c:v>0.02</c:v>
                </c:pt>
                <c:pt idx="83">
                  <c:v>0.04</c:v>
                </c:pt>
                <c:pt idx="84">
                  <c:v>0.02</c:v>
                </c:pt>
                <c:pt idx="85">
                  <c:v>0.08</c:v>
                </c:pt>
                <c:pt idx="86">
                  <c:v>0.02</c:v>
                </c:pt>
                <c:pt idx="87">
                  <c:v>0.05</c:v>
                </c:pt>
                <c:pt idx="88">
                  <c:v>0.02</c:v>
                </c:pt>
                <c:pt idx="89">
                  <c:v>7.0000000000000007E-2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0.19</c:v>
                </c:pt>
                <c:pt idx="94">
                  <c:v>0.2</c:v>
                </c:pt>
                <c:pt idx="95">
                  <c:v>0.02</c:v>
                </c:pt>
                <c:pt idx="96">
                  <c:v>0.02</c:v>
                </c:pt>
                <c:pt idx="97">
                  <c:v>0.05</c:v>
                </c:pt>
                <c:pt idx="98">
                  <c:v>0.02</c:v>
                </c:pt>
                <c:pt idx="99">
                  <c:v>0.03</c:v>
                </c:pt>
                <c:pt idx="100">
                  <c:v>0.02</c:v>
                </c:pt>
                <c:pt idx="101">
                  <c:v>0.03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0.21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7.5000000000000011E-2</c:v>
                </c:pt>
                <c:pt idx="416">
                  <c:v>7.5000000000000011E-2</c:v>
                </c:pt>
                <c:pt idx="417">
                  <c:v>5.5E-2</c:v>
                </c:pt>
                <c:pt idx="418">
                  <c:v>8.4999999999999992E-2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4.4999999999999998E-2</c:v>
                </c:pt>
                <c:pt idx="427">
                  <c:v>0.64500000000000002</c:v>
                </c:pt>
                <c:pt idx="428">
                  <c:v>6.5000000000000002E-2</c:v>
                </c:pt>
                <c:pt idx="429">
                  <c:v>0.63500000000000001</c:v>
                </c:pt>
                <c:pt idx="430">
                  <c:v>6.5000000000000002E-2</c:v>
                </c:pt>
                <c:pt idx="431">
                  <c:v>6.5000000000000002E-2</c:v>
                </c:pt>
                <c:pt idx="432">
                  <c:v>0.125</c:v>
                </c:pt>
                <c:pt idx="433">
                  <c:v>0.14000000000000001</c:v>
                </c:pt>
                <c:pt idx="434">
                  <c:v>0.05</c:v>
                </c:pt>
                <c:pt idx="435">
                  <c:v>0.03</c:v>
                </c:pt>
                <c:pt idx="436">
                  <c:v>0.03</c:v>
                </c:pt>
                <c:pt idx="437">
                  <c:v>0.04</c:v>
                </c:pt>
                <c:pt idx="438">
                  <c:v>0.04</c:v>
                </c:pt>
                <c:pt idx="439">
                  <c:v>0.12</c:v>
                </c:pt>
                <c:pt idx="440">
                  <c:v>0.09</c:v>
                </c:pt>
                <c:pt idx="441">
                  <c:v>2.3899999999999997</c:v>
                </c:pt>
                <c:pt idx="442">
                  <c:v>4.6099999999999994</c:v>
                </c:pt>
                <c:pt idx="443">
                  <c:v>0.15500000000000003</c:v>
                </c:pt>
                <c:pt idx="444">
                  <c:v>8.5000000000000006E-2</c:v>
                </c:pt>
                <c:pt idx="445">
                  <c:v>2.835</c:v>
                </c:pt>
                <c:pt idx="446">
                  <c:v>0.05</c:v>
                </c:pt>
                <c:pt idx="447">
                  <c:v>0.20500000000000002</c:v>
                </c:pt>
                <c:pt idx="448">
                  <c:v>8.8099999999999987</c:v>
                </c:pt>
                <c:pt idx="449">
                  <c:v>1.1299999999999999</c:v>
                </c:pt>
                <c:pt idx="450">
                  <c:v>2.7800000000000002</c:v>
                </c:pt>
                <c:pt idx="451">
                  <c:v>0.27500000000000002</c:v>
                </c:pt>
                <c:pt idx="452">
                  <c:v>0.41</c:v>
                </c:pt>
                <c:pt idx="453">
                  <c:v>0.67</c:v>
                </c:pt>
                <c:pt idx="454">
                  <c:v>0.32</c:v>
                </c:pt>
                <c:pt idx="455">
                  <c:v>1.9950000000000001</c:v>
                </c:pt>
                <c:pt idx="456">
                  <c:v>6.3000000000000007</c:v>
                </c:pt>
                <c:pt idx="457">
                  <c:v>0.90500000000000003</c:v>
                </c:pt>
                <c:pt idx="458">
                  <c:v>1.675</c:v>
                </c:pt>
                <c:pt idx="459">
                  <c:v>3.37</c:v>
                </c:pt>
                <c:pt idx="460">
                  <c:v>8.48</c:v>
                </c:pt>
                <c:pt idx="461">
                  <c:v>11.3</c:v>
                </c:pt>
              </c:numCache>
            </c:numRef>
          </c:xVal>
          <c:yVal>
            <c:numRef>
              <c:f>TSH!$L$3:$L$464</c:f>
              <c:numCache>
                <c:formatCode>0.00</c:formatCode>
                <c:ptCount val="462"/>
                <c:pt idx="0">
                  <c:v>-1.8899999999999997</c:v>
                </c:pt>
                <c:pt idx="1">
                  <c:v>-0.61999999999999966</c:v>
                </c:pt>
                <c:pt idx="2">
                  <c:v>-0.39999999999999991</c:v>
                </c:pt>
                <c:pt idx="3">
                  <c:v>-0.31999999999999984</c:v>
                </c:pt>
                <c:pt idx="4">
                  <c:v>-0.28999999999999981</c:v>
                </c:pt>
                <c:pt idx="5">
                  <c:v>-0.2799999999999998</c:v>
                </c:pt>
                <c:pt idx="6">
                  <c:v>-0.18999999999999995</c:v>
                </c:pt>
                <c:pt idx="7">
                  <c:v>-0.12000000000000011</c:v>
                </c:pt>
                <c:pt idx="8">
                  <c:v>-0.12000000000000001</c:v>
                </c:pt>
                <c:pt idx="9">
                  <c:v>-0.1</c:v>
                </c:pt>
                <c:pt idx="10">
                  <c:v>-9.9999999999999992E-2</c:v>
                </c:pt>
                <c:pt idx="11">
                  <c:v>-8.9999999999999969E-2</c:v>
                </c:pt>
                <c:pt idx="12">
                  <c:v>-0.08</c:v>
                </c:pt>
                <c:pt idx="13">
                  <c:v>-6.0000000000000053E-2</c:v>
                </c:pt>
                <c:pt idx="14">
                  <c:v>-0.05</c:v>
                </c:pt>
                <c:pt idx="15">
                  <c:v>-4.9999999999999989E-2</c:v>
                </c:pt>
                <c:pt idx="16">
                  <c:v>-4.9999999999999933E-2</c:v>
                </c:pt>
                <c:pt idx="17">
                  <c:v>-4.0000000000000036E-2</c:v>
                </c:pt>
                <c:pt idx="18">
                  <c:v>-4.0000000000000036E-2</c:v>
                </c:pt>
                <c:pt idx="19">
                  <c:v>-4.0000000000000008E-2</c:v>
                </c:pt>
                <c:pt idx="20">
                  <c:v>-3.9999999999999994E-2</c:v>
                </c:pt>
                <c:pt idx="21">
                  <c:v>-3.9999999999999994E-2</c:v>
                </c:pt>
                <c:pt idx="22">
                  <c:v>-3.999999999999998E-2</c:v>
                </c:pt>
                <c:pt idx="23">
                  <c:v>-3.0000000000000002E-2</c:v>
                </c:pt>
                <c:pt idx="24">
                  <c:v>-0.03</c:v>
                </c:pt>
                <c:pt idx="25">
                  <c:v>-0.03</c:v>
                </c:pt>
                <c:pt idx="26">
                  <c:v>-0.03</c:v>
                </c:pt>
                <c:pt idx="27">
                  <c:v>-0.03</c:v>
                </c:pt>
                <c:pt idx="28">
                  <c:v>-2.9999999999999971E-2</c:v>
                </c:pt>
                <c:pt idx="29">
                  <c:v>-2.0000000000000018E-2</c:v>
                </c:pt>
                <c:pt idx="30">
                  <c:v>-2.0000000000000004E-2</c:v>
                </c:pt>
                <c:pt idx="31">
                  <c:v>-2.0000000000000004E-2</c:v>
                </c:pt>
                <c:pt idx="32">
                  <c:v>-2.0000000000000004E-2</c:v>
                </c:pt>
                <c:pt idx="33">
                  <c:v>-2.0000000000000004E-2</c:v>
                </c:pt>
                <c:pt idx="34">
                  <c:v>-1.999999999999999E-2</c:v>
                </c:pt>
                <c:pt idx="35">
                  <c:v>-1.999999999999999E-2</c:v>
                </c:pt>
                <c:pt idx="36">
                  <c:v>-1.0000000000000009E-2</c:v>
                </c:pt>
                <c:pt idx="37">
                  <c:v>-1.0000000000000009E-2</c:v>
                </c:pt>
                <c:pt idx="38">
                  <c:v>-1.0000000000000009E-2</c:v>
                </c:pt>
                <c:pt idx="39">
                  <c:v>-1.0000000000000009E-2</c:v>
                </c:pt>
                <c:pt idx="40">
                  <c:v>-1.0000000000000002E-2</c:v>
                </c:pt>
                <c:pt idx="41">
                  <c:v>-1.0000000000000002E-2</c:v>
                </c:pt>
                <c:pt idx="42">
                  <c:v>-1.0000000000000002E-2</c:v>
                </c:pt>
                <c:pt idx="43">
                  <c:v>-1.0000000000000002E-2</c:v>
                </c:pt>
                <c:pt idx="44">
                  <c:v>-1.0000000000000002E-2</c:v>
                </c:pt>
                <c:pt idx="45">
                  <c:v>-1.0000000000000002E-2</c:v>
                </c:pt>
                <c:pt idx="46">
                  <c:v>-1.0000000000000002E-2</c:v>
                </c:pt>
                <c:pt idx="47">
                  <c:v>-9.9999999999999985E-3</c:v>
                </c:pt>
                <c:pt idx="48">
                  <c:v>-9.999999999999995E-3</c:v>
                </c:pt>
                <c:pt idx="49">
                  <c:v>-9.999999999999995E-3</c:v>
                </c:pt>
                <c:pt idx="50">
                  <c:v>-9.999999999999995E-3</c:v>
                </c:pt>
                <c:pt idx="51">
                  <c:v>-9.999999999999995E-3</c:v>
                </c:pt>
                <c:pt idx="52">
                  <c:v>-9.9999999999999811E-3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9.999999999999995E-3</c:v>
                </c:pt>
                <c:pt idx="416">
                  <c:v>9.999999999999995E-3</c:v>
                </c:pt>
                <c:pt idx="417">
                  <c:v>9.999999999999995E-3</c:v>
                </c:pt>
                <c:pt idx="418">
                  <c:v>9.999999999999995E-3</c:v>
                </c:pt>
                <c:pt idx="419">
                  <c:v>9.9999999999999985E-3</c:v>
                </c:pt>
                <c:pt idx="420">
                  <c:v>9.9999999999999985E-3</c:v>
                </c:pt>
                <c:pt idx="421">
                  <c:v>9.9999999999999985E-3</c:v>
                </c:pt>
                <c:pt idx="422">
                  <c:v>9.9999999999999985E-3</c:v>
                </c:pt>
                <c:pt idx="423">
                  <c:v>9.9999999999999985E-3</c:v>
                </c:pt>
                <c:pt idx="424">
                  <c:v>9.9999999999999985E-3</c:v>
                </c:pt>
                <c:pt idx="425">
                  <c:v>9.9999999999999985E-3</c:v>
                </c:pt>
                <c:pt idx="426">
                  <c:v>1.0000000000000002E-2</c:v>
                </c:pt>
                <c:pt idx="427">
                  <c:v>1.0000000000000009E-2</c:v>
                </c:pt>
                <c:pt idx="428">
                  <c:v>1.0000000000000009E-2</c:v>
                </c:pt>
                <c:pt idx="429">
                  <c:v>1.0000000000000009E-2</c:v>
                </c:pt>
                <c:pt idx="430">
                  <c:v>1.0000000000000009E-2</c:v>
                </c:pt>
                <c:pt idx="431">
                  <c:v>1.0000000000000009E-2</c:v>
                </c:pt>
                <c:pt idx="432">
                  <c:v>1.0000000000000009E-2</c:v>
                </c:pt>
                <c:pt idx="433">
                  <c:v>1.999999999999999E-2</c:v>
                </c:pt>
                <c:pt idx="434">
                  <c:v>1.9999999999999997E-2</c:v>
                </c:pt>
                <c:pt idx="435">
                  <c:v>0.02</c:v>
                </c:pt>
                <c:pt idx="436">
                  <c:v>0.02</c:v>
                </c:pt>
                <c:pt idx="437">
                  <c:v>2.0000000000000004E-2</c:v>
                </c:pt>
                <c:pt idx="438">
                  <c:v>2.0000000000000004E-2</c:v>
                </c:pt>
                <c:pt idx="439">
                  <c:v>2.0000000000000004E-2</c:v>
                </c:pt>
                <c:pt idx="440">
                  <c:v>2.0000000000000004E-2</c:v>
                </c:pt>
                <c:pt idx="441">
                  <c:v>2.0000000000000018E-2</c:v>
                </c:pt>
                <c:pt idx="442">
                  <c:v>2.0000000000000462E-2</c:v>
                </c:pt>
                <c:pt idx="443">
                  <c:v>0.03</c:v>
                </c:pt>
                <c:pt idx="444">
                  <c:v>0.03</c:v>
                </c:pt>
                <c:pt idx="445">
                  <c:v>3.0000000000000249E-2</c:v>
                </c:pt>
                <c:pt idx="446">
                  <c:v>0.06</c:v>
                </c:pt>
                <c:pt idx="447">
                  <c:v>6.9999999999999979E-2</c:v>
                </c:pt>
                <c:pt idx="448">
                  <c:v>9.9999999999999645E-2</c:v>
                </c:pt>
                <c:pt idx="449">
                  <c:v>9.9999999999999867E-2</c:v>
                </c:pt>
                <c:pt idx="450">
                  <c:v>0.11999999999999966</c:v>
                </c:pt>
                <c:pt idx="451">
                  <c:v>0.21</c:v>
                </c:pt>
                <c:pt idx="452">
                  <c:v>0.4</c:v>
                </c:pt>
                <c:pt idx="453">
                  <c:v>0.42</c:v>
                </c:pt>
                <c:pt idx="454">
                  <c:v>0.46000000000000008</c:v>
                </c:pt>
                <c:pt idx="455">
                  <c:v>0.47</c:v>
                </c:pt>
                <c:pt idx="456">
                  <c:v>0.62000000000000011</c:v>
                </c:pt>
                <c:pt idx="457">
                  <c:v>0.63</c:v>
                </c:pt>
                <c:pt idx="458">
                  <c:v>0.64999999999999991</c:v>
                </c:pt>
                <c:pt idx="459">
                  <c:v>0.91999999999999993</c:v>
                </c:pt>
                <c:pt idx="460">
                  <c:v>0.98000000000000043</c:v>
                </c:pt>
                <c:pt idx="461">
                  <c:v>1.2000000000000011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2-4D4A-8667-D1EF34E355E1}"/>
            </c:ext>
          </c:extLst>
        </c:ser>
        <c:ser>
          <c:idx val="1"/>
          <c:order val="1"/>
          <c:tx>
            <c:v>95% upper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TSH!$K$3:$K$464</c:f>
              <c:numCache>
                <c:formatCode>0.00</c:formatCode>
                <c:ptCount val="462"/>
                <c:pt idx="0">
                  <c:v>7.8049999999999997</c:v>
                </c:pt>
                <c:pt idx="1">
                  <c:v>2.76</c:v>
                </c:pt>
                <c:pt idx="2">
                  <c:v>1.72</c:v>
                </c:pt>
                <c:pt idx="3">
                  <c:v>2.3600000000000003</c:v>
                </c:pt>
                <c:pt idx="4">
                  <c:v>1.4950000000000001</c:v>
                </c:pt>
                <c:pt idx="5">
                  <c:v>2.4699999999999998</c:v>
                </c:pt>
                <c:pt idx="6">
                  <c:v>0.86499999999999999</c:v>
                </c:pt>
                <c:pt idx="7">
                  <c:v>1.44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0.245</c:v>
                </c:pt>
                <c:pt idx="12">
                  <c:v>6.0000000000000005E-2</c:v>
                </c:pt>
                <c:pt idx="13">
                  <c:v>3.5700000000000003</c:v>
                </c:pt>
                <c:pt idx="14">
                  <c:v>4.5000000000000005E-2</c:v>
                </c:pt>
                <c:pt idx="15">
                  <c:v>0.27500000000000002</c:v>
                </c:pt>
                <c:pt idx="16">
                  <c:v>0.58499999999999996</c:v>
                </c:pt>
                <c:pt idx="17">
                  <c:v>4.5199999999999996</c:v>
                </c:pt>
                <c:pt idx="18">
                  <c:v>0.37</c:v>
                </c:pt>
                <c:pt idx="19">
                  <c:v>0.05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0.33999999999999997</c:v>
                </c:pt>
                <c:pt idx="23">
                  <c:v>3.5000000000000003E-2</c:v>
                </c:pt>
                <c:pt idx="24">
                  <c:v>9.5000000000000001E-2</c:v>
                </c:pt>
                <c:pt idx="25">
                  <c:v>0.105</c:v>
                </c:pt>
                <c:pt idx="26">
                  <c:v>0.14500000000000002</c:v>
                </c:pt>
                <c:pt idx="27">
                  <c:v>4.4999999999999998E-2</c:v>
                </c:pt>
                <c:pt idx="28">
                  <c:v>0.33499999999999996</c:v>
                </c:pt>
                <c:pt idx="29">
                  <c:v>0.33</c:v>
                </c:pt>
                <c:pt idx="30">
                  <c:v>0.12</c:v>
                </c:pt>
                <c:pt idx="31">
                  <c:v>0.04</c:v>
                </c:pt>
                <c:pt idx="32">
                  <c:v>0.09</c:v>
                </c:pt>
                <c:pt idx="33">
                  <c:v>0.04</c:v>
                </c:pt>
                <c:pt idx="34">
                  <c:v>0.21000000000000002</c:v>
                </c:pt>
                <c:pt idx="35">
                  <c:v>0.18</c:v>
                </c:pt>
                <c:pt idx="36">
                  <c:v>0.26500000000000001</c:v>
                </c:pt>
                <c:pt idx="37">
                  <c:v>0.22500000000000001</c:v>
                </c:pt>
                <c:pt idx="38">
                  <c:v>0.215</c:v>
                </c:pt>
                <c:pt idx="39">
                  <c:v>6.5000000000000002E-2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4.4999999999999998E-2</c:v>
                </c:pt>
                <c:pt idx="46">
                  <c:v>3.5000000000000003E-2</c:v>
                </c:pt>
                <c:pt idx="47">
                  <c:v>2.5000000000000001E-2</c:v>
                </c:pt>
                <c:pt idx="48">
                  <c:v>7.5000000000000011E-2</c:v>
                </c:pt>
                <c:pt idx="49">
                  <c:v>5.5E-2</c:v>
                </c:pt>
                <c:pt idx="50">
                  <c:v>5.5E-2</c:v>
                </c:pt>
                <c:pt idx="51">
                  <c:v>7.5000000000000011E-2</c:v>
                </c:pt>
                <c:pt idx="52">
                  <c:v>0.17499999999999999</c:v>
                </c:pt>
                <c:pt idx="53">
                  <c:v>0.03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0.02</c:v>
                </c:pt>
                <c:pt idx="58">
                  <c:v>0.02</c:v>
                </c:pt>
                <c:pt idx="59">
                  <c:v>0.11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7.0000000000000007E-2</c:v>
                </c:pt>
                <c:pt idx="68">
                  <c:v>0.03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0.02</c:v>
                </c:pt>
                <c:pt idx="72">
                  <c:v>0.02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0.05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0.08</c:v>
                </c:pt>
                <c:pt idx="81">
                  <c:v>0.02</c:v>
                </c:pt>
                <c:pt idx="82">
                  <c:v>0.02</c:v>
                </c:pt>
                <c:pt idx="83">
                  <c:v>0.04</c:v>
                </c:pt>
                <c:pt idx="84">
                  <c:v>0.02</c:v>
                </c:pt>
                <c:pt idx="85">
                  <c:v>0.08</c:v>
                </c:pt>
                <c:pt idx="86">
                  <c:v>0.02</c:v>
                </c:pt>
                <c:pt idx="87">
                  <c:v>0.05</c:v>
                </c:pt>
                <c:pt idx="88">
                  <c:v>0.02</c:v>
                </c:pt>
                <c:pt idx="89">
                  <c:v>7.0000000000000007E-2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0.19</c:v>
                </c:pt>
                <c:pt idx="94">
                  <c:v>0.2</c:v>
                </c:pt>
                <c:pt idx="95">
                  <c:v>0.02</c:v>
                </c:pt>
                <c:pt idx="96">
                  <c:v>0.02</c:v>
                </c:pt>
                <c:pt idx="97">
                  <c:v>0.05</c:v>
                </c:pt>
                <c:pt idx="98">
                  <c:v>0.02</c:v>
                </c:pt>
                <c:pt idx="99">
                  <c:v>0.03</c:v>
                </c:pt>
                <c:pt idx="100">
                  <c:v>0.02</c:v>
                </c:pt>
                <c:pt idx="101">
                  <c:v>0.03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0.21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7.5000000000000011E-2</c:v>
                </c:pt>
                <c:pt idx="416">
                  <c:v>7.5000000000000011E-2</c:v>
                </c:pt>
                <c:pt idx="417">
                  <c:v>5.5E-2</c:v>
                </c:pt>
                <c:pt idx="418">
                  <c:v>8.4999999999999992E-2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4.4999999999999998E-2</c:v>
                </c:pt>
                <c:pt idx="427">
                  <c:v>0.64500000000000002</c:v>
                </c:pt>
                <c:pt idx="428">
                  <c:v>6.5000000000000002E-2</c:v>
                </c:pt>
                <c:pt idx="429">
                  <c:v>0.63500000000000001</c:v>
                </c:pt>
                <c:pt idx="430">
                  <c:v>6.5000000000000002E-2</c:v>
                </c:pt>
                <c:pt idx="431">
                  <c:v>6.5000000000000002E-2</c:v>
                </c:pt>
                <c:pt idx="432">
                  <c:v>0.125</c:v>
                </c:pt>
                <c:pt idx="433">
                  <c:v>0.14000000000000001</c:v>
                </c:pt>
                <c:pt idx="434">
                  <c:v>0.05</c:v>
                </c:pt>
                <c:pt idx="435">
                  <c:v>0.03</c:v>
                </c:pt>
                <c:pt idx="436">
                  <c:v>0.03</c:v>
                </c:pt>
                <c:pt idx="437">
                  <c:v>0.04</c:v>
                </c:pt>
                <c:pt idx="438">
                  <c:v>0.04</c:v>
                </c:pt>
                <c:pt idx="439">
                  <c:v>0.12</c:v>
                </c:pt>
                <c:pt idx="440">
                  <c:v>0.09</c:v>
                </c:pt>
                <c:pt idx="441">
                  <c:v>2.3899999999999997</c:v>
                </c:pt>
                <c:pt idx="442">
                  <c:v>4.6099999999999994</c:v>
                </c:pt>
                <c:pt idx="443">
                  <c:v>0.15500000000000003</c:v>
                </c:pt>
                <c:pt idx="444">
                  <c:v>8.5000000000000006E-2</c:v>
                </c:pt>
                <c:pt idx="445">
                  <c:v>2.835</c:v>
                </c:pt>
                <c:pt idx="446">
                  <c:v>0.05</c:v>
                </c:pt>
                <c:pt idx="447">
                  <c:v>0.20500000000000002</c:v>
                </c:pt>
                <c:pt idx="448">
                  <c:v>8.8099999999999987</c:v>
                </c:pt>
                <c:pt idx="449">
                  <c:v>1.1299999999999999</c:v>
                </c:pt>
                <c:pt idx="450">
                  <c:v>2.7800000000000002</c:v>
                </c:pt>
                <c:pt idx="451">
                  <c:v>0.27500000000000002</c:v>
                </c:pt>
                <c:pt idx="452">
                  <c:v>0.41</c:v>
                </c:pt>
                <c:pt idx="453">
                  <c:v>0.67</c:v>
                </c:pt>
                <c:pt idx="454">
                  <c:v>0.32</c:v>
                </c:pt>
                <c:pt idx="455">
                  <c:v>1.9950000000000001</c:v>
                </c:pt>
                <c:pt idx="456">
                  <c:v>6.3000000000000007</c:v>
                </c:pt>
                <c:pt idx="457">
                  <c:v>0.90500000000000003</c:v>
                </c:pt>
                <c:pt idx="458">
                  <c:v>1.675</c:v>
                </c:pt>
                <c:pt idx="459">
                  <c:v>3.37</c:v>
                </c:pt>
                <c:pt idx="460">
                  <c:v>8.48</c:v>
                </c:pt>
                <c:pt idx="461">
                  <c:v>11.3</c:v>
                </c:pt>
              </c:numCache>
            </c:numRef>
          </c:xVal>
          <c:yVal>
            <c:numRef>
              <c:f>TSH!$N$3:$N$464</c:f>
              <c:numCache>
                <c:formatCode>General</c:formatCode>
                <c:ptCount val="462"/>
                <c:pt idx="0">
                  <c:v>0.29073861972049292</c:v>
                </c:pt>
                <c:pt idx="1">
                  <c:v>0.29073861972049292</c:v>
                </c:pt>
                <c:pt idx="2">
                  <c:v>0.29073861972049292</c:v>
                </c:pt>
                <c:pt idx="3">
                  <c:v>0.29073861972049292</c:v>
                </c:pt>
                <c:pt idx="4">
                  <c:v>0.29073861972049292</c:v>
                </c:pt>
                <c:pt idx="5">
                  <c:v>0.29073861972049292</c:v>
                </c:pt>
                <c:pt idx="6">
                  <c:v>0.29073861972049292</c:v>
                </c:pt>
                <c:pt idx="7">
                  <c:v>0.29073861972049292</c:v>
                </c:pt>
                <c:pt idx="8">
                  <c:v>0.29073861972049292</c:v>
                </c:pt>
                <c:pt idx="9">
                  <c:v>0.29073861972049292</c:v>
                </c:pt>
                <c:pt idx="10">
                  <c:v>0.29073861972049292</c:v>
                </c:pt>
                <c:pt idx="11">
                  <c:v>0.29073861972049292</c:v>
                </c:pt>
                <c:pt idx="12">
                  <c:v>0.29073861972049292</c:v>
                </c:pt>
                <c:pt idx="13">
                  <c:v>0.29073861972049292</c:v>
                </c:pt>
                <c:pt idx="14">
                  <c:v>0.29073861972049292</c:v>
                </c:pt>
                <c:pt idx="15">
                  <c:v>0.29073861972049292</c:v>
                </c:pt>
                <c:pt idx="16">
                  <c:v>0.29073861972049292</c:v>
                </c:pt>
                <c:pt idx="17">
                  <c:v>0.29073861972049292</c:v>
                </c:pt>
                <c:pt idx="18">
                  <c:v>0.29073861972049292</c:v>
                </c:pt>
                <c:pt idx="19">
                  <c:v>0.29073861972049292</c:v>
                </c:pt>
                <c:pt idx="20">
                  <c:v>0.29073861972049292</c:v>
                </c:pt>
                <c:pt idx="21">
                  <c:v>0.29073861972049292</c:v>
                </c:pt>
                <c:pt idx="22">
                  <c:v>0.29073861972049292</c:v>
                </c:pt>
                <c:pt idx="23">
                  <c:v>0.29073861972049292</c:v>
                </c:pt>
                <c:pt idx="24">
                  <c:v>0.29073861972049292</c:v>
                </c:pt>
                <c:pt idx="25">
                  <c:v>0.29073861972049292</c:v>
                </c:pt>
                <c:pt idx="26">
                  <c:v>0.29073861972049292</c:v>
                </c:pt>
                <c:pt idx="27">
                  <c:v>0.29073861972049292</c:v>
                </c:pt>
                <c:pt idx="28">
                  <c:v>0.29073861972049292</c:v>
                </c:pt>
                <c:pt idx="29">
                  <c:v>0.29073861972049292</c:v>
                </c:pt>
                <c:pt idx="30">
                  <c:v>0.29073861972049292</c:v>
                </c:pt>
                <c:pt idx="31">
                  <c:v>0.29073861972049292</c:v>
                </c:pt>
                <c:pt idx="32">
                  <c:v>0.29073861972049292</c:v>
                </c:pt>
                <c:pt idx="33">
                  <c:v>0.29073861972049292</c:v>
                </c:pt>
                <c:pt idx="34">
                  <c:v>0.29073861972049292</c:v>
                </c:pt>
                <c:pt idx="35">
                  <c:v>0.29073861972049292</c:v>
                </c:pt>
                <c:pt idx="36">
                  <c:v>0.29073861972049292</c:v>
                </c:pt>
                <c:pt idx="37">
                  <c:v>0.29073861972049292</c:v>
                </c:pt>
                <c:pt idx="38">
                  <c:v>0.29073861972049292</c:v>
                </c:pt>
                <c:pt idx="39">
                  <c:v>0.29073861972049292</c:v>
                </c:pt>
                <c:pt idx="40">
                  <c:v>0.29073861972049292</c:v>
                </c:pt>
                <c:pt idx="41">
                  <c:v>0.29073861972049292</c:v>
                </c:pt>
                <c:pt idx="42">
                  <c:v>0.29073861972049292</c:v>
                </c:pt>
                <c:pt idx="43">
                  <c:v>0.29073861972049292</c:v>
                </c:pt>
                <c:pt idx="44">
                  <c:v>0.29073861972049292</c:v>
                </c:pt>
                <c:pt idx="45">
                  <c:v>0.29073861972049292</c:v>
                </c:pt>
                <c:pt idx="46">
                  <c:v>0.29073861972049292</c:v>
                </c:pt>
                <c:pt idx="47">
                  <c:v>0.29073861972049292</c:v>
                </c:pt>
                <c:pt idx="48">
                  <c:v>0.29073861972049292</c:v>
                </c:pt>
                <c:pt idx="49">
                  <c:v>0.29073861972049292</c:v>
                </c:pt>
                <c:pt idx="50">
                  <c:v>0.29073861972049292</c:v>
                </c:pt>
                <c:pt idx="51">
                  <c:v>0.29073861972049292</c:v>
                </c:pt>
                <c:pt idx="52">
                  <c:v>0.29073861972049292</c:v>
                </c:pt>
                <c:pt idx="53">
                  <c:v>0.29073861972049292</c:v>
                </c:pt>
                <c:pt idx="54">
                  <c:v>0.29073861972049292</c:v>
                </c:pt>
                <c:pt idx="55">
                  <c:v>0.29073861972049292</c:v>
                </c:pt>
                <c:pt idx="56">
                  <c:v>0.29073861972049292</c:v>
                </c:pt>
                <c:pt idx="57">
                  <c:v>0.29073861972049292</c:v>
                </c:pt>
                <c:pt idx="58">
                  <c:v>0.29073861972049292</c:v>
                </c:pt>
                <c:pt idx="59">
                  <c:v>0.29073861972049292</c:v>
                </c:pt>
                <c:pt idx="60">
                  <c:v>0.29073861972049292</c:v>
                </c:pt>
                <c:pt idx="61">
                  <c:v>0.29073861972049292</c:v>
                </c:pt>
                <c:pt idx="62">
                  <c:v>0.29073861972049292</c:v>
                </c:pt>
                <c:pt idx="63">
                  <c:v>0.29073861972049292</c:v>
                </c:pt>
                <c:pt idx="64">
                  <c:v>0.29073861972049292</c:v>
                </c:pt>
                <c:pt idx="65">
                  <c:v>0.29073861972049292</c:v>
                </c:pt>
                <c:pt idx="66">
                  <c:v>0.29073861972049292</c:v>
                </c:pt>
                <c:pt idx="67">
                  <c:v>0.29073861972049292</c:v>
                </c:pt>
                <c:pt idx="68">
                  <c:v>0.29073861972049292</c:v>
                </c:pt>
                <c:pt idx="69">
                  <c:v>0.29073861972049292</c:v>
                </c:pt>
                <c:pt idx="70">
                  <c:v>0.29073861972049292</c:v>
                </c:pt>
                <c:pt idx="71">
                  <c:v>0.29073861972049292</c:v>
                </c:pt>
                <c:pt idx="72">
                  <c:v>0.29073861972049292</c:v>
                </c:pt>
                <c:pt idx="73">
                  <c:v>0.29073861972049292</c:v>
                </c:pt>
                <c:pt idx="74">
                  <c:v>0.29073861972049292</c:v>
                </c:pt>
                <c:pt idx="75">
                  <c:v>0.29073861972049292</c:v>
                </c:pt>
                <c:pt idx="76">
                  <c:v>0.29073861972049292</c:v>
                </c:pt>
                <c:pt idx="77">
                  <c:v>0.29073861972049292</c:v>
                </c:pt>
                <c:pt idx="78">
                  <c:v>0.29073861972049292</c:v>
                </c:pt>
                <c:pt idx="79">
                  <c:v>0.29073861972049292</c:v>
                </c:pt>
                <c:pt idx="80">
                  <c:v>0.29073861972049292</c:v>
                </c:pt>
                <c:pt idx="81">
                  <c:v>0.29073861972049292</c:v>
                </c:pt>
                <c:pt idx="82">
                  <c:v>0.29073861972049292</c:v>
                </c:pt>
                <c:pt idx="83">
                  <c:v>0.29073861972049292</c:v>
                </c:pt>
                <c:pt idx="84">
                  <c:v>0.29073861972049292</c:v>
                </c:pt>
                <c:pt idx="85">
                  <c:v>0.29073861972049292</c:v>
                </c:pt>
                <c:pt idx="86">
                  <c:v>0.29073861972049292</c:v>
                </c:pt>
                <c:pt idx="87">
                  <c:v>0.29073861972049292</c:v>
                </c:pt>
                <c:pt idx="88">
                  <c:v>0.29073861972049292</c:v>
                </c:pt>
                <c:pt idx="89">
                  <c:v>0.29073861972049292</c:v>
                </c:pt>
                <c:pt idx="90">
                  <c:v>0.29073861972049292</c:v>
                </c:pt>
                <c:pt idx="91">
                  <c:v>0.29073861972049292</c:v>
                </c:pt>
                <c:pt idx="92">
                  <c:v>0.29073861972049292</c:v>
                </c:pt>
                <c:pt idx="93">
                  <c:v>0.29073861972049292</c:v>
                </c:pt>
                <c:pt idx="94">
                  <c:v>0.29073861972049292</c:v>
                </c:pt>
                <c:pt idx="95">
                  <c:v>0.29073861972049292</c:v>
                </c:pt>
                <c:pt idx="96">
                  <c:v>0.29073861972049292</c:v>
                </c:pt>
                <c:pt idx="97">
                  <c:v>0.29073861972049292</c:v>
                </c:pt>
                <c:pt idx="98">
                  <c:v>0.29073861972049292</c:v>
                </c:pt>
                <c:pt idx="99">
                  <c:v>0.29073861972049292</c:v>
                </c:pt>
                <c:pt idx="100">
                  <c:v>0.29073861972049292</c:v>
                </c:pt>
                <c:pt idx="101">
                  <c:v>0.29073861972049292</c:v>
                </c:pt>
                <c:pt idx="102">
                  <c:v>0.29073861972049292</c:v>
                </c:pt>
                <c:pt idx="103">
                  <c:v>0.29073861972049292</c:v>
                </c:pt>
                <c:pt idx="104">
                  <c:v>0.29073861972049292</c:v>
                </c:pt>
                <c:pt idx="105">
                  <c:v>0.29073861972049292</c:v>
                </c:pt>
                <c:pt idx="106">
                  <c:v>0.29073861972049292</c:v>
                </c:pt>
                <c:pt idx="107">
                  <c:v>0.29073861972049292</c:v>
                </c:pt>
                <c:pt idx="108">
                  <c:v>0.29073861972049292</c:v>
                </c:pt>
                <c:pt idx="109">
                  <c:v>0.29073861972049292</c:v>
                </c:pt>
                <c:pt idx="110">
                  <c:v>0.29073861972049292</c:v>
                </c:pt>
                <c:pt idx="111">
                  <c:v>0.29073861972049292</c:v>
                </c:pt>
                <c:pt idx="112">
                  <c:v>0.29073861972049292</c:v>
                </c:pt>
                <c:pt idx="113">
                  <c:v>0.29073861972049292</c:v>
                </c:pt>
                <c:pt idx="114">
                  <c:v>0.29073861972049292</c:v>
                </c:pt>
                <c:pt idx="115">
                  <c:v>0.29073861972049292</c:v>
                </c:pt>
                <c:pt idx="116">
                  <c:v>0.29073861972049292</c:v>
                </c:pt>
                <c:pt idx="117">
                  <c:v>0.29073861972049292</c:v>
                </c:pt>
                <c:pt idx="118">
                  <c:v>0.29073861972049292</c:v>
                </c:pt>
                <c:pt idx="119">
                  <c:v>0.29073861972049292</c:v>
                </c:pt>
                <c:pt idx="120">
                  <c:v>0.29073861972049292</c:v>
                </c:pt>
                <c:pt idx="121">
                  <c:v>0.29073861972049292</c:v>
                </c:pt>
                <c:pt idx="122">
                  <c:v>0.29073861972049292</c:v>
                </c:pt>
                <c:pt idx="123">
                  <c:v>0.29073861972049292</c:v>
                </c:pt>
                <c:pt idx="124">
                  <c:v>0.29073861972049292</c:v>
                </c:pt>
                <c:pt idx="125">
                  <c:v>0.29073861972049292</c:v>
                </c:pt>
                <c:pt idx="126">
                  <c:v>0.29073861972049292</c:v>
                </c:pt>
                <c:pt idx="127">
                  <c:v>0.29073861972049292</c:v>
                </c:pt>
                <c:pt idx="128">
                  <c:v>0.29073861972049292</c:v>
                </c:pt>
                <c:pt idx="129">
                  <c:v>0.29073861972049292</c:v>
                </c:pt>
                <c:pt idx="130">
                  <c:v>0.29073861972049292</c:v>
                </c:pt>
                <c:pt idx="131">
                  <c:v>0.29073861972049292</c:v>
                </c:pt>
                <c:pt idx="132">
                  <c:v>0.29073861972049292</c:v>
                </c:pt>
                <c:pt idx="133">
                  <c:v>0.29073861972049292</c:v>
                </c:pt>
                <c:pt idx="134">
                  <c:v>0.29073861972049292</c:v>
                </c:pt>
                <c:pt idx="135">
                  <c:v>0.29073861972049292</c:v>
                </c:pt>
                <c:pt idx="136">
                  <c:v>0.29073861972049292</c:v>
                </c:pt>
                <c:pt idx="137">
                  <c:v>0.29073861972049292</c:v>
                </c:pt>
                <c:pt idx="138">
                  <c:v>0.29073861972049292</c:v>
                </c:pt>
                <c:pt idx="139">
                  <c:v>0.29073861972049292</c:v>
                </c:pt>
                <c:pt idx="140">
                  <c:v>0.29073861972049292</c:v>
                </c:pt>
                <c:pt idx="141">
                  <c:v>0.29073861972049292</c:v>
                </c:pt>
                <c:pt idx="142">
                  <c:v>0.29073861972049292</c:v>
                </c:pt>
                <c:pt idx="143">
                  <c:v>0.29073861972049292</c:v>
                </c:pt>
                <c:pt idx="144">
                  <c:v>0.29073861972049292</c:v>
                </c:pt>
                <c:pt idx="145">
                  <c:v>0.29073861972049292</c:v>
                </c:pt>
                <c:pt idx="146">
                  <c:v>0.29073861972049292</c:v>
                </c:pt>
                <c:pt idx="147">
                  <c:v>0.29073861972049292</c:v>
                </c:pt>
                <c:pt idx="148">
                  <c:v>0.29073861972049292</c:v>
                </c:pt>
                <c:pt idx="149">
                  <c:v>0.29073861972049292</c:v>
                </c:pt>
                <c:pt idx="150">
                  <c:v>0.29073861972049292</c:v>
                </c:pt>
                <c:pt idx="151">
                  <c:v>0.29073861972049292</c:v>
                </c:pt>
                <c:pt idx="152">
                  <c:v>0.29073861972049292</c:v>
                </c:pt>
                <c:pt idx="153">
                  <c:v>0.29073861972049292</c:v>
                </c:pt>
                <c:pt idx="154">
                  <c:v>0.29073861972049292</c:v>
                </c:pt>
                <c:pt idx="155">
                  <c:v>0.29073861972049292</c:v>
                </c:pt>
                <c:pt idx="156">
                  <c:v>0.29073861972049292</c:v>
                </c:pt>
                <c:pt idx="157">
                  <c:v>0.29073861972049292</c:v>
                </c:pt>
                <c:pt idx="158">
                  <c:v>0.29073861972049292</c:v>
                </c:pt>
                <c:pt idx="159">
                  <c:v>0.29073861972049292</c:v>
                </c:pt>
                <c:pt idx="160">
                  <c:v>0.29073861972049292</c:v>
                </c:pt>
                <c:pt idx="161">
                  <c:v>0.29073861972049292</c:v>
                </c:pt>
                <c:pt idx="162">
                  <c:v>0.29073861972049292</c:v>
                </c:pt>
                <c:pt idx="163">
                  <c:v>0.29073861972049292</c:v>
                </c:pt>
                <c:pt idx="164">
                  <c:v>0.29073861972049292</c:v>
                </c:pt>
                <c:pt idx="165">
                  <c:v>0.29073861972049292</c:v>
                </c:pt>
                <c:pt idx="166">
                  <c:v>0.29073861972049292</c:v>
                </c:pt>
                <c:pt idx="167">
                  <c:v>0.29073861972049292</c:v>
                </c:pt>
                <c:pt idx="168">
                  <c:v>0.29073861972049292</c:v>
                </c:pt>
                <c:pt idx="169">
                  <c:v>0.29073861972049292</c:v>
                </c:pt>
                <c:pt idx="170">
                  <c:v>0.29073861972049292</c:v>
                </c:pt>
                <c:pt idx="171">
                  <c:v>0.29073861972049292</c:v>
                </c:pt>
                <c:pt idx="172">
                  <c:v>0.29073861972049292</c:v>
                </c:pt>
                <c:pt idx="173">
                  <c:v>0.29073861972049292</c:v>
                </c:pt>
                <c:pt idx="174">
                  <c:v>0.29073861972049292</c:v>
                </c:pt>
                <c:pt idx="175">
                  <c:v>0.29073861972049292</c:v>
                </c:pt>
                <c:pt idx="176">
                  <c:v>0.29073861972049292</c:v>
                </c:pt>
                <c:pt idx="177">
                  <c:v>0.29073861972049292</c:v>
                </c:pt>
                <c:pt idx="178">
                  <c:v>0.29073861972049292</c:v>
                </c:pt>
                <c:pt idx="179">
                  <c:v>0.29073861972049292</c:v>
                </c:pt>
                <c:pt idx="180">
                  <c:v>0.29073861972049292</c:v>
                </c:pt>
                <c:pt idx="181">
                  <c:v>0.29073861972049292</c:v>
                </c:pt>
                <c:pt idx="182">
                  <c:v>0.29073861972049292</c:v>
                </c:pt>
                <c:pt idx="183">
                  <c:v>0.29073861972049292</c:v>
                </c:pt>
                <c:pt idx="184">
                  <c:v>0.29073861972049292</c:v>
                </c:pt>
                <c:pt idx="185">
                  <c:v>0.29073861972049292</c:v>
                </c:pt>
                <c:pt idx="186">
                  <c:v>0.29073861972049292</c:v>
                </c:pt>
                <c:pt idx="187">
                  <c:v>0.29073861972049292</c:v>
                </c:pt>
                <c:pt idx="188">
                  <c:v>0.29073861972049292</c:v>
                </c:pt>
                <c:pt idx="189">
                  <c:v>0.29073861972049292</c:v>
                </c:pt>
                <c:pt idx="190">
                  <c:v>0.29073861972049292</c:v>
                </c:pt>
                <c:pt idx="191">
                  <c:v>0.29073861972049292</c:v>
                </c:pt>
                <c:pt idx="192">
                  <c:v>0.29073861972049292</c:v>
                </c:pt>
                <c:pt idx="193">
                  <c:v>0.29073861972049292</c:v>
                </c:pt>
                <c:pt idx="194">
                  <c:v>0.29073861972049292</c:v>
                </c:pt>
                <c:pt idx="195">
                  <c:v>0.29073861972049292</c:v>
                </c:pt>
                <c:pt idx="196">
                  <c:v>0.29073861972049292</c:v>
                </c:pt>
                <c:pt idx="197">
                  <c:v>0.29073861972049292</c:v>
                </c:pt>
                <c:pt idx="198">
                  <c:v>0.29073861972049292</c:v>
                </c:pt>
                <c:pt idx="199">
                  <c:v>0.29073861972049292</c:v>
                </c:pt>
                <c:pt idx="200">
                  <c:v>0.29073861972049292</c:v>
                </c:pt>
                <c:pt idx="201">
                  <c:v>0.29073861972049292</c:v>
                </c:pt>
                <c:pt idx="202">
                  <c:v>0.29073861972049292</c:v>
                </c:pt>
                <c:pt idx="203">
                  <c:v>0.29073861972049292</c:v>
                </c:pt>
                <c:pt idx="204">
                  <c:v>0.29073861972049292</c:v>
                </c:pt>
                <c:pt idx="205">
                  <c:v>0.29073861972049292</c:v>
                </c:pt>
                <c:pt idx="206">
                  <c:v>0.29073861972049292</c:v>
                </c:pt>
                <c:pt idx="207">
                  <c:v>0.29073861972049292</c:v>
                </c:pt>
                <c:pt idx="208">
                  <c:v>0.29073861972049292</c:v>
                </c:pt>
                <c:pt idx="209">
                  <c:v>0.29073861972049292</c:v>
                </c:pt>
                <c:pt idx="210">
                  <c:v>0.29073861972049292</c:v>
                </c:pt>
                <c:pt idx="211">
                  <c:v>0.29073861972049292</c:v>
                </c:pt>
                <c:pt idx="212">
                  <c:v>0.29073861972049292</c:v>
                </c:pt>
                <c:pt idx="213">
                  <c:v>0.29073861972049292</c:v>
                </c:pt>
                <c:pt idx="214">
                  <c:v>0.29073861972049292</c:v>
                </c:pt>
                <c:pt idx="215">
                  <c:v>0.29073861972049292</c:v>
                </c:pt>
                <c:pt idx="216">
                  <c:v>0.29073861972049292</c:v>
                </c:pt>
                <c:pt idx="217">
                  <c:v>0.29073861972049292</c:v>
                </c:pt>
                <c:pt idx="218">
                  <c:v>0.29073861972049292</c:v>
                </c:pt>
                <c:pt idx="219">
                  <c:v>0.29073861972049292</c:v>
                </c:pt>
                <c:pt idx="220">
                  <c:v>0.29073861972049292</c:v>
                </c:pt>
                <c:pt idx="221">
                  <c:v>0.29073861972049292</c:v>
                </c:pt>
                <c:pt idx="222">
                  <c:v>0.29073861972049292</c:v>
                </c:pt>
                <c:pt idx="223">
                  <c:v>0.29073861972049292</c:v>
                </c:pt>
                <c:pt idx="224">
                  <c:v>0.29073861972049292</c:v>
                </c:pt>
                <c:pt idx="225">
                  <c:v>0.29073861972049292</c:v>
                </c:pt>
                <c:pt idx="226">
                  <c:v>0.29073861972049292</c:v>
                </c:pt>
                <c:pt idx="227">
                  <c:v>0.29073861972049292</c:v>
                </c:pt>
                <c:pt idx="228">
                  <c:v>0.29073861972049292</c:v>
                </c:pt>
                <c:pt idx="229">
                  <c:v>0.29073861972049292</c:v>
                </c:pt>
                <c:pt idx="230">
                  <c:v>0.29073861972049292</c:v>
                </c:pt>
                <c:pt idx="231">
                  <c:v>0.29073861972049292</c:v>
                </c:pt>
                <c:pt idx="232">
                  <c:v>0.29073861972049292</c:v>
                </c:pt>
                <c:pt idx="233">
                  <c:v>0.29073861972049292</c:v>
                </c:pt>
                <c:pt idx="234">
                  <c:v>0.29073861972049292</c:v>
                </c:pt>
                <c:pt idx="235">
                  <c:v>0.29073861972049292</c:v>
                </c:pt>
                <c:pt idx="236">
                  <c:v>0.29073861972049292</c:v>
                </c:pt>
                <c:pt idx="237">
                  <c:v>0.29073861972049292</c:v>
                </c:pt>
                <c:pt idx="238">
                  <c:v>0.29073861972049292</c:v>
                </c:pt>
                <c:pt idx="239">
                  <c:v>0.29073861972049292</c:v>
                </c:pt>
                <c:pt idx="240">
                  <c:v>0.29073861972049292</c:v>
                </c:pt>
                <c:pt idx="241">
                  <c:v>0.29073861972049292</c:v>
                </c:pt>
                <c:pt idx="242">
                  <c:v>0.29073861972049292</c:v>
                </c:pt>
                <c:pt idx="243">
                  <c:v>0.29073861972049292</c:v>
                </c:pt>
                <c:pt idx="244">
                  <c:v>0.29073861972049292</c:v>
                </c:pt>
                <c:pt idx="245">
                  <c:v>0.29073861972049292</c:v>
                </c:pt>
                <c:pt idx="246">
                  <c:v>0.29073861972049292</c:v>
                </c:pt>
                <c:pt idx="247">
                  <c:v>0.29073861972049292</c:v>
                </c:pt>
                <c:pt idx="248">
                  <c:v>0.29073861972049292</c:v>
                </c:pt>
                <c:pt idx="249">
                  <c:v>0.29073861972049292</c:v>
                </c:pt>
                <c:pt idx="250">
                  <c:v>0.29073861972049292</c:v>
                </c:pt>
                <c:pt idx="251">
                  <c:v>0.29073861972049292</c:v>
                </c:pt>
                <c:pt idx="252">
                  <c:v>0.29073861972049292</c:v>
                </c:pt>
                <c:pt idx="253">
                  <c:v>0.29073861972049292</c:v>
                </c:pt>
                <c:pt idx="254">
                  <c:v>0.29073861972049292</c:v>
                </c:pt>
                <c:pt idx="255">
                  <c:v>0.29073861972049292</c:v>
                </c:pt>
                <c:pt idx="256">
                  <c:v>0.29073861972049292</c:v>
                </c:pt>
                <c:pt idx="257">
                  <c:v>0.29073861972049292</c:v>
                </c:pt>
                <c:pt idx="258">
                  <c:v>0.29073861972049292</c:v>
                </c:pt>
                <c:pt idx="259">
                  <c:v>0.29073861972049292</c:v>
                </c:pt>
                <c:pt idx="260">
                  <c:v>0.29073861972049292</c:v>
                </c:pt>
                <c:pt idx="261">
                  <c:v>0.29073861972049292</c:v>
                </c:pt>
                <c:pt idx="262">
                  <c:v>0.29073861972049292</c:v>
                </c:pt>
                <c:pt idx="263">
                  <c:v>0.29073861972049292</c:v>
                </c:pt>
                <c:pt idx="264">
                  <c:v>0.29073861972049292</c:v>
                </c:pt>
                <c:pt idx="265">
                  <c:v>0.29073861972049292</c:v>
                </c:pt>
                <c:pt idx="266">
                  <c:v>0.29073861972049292</c:v>
                </c:pt>
                <c:pt idx="267">
                  <c:v>0.29073861972049292</c:v>
                </c:pt>
                <c:pt idx="268">
                  <c:v>0.29073861972049292</c:v>
                </c:pt>
                <c:pt idx="269">
                  <c:v>0.29073861972049292</c:v>
                </c:pt>
                <c:pt idx="270">
                  <c:v>0.29073861972049292</c:v>
                </c:pt>
                <c:pt idx="271">
                  <c:v>0.29073861972049292</c:v>
                </c:pt>
                <c:pt idx="272">
                  <c:v>0.29073861972049292</c:v>
                </c:pt>
                <c:pt idx="273">
                  <c:v>0.29073861972049292</c:v>
                </c:pt>
                <c:pt idx="274">
                  <c:v>0.29073861972049292</c:v>
                </c:pt>
                <c:pt idx="275">
                  <c:v>0.29073861972049292</c:v>
                </c:pt>
                <c:pt idx="276">
                  <c:v>0.29073861972049292</c:v>
                </c:pt>
                <c:pt idx="277">
                  <c:v>0.29073861972049292</c:v>
                </c:pt>
                <c:pt idx="278">
                  <c:v>0.29073861972049292</c:v>
                </c:pt>
                <c:pt idx="279">
                  <c:v>0.29073861972049292</c:v>
                </c:pt>
                <c:pt idx="280">
                  <c:v>0.29073861972049292</c:v>
                </c:pt>
                <c:pt idx="281">
                  <c:v>0.29073861972049292</c:v>
                </c:pt>
                <c:pt idx="282">
                  <c:v>0.29073861972049292</c:v>
                </c:pt>
                <c:pt idx="283">
                  <c:v>0.29073861972049292</c:v>
                </c:pt>
                <c:pt idx="284">
                  <c:v>0.29073861972049292</c:v>
                </c:pt>
                <c:pt idx="285">
                  <c:v>0.29073861972049292</c:v>
                </c:pt>
                <c:pt idx="286">
                  <c:v>0.29073861972049292</c:v>
                </c:pt>
                <c:pt idx="287">
                  <c:v>0.29073861972049292</c:v>
                </c:pt>
                <c:pt idx="288">
                  <c:v>0.29073861972049292</c:v>
                </c:pt>
                <c:pt idx="289">
                  <c:v>0.29073861972049292</c:v>
                </c:pt>
                <c:pt idx="290">
                  <c:v>0.29073861972049292</c:v>
                </c:pt>
                <c:pt idx="291">
                  <c:v>0.29073861972049292</c:v>
                </c:pt>
                <c:pt idx="292">
                  <c:v>0.29073861972049292</c:v>
                </c:pt>
                <c:pt idx="293">
                  <c:v>0.29073861972049292</c:v>
                </c:pt>
                <c:pt idx="294">
                  <c:v>0.29073861972049292</c:v>
                </c:pt>
                <c:pt idx="295">
                  <c:v>0.29073861972049292</c:v>
                </c:pt>
                <c:pt idx="296">
                  <c:v>0.29073861972049292</c:v>
                </c:pt>
                <c:pt idx="297">
                  <c:v>0.29073861972049292</c:v>
                </c:pt>
                <c:pt idx="298">
                  <c:v>0.29073861972049292</c:v>
                </c:pt>
                <c:pt idx="299">
                  <c:v>0.29073861972049292</c:v>
                </c:pt>
                <c:pt idx="300">
                  <c:v>0.29073861972049292</c:v>
                </c:pt>
                <c:pt idx="301">
                  <c:v>0.29073861972049292</c:v>
                </c:pt>
                <c:pt idx="302">
                  <c:v>0.29073861972049292</c:v>
                </c:pt>
                <c:pt idx="303">
                  <c:v>0.29073861972049292</c:v>
                </c:pt>
                <c:pt idx="304">
                  <c:v>0.29073861972049292</c:v>
                </c:pt>
                <c:pt idx="305">
                  <c:v>0.29073861972049292</c:v>
                </c:pt>
                <c:pt idx="306">
                  <c:v>0.29073861972049292</c:v>
                </c:pt>
                <c:pt idx="307">
                  <c:v>0.29073861972049292</c:v>
                </c:pt>
                <c:pt idx="308">
                  <c:v>0.29073861972049292</c:v>
                </c:pt>
                <c:pt idx="309">
                  <c:v>0.29073861972049292</c:v>
                </c:pt>
                <c:pt idx="310">
                  <c:v>0.29073861972049292</c:v>
                </c:pt>
                <c:pt idx="311">
                  <c:v>0.29073861972049292</c:v>
                </c:pt>
                <c:pt idx="312">
                  <c:v>0.29073861972049292</c:v>
                </c:pt>
                <c:pt idx="313">
                  <c:v>0.29073861972049292</c:v>
                </c:pt>
                <c:pt idx="314">
                  <c:v>0.29073861972049292</c:v>
                </c:pt>
                <c:pt idx="315">
                  <c:v>0.29073861972049292</c:v>
                </c:pt>
                <c:pt idx="316">
                  <c:v>0.29073861972049292</c:v>
                </c:pt>
                <c:pt idx="317">
                  <c:v>0.29073861972049292</c:v>
                </c:pt>
                <c:pt idx="318">
                  <c:v>0.29073861972049292</c:v>
                </c:pt>
                <c:pt idx="319">
                  <c:v>0.29073861972049292</c:v>
                </c:pt>
                <c:pt idx="320">
                  <c:v>0.29073861972049292</c:v>
                </c:pt>
                <c:pt idx="321">
                  <c:v>0.29073861972049292</c:v>
                </c:pt>
                <c:pt idx="322">
                  <c:v>0.29073861972049292</c:v>
                </c:pt>
                <c:pt idx="323">
                  <c:v>0.29073861972049292</c:v>
                </c:pt>
                <c:pt idx="324">
                  <c:v>0.29073861972049292</c:v>
                </c:pt>
                <c:pt idx="325">
                  <c:v>0.29073861972049292</c:v>
                </c:pt>
                <c:pt idx="326">
                  <c:v>0.29073861972049292</c:v>
                </c:pt>
                <c:pt idx="327">
                  <c:v>0.29073861972049292</c:v>
                </c:pt>
                <c:pt idx="328">
                  <c:v>0.29073861972049292</c:v>
                </c:pt>
                <c:pt idx="329">
                  <c:v>0.29073861972049292</c:v>
                </c:pt>
                <c:pt idx="330">
                  <c:v>0.29073861972049292</c:v>
                </c:pt>
                <c:pt idx="331">
                  <c:v>0.29073861972049292</c:v>
                </c:pt>
                <c:pt idx="332">
                  <c:v>0.29073861972049292</c:v>
                </c:pt>
                <c:pt idx="333">
                  <c:v>0.29073861972049292</c:v>
                </c:pt>
                <c:pt idx="334">
                  <c:v>0.29073861972049292</c:v>
                </c:pt>
                <c:pt idx="335">
                  <c:v>0.29073861972049292</c:v>
                </c:pt>
                <c:pt idx="336">
                  <c:v>0.29073861972049292</c:v>
                </c:pt>
                <c:pt idx="337">
                  <c:v>0.29073861972049292</c:v>
                </c:pt>
                <c:pt idx="338">
                  <c:v>0.29073861972049292</c:v>
                </c:pt>
                <c:pt idx="339">
                  <c:v>0.29073861972049292</c:v>
                </c:pt>
                <c:pt idx="340">
                  <c:v>0.29073861972049292</c:v>
                </c:pt>
                <c:pt idx="341">
                  <c:v>0.29073861972049292</c:v>
                </c:pt>
                <c:pt idx="342">
                  <c:v>0.29073861972049292</c:v>
                </c:pt>
                <c:pt idx="343">
                  <c:v>0.29073861972049292</c:v>
                </c:pt>
                <c:pt idx="344">
                  <c:v>0.29073861972049292</c:v>
                </c:pt>
                <c:pt idx="345">
                  <c:v>0.29073861972049292</c:v>
                </c:pt>
                <c:pt idx="346">
                  <c:v>0.29073861972049292</c:v>
                </c:pt>
                <c:pt idx="347">
                  <c:v>0.29073861972049292</c:v>
                </c:pt>
                <c:pt idx="348">
                  <c:v>0.29073861972049292</c:v>
                </c:pt>
                <c:pt idx="349">
                  <c:v>0.29073861972049292</c:v>
                </c:pt>
                <c:pt idx="350">
                  <c:v>0.29073861972049292</c:v>
                </c:pt>
                <c:pt idx="351">
                  <c:v>0.29073861972049292</c:v>
                </c:pt>
                <c:pt idx="352">
                  <c:v>0.29073861972049292</c:v>
                </c:pt>
                <c:pt idx="353">
                  <c:v>0.29073861972049292</c:v>
                </c:pt>
                <c:pt idx="354">
                  <c:v>0.29073861972049292</c:v>
                </c:pt>
                <c:pt idx="355">
                  <c:v>0.29073861972049292</c:v>
                </c:pt>
                <c:pt idx="356">
                  <c:v>0.29073861972049292</c:v>
                </c:pt>
                <c:pt idx="357">
                  <c:v>0.29073861972049292</c:v>
                </c:pt>
                <c:pt idx="358">
                  <c:v>0.29073861972049292</c:v>
                </c:pt>
                <c:pt idx="359">
                  <c:v>0.29073861972049292</c:v>
                </c:pt>
                <c:pt idx="360">
                  <c:v>0.29073861972049292</c:v>
                </c:pt>
                <c:pt idx="361">
                  <c:v>0.29073861972049292</c:v>
                </c:pt>
                <c:pt idx="362">
                  <c:v>0.29073861972049292</c:v>
                </c:pt>
                <c:pt idx="363">
                  <c:v>0.29073861972049292</c:v>
                </c:pt>
                <c:pt idx="364">
                  <c:v>0.29073861972049292</c:v>
                </c:pt>
                <c:pt idx="365">
                  <c:v>0.29073861972049292</c:v>
                </c:pt>
                <c:pt idx="366">
                  <c:v>0.29073861972049292</c:v>
                </c:pt>
                <c:pt idx="367">
                  <c:v>0.29073861972049292</c:v>
                </c:pt>
                <c:pt idx="368">
                  <c:v>0.29073861972049292</c:v>
                </c:pt>
                <c:pt idx="369">
                  <c:v>0.29073861972049292</c:v>
                </c:pt>
                <c:pt idx="370">
                  <c:v>0.29073861972049292</c:v>
                </c:pt>
                <c:pt idx="371">
                  <c:v>0.29073861972049292</c:v>
                </c:pt>
                <c:pt idx="372">
                  <c:v>0.29073861972049292</c:v>
                </c:pt>
                <c:pt idx="373">
                  <c:v>0.29073861972049292</c:v>
                </c:pt>
                <c:pt idx="374">
                  <c:v>0.29073861972049292</c:v>
                </c:pt>
                <c:pt idx="375">
                  <c:v>0.29073861972049292</c:v>
                </c:pt>
                <c:pt idx="376">
                  <c:v>0.29073861972049292</c:v>
                </c:pt>
                <c:pt idx="377">
                  <c:v>0.29073861972049292</c:v>
                </c:pt>
                <c:pt idx="378">
                  <c:v>0.29073861972049292</c:v>
                </c:pt>
                <c:pt idx="379">
                  <c:v>0.29073861972049292</c:v>
                </c:pt>
                <c:pt idx="380">
                  <c:v>0.29073861972049292</c:v>
                </c:pt>
                <c:pt idx="381">
                  <c:v>0.29073861972049292</c:v>
                </c:pt>
                <c:pt idx="382">
                  <c:v>0.29073861972049292</c:v>
                </c:pt>
                <c:pt idx="383">
                  <c:v>0.29073861972049292</c:v>
                </c:pt>
                <c:pt idx="384">
                  <c:v>0.29073861972049292</c:v>
                </c:pt>
                <c:pt idx="385">
                  <c:v>0.29073861972049292</c:v>
                </c:pt>
                <c:pt idx="386">
                  <c:v>0.29073861972049292</c:v>
                </c:pt>
                <c:pt idx="387">
                  <c:v>0.29073861972049292</c:v>
                </c:pt>
                <c:pt idx="388">
                  <c:v>0.29073861972049292</c:v>
                </c:pt>
                <c:pt idx="389">
                  <c:v>0.29073861972049292</c:v>
                </c:pt>
                <c:pt idx="390">
                  <c:v>0.29073861972049292</c:v>
                </c:pt>
                <c:pt idx="391">
                  <c:v>0.29073861972049292</c:v>
                </c:pt>
                <c:pt idx="392">
                  <c:v>0.29073861972049292</c:v>
                </c:pt>
                <c:pt idx="393">
                  <c:v>0.29073861972049292</c:v>
                </c:pt>
                <c:pt idx="394">
                  <c:v>0.29073861972049292</c:v>
                </c:pt>
                <c:pt idx="395">
                  <c:v>0.29073861972049292</c:v>
                </c:pt>
                <c:pt idx="396">
                  <c:v>0.29073861972049292</c:v>
                </c:pt>
                <c:pt idx="397">
                  <c:v>0.29073861972049292</c:v>
                </c:pt>
                <c:pt idx="398">
                  <c:v>0.29073861972049292</c:v>
                </c:pt>
                <c:pt idx="399">
                  <c:v>0.29073861972049292</c:v>
                </c:pt>
                <c:pt idx="400">
                  <c:v>0.29073861972049292</c:v>
                </c:pt>
                <c:pt idx="401">
                  <c:v>0.29073861972049292</c:v>
                </c:pt>
                <c:pt idx="402">
                  <c:v>0.29073861972049292</c:v>
                </c:pt>
                <c:pt idx="403">
                  <c:v>0.29073861972049292</c:v>
                </c:pt>
                <c:pt idx="404">
                  <c:v>0.29073861972049292</c:v>
                </c:pt>
                <c:pt idx="405">
                  <c:v>0.29073861972049292</c:v>
                </c:pt>
                <c:pt idx="406">
                  <c:v>0.29073861972049292</c:v>
                </c:pt>
                <c:pt idx="407">
                  <c:v>0.29073861972049292</c:v>
                </c:pt>
                <c:pt idx="408">
                  <c:v>0.29073861972049292</c:v>
                </c:pt>
                <c:pt idx="409">
                  <c:v>0.29073861972049292</c:v>
                </c:pt>
                <c:pt idx="410">
                  <c:v>0.29073861972049292</c:v>
                </c:pt>
                <c:pt idx="411">
                  <c:v>0.29073861972049292</c:v>
                </c:pt>
                <c:pt idx="412">
                  <c:v>0.29073861972049292</c:v>
                </c:pt>
                <c:pt idx="413">
                  <c:v>0.29073861972049292</c:v>
                </c:pt>
                <c:pt idx="414">
                  <c:v>0.29073861972049292</c:v>
                </c:pt>
                <c:pt idx="415">
                  <c:v>0.29073861972049292</c:v>
                </c:pt>
                <c:pt idx="416">
                  <c:v>0.29073861972049292</c:v>
                </c:pt>
                <c:pt idx="417">
                  <c:v>0.29073861972049292</c:v>
                </c:pt>
                <c:pt idx="418">
                  <c:v>0.29073861972049292</c:v>
                </c:pt>
                <c:pt idx="419">
                  <c:v>0.29073861972049292</c:v>
                </c:pt>
                <c:pt idx="420">
                  <c:v>0.29073861972049292</c:v>
                </c:pt>
                <c:pt idx="421">
                  <c:v>0.29073861972049292</c:v>
                </c:pt>
                <c:pt idx="422">
                  <c:v>0.29073861972049292</c:v>
                </c:pt>
                <c:pt idx="423">
                  <c:v>0.29073861972049292</c:v>
                </c:pt>
                <c:pt idx="424">
                  <c:v>0.29073861972049292</c:v>
                </c:pt>
                <c:pt idx="425">
                  <c:v>0.29073861972049292</c:v>
                </c:pt>
                <c:pt idx="426">
                  <c:v>0.29073861972049292</c:v>
                </c:pt>
                <c:pt idx="427">
                  <c:v>0.29073861972049292</c:v>
                </c:pt>
                <c:pt idx="428">
                  <c:v>0.29073861972049292</c:v>
                </c:pt>
                <c:pt idx="429">
                  <c:v>0.29073861972049292</c:v>
                </c:pt>
                <c:pt idx="430">
                  <c:v>0.29073861972049292</c:v>
                </c:pt>
                <c:pt idx="431">
                  <c:v>0.29073861972049292</c:v>
                </c:pt>
                <c:pt idx="432">
                  <c:v>0.29073861972049292</c:v>
                </c:pt>
                <c:pt idx="433">
                  <c:v>0.29073861972049292</c:v>
                </c:pt>
                <c:pt idx="434">
                  <c:v>0.29073861972049292</c:v>
                </c:pt>
                <c:pt idx="435">
                  <c:v>0.29073861972049292</c:v>
                </c:pt>
                <c:pt idx="436">
                  <c:v>0.29073861972049292</c:v>
                </c:pt>
                <c:pt idx="437">
                  <c:v>0.29073861972049292</c:v>
                </c:pt>
                <c:pt idx="438">
                  <c:v>0.29073861972049292</c:v>
                </c:pt>
                <c:pt idx="439">
                  <c:v>0.29073861972049292</c:v>
                </c:pt>
                <c:pt idx="440">
                  <c:v>0.29073861972049292</c:v>
                </c:pt>
                <c:pt idx="441">
                  <c:v>0.29073861972049292</c:v>
                </c:pt>
                <c:pt idx="442">
                  <c:v>0.29073861972049292</c:v>
                </c:pt>
                <c:pt idx="443">
                  <c:v>0.29073861972049292</c:v>
                </c:pt>
                <c:pt idx="444">
                  <c:v>0.29073861972049292</c:v>
                </c:pt>
                <c:pt idx="445">
                  <c:v>0.29073861972049292</c:v>
                </c:pt>
                <c:pt idx="446">
                  <c:v>0.29073861972049292</c:v>
                </c:pt>
                <c:pt idx="447">
                  <c:v>0.29073861972049292</c:v>
                </c:pt>
                <c:pt idx="448">
                  <c:v>0.29073861972049292</c:v>
                </c:pt>
                <c:pt idx="449">
                  <c:v>0.29073861972049292</c:v>
                </c:pt>
                <c:pt idx="450">
                  <c:v>0.29073861972049292</c:v>
                </c:pt>
                <c:pt idx="451">
                  <c:v>0.29073861972049292</c:v>
                </c:pt>
                <c:pt idx="452">
                  <c:v>0.29073861972049292</c:v>
                </c:pt>
                <c:pt idx="453">
                  <c:v>0.29073861972049292</c:v>
                </c:pt>
                <c:pt idx="454">
                  <c:v>0.29073861972049292</c:v>
                </c:pt>
                <c:pt idx="455">
                  <c:v>0.29073861972049292</c:v>
                </c:pt>
                <c:pt idx="456">
                  <c:v>0.29073861972049292</c:v>
                </c:pt>
                <c:pt idx="457">
                  <c:v>0.29073861972049292</c:v>
                </c:pt>
                <c:pt idx="458">
                  <c:v>0.29073861972049292</c:v>
                </c:pt>
                <c:pt idx="459">
                  <c:v>0.29073861972049292</c:v>
                </c:pt>
                <c:pt idx="460">
                  <c:v>0.29073861972049292</c:v>
                </c:pt>
                <c:pt idx="461">
                  <c:v>0.29073861972049292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2-4D4A-8667-D1EF34E355E1}"/>
            </c:ext>
          </c:extLst>
        </c:ser>
        <c:ser>
          <c:idx val="2"/>
          <c:order val="2"/>
          <c:tx>
            <c:v>95% lower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TSH!$K$3:$K$464</c:f>
              <c:numCache>
                <c:formatCode>0.00</c:formatCode>
                <c:ptCount val="462"/>
                <c:pt idx="0">
                  <c:v>7.8049999999999997</c:v>
                </c:pt>
                <c:pt idx="1">
                  <c:v>2.76</c:v>
                </c:pt>
                <c:pt idx="2">
                  <c:v>1.72</c:v>
                </c:pt>
                <c:pt idx="3">
                  <c:v>2.3600000000000003</c:v>
                </c:pt>
                <c:pt idx="4">
                  <c:v>1.4950000000000001</c:v>
                </c:pt>
                <c:pt idx="5">
                  <c:v>2.4699999999999998</c:v>
                </c:pt>
                <c:pt idx="6">
                  <c:v>0.86499999999999999</c:v>
                </c:pt>
                <c:pt idx="7">
                  <c:v>1.44</c:v>
                </c:pt>
                <c:pt idx="8">
                  <c:v>0.08</c:v>
                </c:pt>
                <c:pt idx="9">
                  <c:v>0.08</c:v>
                </c:pt>
                <c:pt idx="10">
                  <c:v>0.1</c:v>
                </c:pt>
                <c:pt idx="11">
                  <c:v>0.245</c:v>
                </c:pt>
                <c:pt idx="12">
                  <c:v>6.0000000000000005E-2</c:v>
                </c:pt>
                <c:pt idx="13">
                  <c:v>3.5700000000000003</c:v>
                </c:pt>
                <c:pt idx="14">
                  <c:v>4.5000000000000005E-2</c:v>
                </c:pt>
                <c:pt idx="15">
                  <c:v>0.27500000000000002</c:v>
                </c:pt>
                <c:pt idx="16">
                  <c:v>0.58499999999999996</c:v>
                </c:pt>
                <c:pt idx="17">
                  <c:v>4.5199999999999996</c:v>
                </c:pt>
                <c:pt idx="18">
                  <c:v>0.37</c:v>
                </c:pt>
                <c:pt idx="19">
                  <c:v>0.05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0.33999999999999997</c:v>
                </c:pt>
                <c:pt idx="23">
                  <c:v>3.5000000000000003E-2</c:v>
                </c:pt>
                <c:pt idx="24">
                  <c:v>9.5000000000000001E-2</c:v>
                </c:pt>
                <c:pt idx="25">
                  <c:v>0.105</c:v>
                </c:pt>
                <c:pt idx="26">
                  <c:v>0.14500000000000002</c:v>
                </c:pt>
                <c:pt idx="27">
                  <c:v>4.4999999999999998E-2</c:v>
                </c:pt>
                <c:pt idx="28">
                  <c:v>0.33499999999999996</c:v>
                </c:pt>
                <c:pt idx="29">
                  <c:v>0.33</c:v>
                </c:pt>
                <c:pt idx="30">
                  <c:v>0.12</c:v>
                </c:pt>
                <c:pt idx="31">
                  <c:v>0.04</c:v>
                </c:pt>
                <c:pt idx="32">
                  <c:v>0.09</c:v>
                </c:pt>
                <c:pt idx="33">
                  <c:v>0.04</c:v>
                </c:pt>
                <c:pt idx="34">
                  <c:v>0.21000000000000002</c:v>
                </c:pt>
                <c:pt idx="35">
                  <c:v>0.18</c:v>
                </c:pt>
                <c:pt idx="36">
                  <c:v>0.26500000000000001</c:v>
                </c:pt>
                <c:pt idx="37">
                  <c:v>0.22500000000000001</c:v>
                </c:pt>
                <c:pt idx="38">
                  <c:v>0.215</c:v>
                </c:pt>
                <c:pt idx="39">
                  <c:v>6.5000000000000002E-2</c:v>
                </c:pt>
                <c:pt idx="40">
                  <c:v>4.4999999999999998E-2</c:v>
                </c:pt>
                <c:pt idx="41">
                  <c:v>4.4999999999999998E-2</c:v>
                </c:pt>
                <c:pt idx="42">
                  <c:v>3.5000000000000003E-2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4.4999999999999998E-2</c:v>
                </c:pt>
                <c:pt idx="46">
                  <c:v>3.5000000000000003E-2</c:v>
                </c:pt>
                <c:pt idx="47">
                  <c:v>2.5000000000000001E-2</c:v>
                </c:pt>
                <c:pt idx="48">
                  <c:v>7.5000000000000011E-2</c:v>
                </c:pt>
                <c:pt idx="49">
                  <c:v>5.5E-2</c:v>
                </c:pt>
                <c:pt idx="50">
                  <c:v>5.5E-2</c:v>
                </c:pt>
                <c:pt idx="51">
                  <c:v>7.5000000000000011E-2</c:v>
                </c:pt>
                <c:pt idx="52">
                  <c:v>0.17499999999999999</c:v>
                </c:pt>
                <c:pt idx="53">
                  <c:v>0.03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0.02</c:v>
                </c:pt>
                <c:pt idx="58">
                  <c:v>0.02</c:v>
                </c:pt>
                <c:pt idx="59">
                  <c:v>0.11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0.05</c:v>
                </c:pt>
                <c:pt idx="64">
                  <c:v>0.03</c:v>
                </c:pt>
                <c:pt idx="65">
                  <c:v>0.03</c:v>
                </c:pt>
                <c:pt idx="66">
                  <c:v>0.02</c:v>
                </c:pt>
                <c:pt idx="67">
                  <c:v>7.0000000000000007E-2</c:v>
                </c:pt>
                <c:pt idx="68">
                  <c:v>0.03</c:v>
                </c:pt>
                <c:pt idx="69">
                  <c:v>7.0000000000000007E-2</c:v>
                </c:pt>
                <c:pt idx="70">
                  <c:v>0.09</c:v>
                </c:pt>
                <c:pt idx="71">
                  <c:v>0.02</c:v>
                </c:pt>
                <c:pt idx="72">
                  <c:v>0.02</c:v>
                </c:pt>
                <c:pt idx="73">
                  <c:v>0.12</c:v>
                </c:pt>
                <c:pt idx="74">
                  <c:v>7.0000000000000007E-2</c:v>
                </c:pt>
                <c:pt idx="75">
                  <c:v>0.05</c:v>
                </c:pt>
                <c:pt idx="76">
                  <c:v>0.05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0.08</c:v>
                </c:pt>
                <c:pt idx="81">
                  <c:v>0.02</c:v>
                </c:pt>
                <c:pt idx="82">
                  <c:v>0.02</c:v>
                </c:pt>
                <c:pt idx="83">
                  <c:v>0.04</c:v>
                </c:pt>
                <c:pt idx="84">
                  <c:v>0.02</c:v>
                </c:pt>
                <c:pt idx="85">
                  <c:v>0.08</c:v>
                </c:pt>
                <c:pt idx="86">
                  <c:v>0.02</c:v>
                </c:pt>
                <c:pt idx="87">
                  <c:v>0.05</c:v>
                </c:pt>
                <c:pt idx="88">
                  <c:v>0.02</c:v>
                </c:pt>
                <c:pt idx="89">
                  <c:v>7.0000000000000007E-2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0.19</c:v>
                </c:pt>
                <c:pt idx="94">
                  <c:v>0.2</c:v>
                </c:pt>
                <c:pt idx="95">
                  <c:v>0.02</c:v>
                </c:pt>
                <c:pt idx="96">
                  <c:v>0.02</c:v>
                </c:pt>
                <c:pt idx="97">
                  <c:v>0.05</c:v>
                </c:pt>
                <c:pt idx="98">
                  <c:v>0.02</c:v>
                </c:pt>
                <c:pt idx="99">
                  <c:v>0.03</c:v>
                </c:pt>
                <c:pt idx="100">
                  <c:v>0.02</c:v>
                </c:pt>
                <c:pt idx="101">
                  <c:v>0.03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7.0000000000000007E-2</c:v>
                </c:pt>
                <c:pt idx="114">
                  <c:v>0.04</c:v>
                </c:pt>
                <c:pt idx="115">
                  <c:v>0.02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0.21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0.02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0.04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0.02</c:v>
                </c:pt>
                <c:pt idx="372">
                  <c:v>0.02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0.02</c:v>
                </c:pt>
                <c:pt idx="379">
                  <c:v>0.02</c:v>
                </c:pt>
                <c:pt idx="380">
                  <c:v>0.02</c:v>
                </c:pt>
                <c:pt idx="381">
                  <c:v>0.02</c:v>
                </c:pt>
                <c:pt idx="382">
                  <c:v>0.02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0.02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0.02</c:v>
                </c:pt>
                <c:pt idx="412">
                  <c:v>0.02</c:v>
                </c:pt>
                <c:pt idx="413">
                  <c:v>0.02</c:v>
                </c:pt>
                <c:pt idx="414">
                  <c:v>0.02</c:v>
                </c:pt>
                <c:pt idx="415">
                  <c:v>7.5000000000000011E-2</c:v>
                </c:pt>
                <c:pt idx="416">
                  <c:v>7.5000000000000011E-2</c:v>
                </c:pt>
                <c:pt idx="417">
                  <c:v>5.5E-2</c:v>
                </c:pt>
                <c:pt idx="418">
                  <c:v>8.4999999999999992E-2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2.5000000000000001E-2</c:v>
                </c:pt>
                <c:pt idx="426">
                  <c:v>4.4999999999999998E-2</c:v>
                </c:pt>
                <c:pt idx="427">
                  <c:v>0.64500000000000002</c:v>
                </c:pt>
                <c:pt idx="428">
                  <c:v>6.5000000000000002E-2</c:v>
                </c:pt>
                <c:pt idx="429">
                  <c:v>0.63500000000000001</c:v>
                </c:pt>
                <c:pt idx="430">
                  <c:v>6.5000000000000002E-2</c:v>
                </c:pt>
                <c:pt idx="431">
                  <c:v>6.5000000000000002E-2</c:v>
                </c:pt>
                <c:pt idx="432">
                  <c:v>0.125</c:v>
                </c:pt>
                <c:pt idx="433">
                  <c:v>0.14000000000000001</c:v>
                </c:pt>
                <c:pt idx="434">
                  <c:v>0.05</c:v>
                </c:pt>
                <c:pt idx="435">
                  <c:v>0.03</c:v>
                </c:pt>
                <c:pt idx="436">
                  <c:v>0.03</c:v>
                </c:pt>
                <c:pt idx="437">
                  <c:v>0.04</c:v>
                </c:pt>
                <c:pt idx="438">
                  <c:v>0.04</c:v>
                </c:pt>
                <c:pt idx="439">
                  <c:v>0.12</c:v>
                </c:pt>
                <c:pt idx="440">
                  <c:v>0.09</c:v>
                </c:pt>
                <c:pt idx="441">
                  <c:v>2.3899999999999997</c:v>
                </c:pt>
                <c:pt idx="442">
                  <c:v>4.6099999999999994</c:v>
                </c:pt>
                <c:pt idx="443">
                  <c:v>0.15500000000000003</c:v>
                </c:pt>
                <c:pt idx="444">
                  <c:v>8.5000000000000006E-2</c:v>
                </c:pt>
                <c:pt idx="445">
                  <c:v>2.835</c:v>
                </c:pt>
                <c:pt idx="446">
                  <c:v>0.05</c:v>
                </c:pt>
                <c:pt idx="447">
                  <c:v>0.20500000000000002</c:v>
                </c:pt>
                <c:pt idx="448">
                  <c:v>8.8099999999999987</c:v>
                </c:pt>
                <c:pt idx="449">
                  <c:v>1.1299999999999999</c:v>
                </c:pt>
                <c:pt idx="450">
                  <c:v>2.7800000000000002</c:v>
                </c:pt>
                <c:pt idx="451">
                  <c:v>0.27500000000000002</c:v>
                </c:pt>
                <c:pt idx="452">
                  <c:v>0.41</c:v>
                </c:pt>
                <c:pt idx="453">
                  <c:v>0.67</c:v>
                </c:pt>
                <c:pt idx="454">
                  <c:v>0.32</c:v>
                </c:pt>
                <c:pt idx="455">
                  <c:v>1.9950000000000001</c:v>
                </c:pt>
                <c:pt idx="456">
                  <c:v>6.3000000000000007</c:v>
                </c:pt>
                <c:pt idx="457">
                  <c:v>0.90500000000000003</c:v>
                </c:pt>
                <c:pt idx="458">
                  <c:v>1.675</c:v>
                </c:pt>
                <c:pt idx="459">
                  <c:v>3.37</c:v>
                </c:pt>
                <c:pt idx="460">
                  <c:v>8.48</c:v>
                </c:pt>
                <c:pt idx="461">
                  <c:v>11.3</c:v>
                </c:pt>
              </c:numCache>
            </c:numRef>
          </c:xVal>
          <c:yVal>
            <c:numRef>
              <c:f>TSH!$O$3:$O$464</c:f>
              <c:numCache>
                <c:formatCode>General</c:formatCode>
                <c:ptCount val="462"/>
                <c:pt idx="0">
                  <c:v>-0.28060874959062282</c:v>
                </c:pt>
                <c:pt idx="1">
                  <c:v>-0.28060874959062282</c:v>
                </c:pt>
                <c:pt idx="2">
                  <c:v>-0.28060874959062282</c:v>
                </c:pt>
                <c:pt idx="3">
                  <c:v>-0.28060874959062282</c:v>
                </c:pt>
                <c:pt idx="4">
                  <c:v>-0.28060874959062282</c:v>
                </c:pt>
                <c:pt idx="5">
                  <c:v>-0.28060874959062282</c:v>
                </c:pt>
                <c:pt idx="6">
                  <c:v>-0.28060874959062282</c:v>
                </c:pt>
                <c:pt idx="7">
                  <c:v>-0.28060874959062282</c:v>
                </c:pt>
                <c:pt idx="8">
                  <c:v>-0.28060874959062282</c:v>
                </c:pt>
                <c:pt idx="9">
                  <c:v>-0.28060874959062282</c:v>
                </c:pt>
                <c:pt idx="10">
                  <c:v>-0.28060874959062282</c:v>
                </c:pt>
                <c:pt idx="11">
                  <c:v>-0.28060874959062282</c:v>
                </c:pt>
                <c:pt idx="12">
                  <c:v>-0.28060874959062282</c:v>
                </c:pt>
                <c:pt idx="13">
                  <c:v>-0.28060874959062282</c:v>
                </c:pt>
                <c:pt idx="14">
                  <c:v>-0.28060874959062282</c:v>
                </c:pt>
                <c:pt idx="15">
                  <c:v>-0.28060874959062282</c:v>
                </c:pt>
                <c:pt idx="16">
                  <c:v>-0.28060874959062282</c:v>
                </c:pt>
                <c:pt idx="17">
                  <c:v>-0.28060874959062282</c:v>
                </c:pt>
                <c:pt idx="18">
                  <c:v>-0.28060874959062282</c:v>
                </c:pt>
                <c:pt idx="19">
                  <c:v>-0.28060874959062282</c:v>
                </c:pt>
                <c:pt idx="20">
                  <c:v>-0.28060874959062282</c:v>
                </c:pt>
                <c:pt idx="21">
                  <c:v>-0.28060874959062282</c:v>
                </c:pt>
                <c:pt idx="22">
                  <c:v>-0.28060874959062282</c:v>
                </c:pt>
                <c:pt idx="23">
                  <c:v>-0.28060874959062282</c:v>
                </c:pt>
                <c:pt idx="24">
                  <c:v>-0.28060874959062282</c:v>
                </c:pt>
                <c:pt idx="25">
                  <c:v>-0.28060874959062282</c:v>
                </c:pt>
                <c:pt idx="26">
                  <c:v>-0.28060874959062282</c:v>
                </c:pt>
                <c:pt idx="27">
                  <c:v>-0.28060874959062282</c:v>
                </c:pt>
                <c:pt idx="28">
                  <c:v>-0.28060874959062282</c:v>
                </c:pt>
                <c:pt idx="29">
                  <c:v>-0.28060874959062282</c:v>
                </c:pt>
                <c:pt idx="30">
                  <c:v>-0.28060874959062282</c:v>
                </c:pt>
                <c:pt idx="31">
                  <c:v>-0.28060874959062282</c:v>
                </c:pt>
                <c:pt idx="32">
                  <c:v>-0.28060874959062282</c:v>
                </c:pt>
                <c:pt idx="33">
                  <c:v>-0.28060874959062282</c:v>
                </c:pt>
                <c:pt idx="34">
                  <c:v>-0.28060874959062282</c:v>
                </c:pt>
                <c:pt idx="35">
                  <c:v>-0.28060874959062282</c:v>
                </c:pt>
                <c:pt idx="36">
                  <c:v>-0.28060874959062282</c:v>
                </c:pt>
                <c:pt idx="37">
                  <c:v>-0.28060874959062282</c:v>
                </c:pt>
                <c:pt idx="38">
                  <c:v>-0.28060874959062282</c:v>
                </c:pt>
                <c:pt idx="39">
                  <c:v>-0.28060874959062282</c:v>
                </c:pt>
                <c:pt idx="40">
                  <c:v>-0.28060874959062282</c:v>
                </c:pt>
                <c:pt idx="41">
                  <c:v>-0.28060874959062282</c:v>
                </c:pt>
                <c:pt idx="42">
                  <c:v>-0.28060874959062282</c:v>
                </c:pt>
                <c:pt idx="43">
                  <c:v>-0.28060874959062282</c:v>
                </c:pt>
                <c:pt idx="44">
                  <c:v>-0.28060874959062282</c:v>
                </c:pt>
                <c:pt idx="45">
                  <c:v>-0.28060874959062282</c:v>
                </c:pt>
                <c:pt idx="46">
                  <c:v>-0.28060874959062282</c:v>
                </c:pt>
                <c:pt idx="47">
                  <c:v>-0.28060874959062282</c:v>
                </c:pt>
                <c:pt idx="48">
                  <c:v>-0.28060874959062282</c:v>
                </c:pt>
                <c:pt idx="49">
                  <c:v>-0.28060874959062282</c:v>
                </c:pt>
                <c:pt idx="50">
                  <c:v>-0.28060874959062282</c:v>
                </c:pt>
                <c:pt idx="51">
                  <c:v>-0.28060874959062282</c:v>
                </c:pt>
                <c:pt idx="52">
                  <c:v>-0.28060874959062282</c:v>
                </c:pt>
                <c:pt idx="53">
                  <c:v>-0.28060874959062282</c:v>
                </c:pt>
                <c:pt idx="54">
                  <c:v>-0.28060874959062282</c:v>
                </c:pt>
                <c:pt idx="55">
                  <c:v>-0.28060874959062282</c:v>
                </c:pt>
                <c:pt idx="56">
                  <c:v>-0.28060874959062282</c:v>
                </c:pt>
                <c:pt idx="57">
                  <c:v>-0.28060874959062282</c:v>
                </c:pt>
                <c:pt idx="58">
                  <c:v>-0.28060874959062282</c:v>
                </c:pt>
                <c:pt idx="59">
                  <c:v>-0.28060874959062282</c:v>
                </c:pt>
                <c:pt idx="60">
                  <c:v>-0.28060874959062282</c:v>
                </c:pt>
                <c:pt idx="61">
                  <c:v>-0.28060874959062282</c:v>
                </c:pt>
                <c:pt idx="62">
                  <c:v>-0.28060874959062282</c:v>
                </c:pt>
                <c:pt idx="63">
                  <c:v>-0.28060874959062282</c:v>
                </c:pt>
                <c:pt idx="64">
                  <c:v>-0.28060874959062282</c:v>
                </c:pt>
                <c:pt idx="65">
                  <c:v>-0.28060874959062282</c:v>
                </c:pt>
                <c:pt idx="66">
                  <c:v>-0.28060874959062282</c:v>
                </c:pt>
                <c:pt idx="67">
                  <c:v>-0.28060874959062282</c:v>
                </c:pt>
                <c:pt idx="68">
                  <c:v>-0.28060874959062282</c:v>
                </c:pt>
                <c:pt idx="69">
                  <c:v>-0.28060874959062282</c:v>
                </c:pt>
                <c:pt idx="70">
                  <c:v>-0.28060874959062282</c:v>
                </c:pt>
                <c:pt idx="71">
                  <c:v>-0.28060874959062282</c:v>
                </c:pt>
                <c:pt idx="72">
                  <c:v>-0.28060874959062282</c:v>
                </c:pt>
                <c:pt idx="73">
                  <c:v>-0.28060874959062282</c:v>
                </c:pt>
                <c:pt idx="74">
                  <c:v>-0.28060874959062282</c:v>
                </c:pt>
                <c:pt idx="75">
                  <c:v>-0.28060874959062282</c:v>
                </c:pt>
                <c:pt idx="76">
                  <c:v>-0.28060874959062282</c:v>
                </c:pt>
                <c:pt idx="77">
                  <c:v>-0.28060874959062282</c:v>
                </c:pt>
                <c:pt idx="78">
                  <c:v>-0.28060874959062282</c:v>
                </c:pt>
                <c:pt idx="79">
                  <c:v>-0.28060874959062282</c:v>
                </c:pt>
                <c:pt idx="80">
                  <c:v>-0.28060874959062282</c:v>
                </c:pt>
                <c:pt idx="81">
                  <c:v>-0.28060874959062282</c:v>
                </c:pt>
                <c:pt idx="82">
                  <c:v>-0.28060874959062282</c:v>
                </c:pt>
                <c:pt idx="83">
                  <c:v>-0.28060874959062282</c:v>
                </c:pt>
                <c:pt idx="84">
                  <c:v>-0.28060874959062282</c:v>
                </c:pt>
                <c:pt idx="85">
                  <c:v>-0.28060874959062282</c:v>
                </c:pt>
                <c:pt idx="86">
                  <c:v>-0.28060874959062282</c:v>
                </c:pt>
                <c:pt idx="87">
                  <c:v>-0.28060874959062282</c:v>
                </c:pt>
                <c:pt idx="88">
                  <c:v>-0.28060874959062282</c:v>
                </c:pt>
                <c:pt idx="89">
                  <c:v>-0.28060874959062282</c:v>
                </c:pt>
                <c:pt idx="90">
                  <c:v>-0.28060874959062282</c:v>
                </c:pt>
                <c:pt idx="91">
                  <c:v>-0.28060874959062282</c:v>
                </c:pt>
                <c:pt idx="92">
                  <c:v>-0.28060874959062282</c:v>
                </c:pt>
                <c:pt idx="93">
                  <c:v>-0.28060874959062282</c:v>
                </c:pt>
                <c:pt idx="94">
                  <c:v>-0.28060874959062282</c:v>
                </c:pt>
                <c:pt idx="95">
                  <c:v>-0.28060874959062282</c:v>
                </c:pt>
                <c:pt idx="96">
                  <c:v>-0.28060874959062282</c:v>
                </c:pt>
                <c:pt idx="97">
                  <c:v>-0.28060874959062282</c:v>
                </c:pt>
                <c:pt idx="98">
                  <c:v>-0.28060874959062282</c:v>
                </c:pt>
                <c:pt idx="99">
                  <c:v>-0.28060874959062282</c:v>
                </c:pt>
                <c:pt idx="100">
                  <c:v>-0.28060874959062282</c:v>
                </c:pt>
                <c:pt idx="101">
                  <c:v>-0.28060874959062282</c:v>
                </c:pt>
                <c:pt idx="102">
                  <c:v>-0.28060874959062282</c:v>
                </c:pt>
                <c:pt idx="103">
                  <c:v>-0.28060874959062282</c:v>
                </c:pt>
                <c:pt idx="104">
                  <c:v>-0.28060874959062282</c:v>
                </c:pt>
                <c:pt idx="105">
                  <c:v>-0.28060874959062282</c:v>
                </c:pt>
                <c:pt idx="106">
                  <c:v>-0.28060874959062282</c:v>
                </c:pt>
                <c:pt idx="107">
                  <c:v>-0.28060874959062282</c:v>
                </c:pt>
                <c:pt idx="108">
                  <c:v>-0.28060874959062282</c:v>
                </c:pt>
                <c:pt idx="109">
                  <c:v>-0.28060874959062282</c:v>
                </c:pt>
                <c:pt idx="110">
                  <c:v>-0.28060874959062282</c:v>
                </c:pt>
                <c:pt idx="111">
                  <c:v>-0.28060874959062282</c:v>
                </c:pt>
                <c:pt idx="112">
                  <c:v>-0.28060874959062282</c:v>
                </c:pt>
                <c:pt idx="113">
                  <c:v>-0.28060874959062282</c:v>
                </c:pt>
                <c:pt idx="114">
                  <c:v>-0.28060874959062282</c:v>
                </c:pt>
                <c:pt idx="115">
                  <c:v>-0.28060874959062282</c:v>
                </c:pt>
                <c:pt idx="116">
                  <c:v>-0.28060874959062282</c:v>
                </c:pt>
                <c:pt idx="117">
                  <c:v>-0.28060874959062282</c:v>
                </c:pt>
                <c:pt idx="118">
                  <c:v>-0.28060874959062282</c:v>
                </c:pt>
                <c:pt idx="119">
                  <c:v>-0.28060874959062282</c:v>
                </c:pt>
                <c:pt idx="120">
                  <c:v>-0.28060874959062282</c:v>
                </c:pt>
                <c:pt idx="121">
                  <c:v>-0.28060874959062282</c:v>
                </c:pt>
                <c:pt idx="122">
                  <c:v>-0.28060874959062282</c:v>
                </c:pt>
                <c:pt idx="123">
                  <c:v>-0.28060874959062282</c:v>
                </c:pt>
                <c:pt idx="124">
                  <c:v>-0.28060874959062282</c:v>
                </c:pt>
                <c:pt idx="125">
                  <c:v>-0.28060874959062282</c:v>
                </c:pt>
                <c:pt idx="126">
                  <c:v>-0.28060874959062282</c:v>
                </c:pt>
                <c:pt idx="127">
                  <c:v>-0.28060874959062282</c:v>
                </c:pt>
                <c:pt idx="128">
                  <c:v>-0.28060874959062282</c:v>
                </c:pt>
                <c:pt idx="129">
                  <c:v>-0.28060874959062282</c:v>
                </c:pt>
                <c:pt idx="130">
                  <c:v>-0.28060874959062282</c:v>
                </c:pt>
                <c:pt idx="131">
                  <c:v>-0.28060874959062282</c:v>
                </c:pt>
                <c:pt idx="132">
                  <c:v>-0.28060874959062282</c:v>
                </c:pt>
                <c:pt idx="133">
                  <c:v>-0.28060874959062282</c:v>
                </c:pt>
                <c:pt idx="134">
                  <c:v>-0.28060874959062282</c:v>
                </c:pt>
                <c:pt idx="135">
                  <c:v>-0.28060874959062282</c:v>
                </c:pt>
                <c:pt idx="136">
                  <c:v>-0.28060874959062282</c:v>
                </c:pt>
                <c:pt idx="137">
                  <c:v>-0.28060874959062282</c:v>
                </c:pt>
                <c:pt idx="138">
                  <c:v>-0.28060874959062282</c:v>
                </c:pt>
                <c:pt idx="139">
                  <c:v>-0.28060874959062282</c:v>
                </c:pt>
                <c:pt idx="140">
                  <c:v>-0.28060874959062282</c:v>
                </c:pt>
                <c:pt idx="141">
                  <c:v>-0.28060874959062282</c:v>
                </c:pt>
                <c:pt idx="142">
                  <c:v>-0.28060874959062282</c:v>
                </c:pt>
                <c:pt idx="143">
                  <c:v>-0.28060874959062282</c:v>
                </c:pt>
                <c:pt idx="144">
                  <c:v>-0.28060874959062282</c:v>
                </c:pt>
                <c:pt idx="145">
                  <c:v>-0.28060874959062282</c:v>
                </c:pt>
                <c:pt idx="146">
                  <c:v>-0.28060874959062282</c:v>
                </c:pt>
                <c:pt idx="147">
                  <c:v>-0.28060874959062282</c:v>
                </c:pt>
                <c:pt idx="148">
                  <c:v>-0.28060874959062282</c:v>
                </c:pt>
                <c:pt idx="149">
                  <c:v>-0.28060874959062282</c:v>
                </c:pt>
                <c:pt idx="150">
                  <c:v>-0.28060874959062282</c:v>
                </c:pt>
                <c:pt idx="151">
                  <c:v>-0.28060874959062282</c:v>
                </c:pt>
                <c:pt idx="152">
                  <c:v>-0.28060874959062282</c:v>
                </c:pt>
                <c:pt idx="153">
                  <c:v>-0.28060874959062282</c:v>
                </c:pt>
                <c:pt idx="154">
                  <c:v>-0.28060874959062282</c:v>
                </c:pt>
                <c:pt idx="155">
                  <c:v>-0.28060874959062282</c:v>
                </c:pt>
                <c:pt idx="156">
                  <c:v>-0.28060874959062282</c:v>
                </c:pt>
                <c:pt idx="157">
                  <c:v>-0.28060874959062282</c:v>
                </c:pt>
                <c:pt idx="158">
                  <c:v>-0.28060874959062282</c:v>
                </c:pt>
                <c:pt idx="159">
                  <c:v>-0.28060874959062282</c:v>
                </c:pt>
                <c:pt idx="160">
                  <c:v>-0.28060874959062282</c:v>
                </c:pt>
                <c:pt idx="161">
                  <c:v>-0.28060874959062282</c:v>
                </c:pt>
                <c:pt idx="162">
                  <c:v>-0.28060874959062282</c:v>
                </c:pt>
                <c:pt idx="163">
                  <c:v>-0.28060874959062282</c:v>
                </c:pt>
                <c:pt idx="164">
                  <c:v>-0.28060874959062282</c:v>
                </c:pt>
                <c:pt idx="165">
                  <c:v>-0.28060874959062282</c:v>
                </c:pt>
                <c:pt idx="166">
                  <c:v>-0.28060874959062282</c:v>
                </c:pt>
                <c:pt idx="167">
                  <c:v>-0.28060874959062282</c:v>
                </c:pt>
                <c:pt idx="168">
                  <c:v>-0.28060874959062282</c:v>
                </c:pt>
                <c:pt idx="169">
                  <c:v>-0.28060874959062282</c:v>
                </c:pt>
                <c:pt idx="170">
                  <c:v>-0.28060874959062282</c:v>
                </c:pt>
                <c:pt idx="171">
                  <c:v>-0.28060874959062282</c:v>
                </c:pt>
                <c:pt idx="172">
                  <c:v>-0.28060874959062282</c:v>
                </c:pt>
                <c:pt idx="173">
                  <c:v>-0.28060874959062282</c:v>
                </c:pt>
                <c:pt idx="174">
                  <c:v>-0.28060874959062282</c:v>
                </c:pt>
                <c:pt idx="175">
                  <c:v>-0.28060874959062282</c:v>
                </c:pt>
                <c:pt idx="176">
                  <c:v>-0.28060874959062282</c:v>
                </c:pt>
                <c:pt idx="177">
                  <c:v>-0.28060874959062282</c:v>
                </c:pt>
                <c:pt idx="178">
                  <c:v>-0.28060874959062282</c:v>
                </c:pt>
                <c:pt idx="179">
                  <c:v>-0.28060874959062282</c:v>
                </c:pt>
                <c:pt idx="180">
                  <c:v>-0.28060874959062282</c:v>
                </c:pt>
                <c:pt idx="181">
                  <c:v>-0.28060874959062282</c:v>
                </c:pt>
                <c:pt idx="182">
                  <c:v>-0.28060874959062282</c:v>
                </c:pt>
                <c:pt idx="183">
                  <c:v>-0.28060874959062282</c:v>
                </c:pt>
                <c:pt idx="184">
                  <c:v>-0.28060874959062282</c:v>
                </c:pt>
                <c:pt idx="185">
                  <c:v>-0.28060874959062282</c:v>
                </c:pt>
                <c:pt idx="186">
                  <c:v>-0.28060874959062282</c:v>
                </c:pt>
                <c:pt idx="187">
                  <c:v>-0.28060874959062282</c:v>
                </c:pt>
                <c:pt idx="188">
                  <c:v>-0.28060874959062282</c:v>
                </c:pt>
                <c:pt idx="189">
                  <c:v>-0.28060874959062282</c:v>
                </c:pt>
                <c:pt idx="190">
                  <c:v>-0.28060874959062282</c:v>
                </c:pt>
                <c:pt idx="191">
                  <c:v>-0.28060874959062282</c:v>
                </c:pt>
                <c:pt idx="192">
                  <c:v>-0.28060874959062282</c:v>
                </c:pt>
                <c:pt idx="193">
                  <c:v>-0.28060874959062282</c:v>
                </c:pt>
                <c:pt idx="194">
                  <c:v>-0.28060874959062282</c:v>
                </c:pt>
                <c:pt idx="195">
                  <c:v>-0.28060874959062282</c:v>
                </c:pt>
                <c:pt idx="196">
                  <c:v>-0.28060874959062282</c:v>
                </c:pt>
                <c:pt idx="197">
                  <c:v>-0.28060874959062282</c:v>
                </c:pt>
                <c:pt idx="198">
                  <c:v>-0.28060874959062282</c:v>
                </c:pt>
                <c:pt idx="199">
                  <c:v>-0.28060874959062282</c:v>
                </c:pt>
                <c:pt idx="200">
                  <c:v>-0.28060874959062282</c:v>
                </c:pt>
                <c:pt idx="201">
                  <c:v>-0.28060874959062282</c:v>
                </c:pt>
                <c:pt idx="202">
                  <c:v>-0.28060874959062282</c:v>
                </c:pt>
                <c:pt idx="203">
                  <c:v>-0.28060874959062282</c:v>
                </c:pt>
                <c:pt idx="204">
                  <c:v>-0.28060874959062282</c:v>
                </c:pt>
                <c:pt idx="205">
                  <c:v>-0.28060874959062282</c:v>
                </c:pt>
                <c:pt idx="206">
                  <c:v>-0.28060874959062282</c:v>
                </c:pt>
                <c:pt idx="207">
                  <c:v>-0.28060874959062282</c:v>
                </c:pt>
                <c:pt idx="208">
                  <c:v>-0.28060874959062282</c:v>
                </c:pt>
                <c:pt idx="209">
                  <c:v>-0.28060874959062282</c:v>
                </c:pt>
                <c:pt idx="210">
                  <c:v>-0.28060874959062282</c:v>
                </c:pt>
                <c:pt idx="211">
                  <c:v>-0.28060874959062282</c:v>
                </c:pt>
                <c:pt idx="212">
                  <c:v>-0.28060874959062282</c:v>
                </c:pt>
                <c:pt idx="213">
                  <c:v>-0.28060874959062282</c:v>
                </c:pt>
                <c:pt idx="214">
                  <c:v>-0.28060874959062282</c:v>
                </c:pt>
                <c:pt idx="215">
                  <c:v>-0.28060874959062282</c:v>
                </c:pt>
                <c:pt idx="216">
                  <c:v>-0.28060874959062282</c:v>
                </c:pt>
                <c:pt idx="217">
                  <c:v>-0.28060874959062282</c:v>
                </c:pt>
                <c:pt idx="218">
                  <c:v>-0.28060874959062282</c:v>
                </c:pt>
                <c:pt idx="219">
                  <c:v>-0.28060874959062282</c:v>
                </c:pt>
                <c:pt idx="220">
                  <c:v>-0.28060874959062282</c:v>
                </c:pt>
                <c:pt idx="221">
                  <c:v>-0.28060874959062282</c:v>
                </c:pt>
                <c:pt idx="222">
                  <c:v>-0.28060874959062282</c:v>
                </c:pt>
                <c:pt idx="223">
                  <c:v>-0.28060874959062282</c:v>
                </c:pt>
                <c:pt idx="224">
                  <c:v>-0.28060874959062282</c:v>
                </c:pt>
                <c:pt idx="225">
                  <c:v>-0.28060874959062282</c:v>
                </c:pt>
                <c:pt idx="226">
                  <c:v>-0.28060874959062282</c:v>
                </c:pt>
                <c:pt idx="227">
                  <c:v>-0.28060874959062282</c:v>
                </c:pt>
                <c:pt idx="228">
                  <c:v>-0.28060874959062282</c:v>
                </c:pt>
                <c:pt idx="229">
                  <c:v>-0.28060874959062282</c:v>
                </c:pt>
                <c:pt idx="230">
                  <c:v>-0.28060874959062282</c:v>
                </c:pt>
                <c:pt idx="231">
                  <c:v>-0.28060874959062282</c:v>
                </c:pt>
                <c:pt idx="232">
                  <c:v>-0.28060874959062282</c:v>
                </c:pt>
                <c:pt idx="233">
                  <c:v>-0.28060874959062282</c:v>
                </c:pt>
                <c:pt idx="234">
                  <c:v>-0.28060874959062282</c:v>
                </c:pt>
                <c:pt idx="235">
                  <c:v>-0.28060874959062282</c:v>
                </c:pt>
                <c:pt idx="236">
                  <c:v>-0.28060874959062282</c:v>
                </c:pt>
                <c:pt idx="237">
                  <c:v>-0.28060874959062282</c:v>
                </c:pt>
                <c:pt idx="238">
                  <c:v>-0.28060874959062282</c:v>
                </c:pt>
                <c:pt idx="239">
                  <c:v>-0.28060874959062282</c:v>
                </c:pt>
                <c:pt idx="240">
                  <c:v>-0.28060874959062282</c:v>
                </c:pt>
                <c:pt idx="241">
                  <c:v>-0.28060874959062282</c:v>
                </c:pt>
                <c:pt idx="242">
                  <c:v>-0.28060874959062282</c:v>
                </c:pt>
                <c:pt idx="243">
                  <c:v>-0.28060874959062282</c:v>
                </c:pt>
                <c:pt idx="244">
                  <c:v>-0.28060874959062282</c:v>
                </c:pt>
                <c:pt idx="245">
                  <c:v>-0.28060874959062282</c:v>
                </c:pt>
                <c:pt idx="246">
                  <c:v>-0.28060874959062282</c:v>
                </c:pt>
                <c:pt idx="247">
                  <c:v>-0.28060874959062282</c:v>
                </c:pt>
                <c:pt idx="248">
                  <c:v>-0.28060874959062282</c:v>
                </c:pt>
                <c:pt idx="249">
                  <c:v>-0.28060874959062282</c:v>
                </c:pt>
                <c:pt idx="250">
                  <c:v>-0.28060874959062282</c:v>
                </c:pt>
                <c:pt idx="251">
                  <c:v>-0.28060874959062282</c:v>
                </c:pt>
                <c:pt idx="252">
                  <c:v>-0.28060874959062282</c:v>
                </c:pt>
                <c:pt idx="253">
                  <c:v>-0.28060874959062282</c:v>
                </c:pt>
                <c:pt idx="254">
                  <c:v>-0.28060874959062282</c:v>
                </c:pt>
                <c:pt idx="255">
                  <c:v>-0.28060874959062282</c:v>
                </c:pt>
                <c:pt idx="256">
                  <c:v>-0.28060874959062282</c:v>
                </c:pt>
                <c:pt idx="257">
                  <c:v>-0.28060874959062282</c:v>
                </c:pt>
                <c:pt idx="258">
                  <c:v>-0.28060874959062282</c:v>
                </c:pt>
                <c:pt idx="259">
                  <c:v>-0.28060874959062282</c:v>
                </c:pt>
                <c:pt idx="260">
                  <c:v>-0.28060874959062282</c:v>
                </c:pt>
                <c:pt idx="261">
                  <c:v>-0.28060874959062282</c:v>
                </c:pt>
                <c:pt idx="262">
                  <c:v>-0.28060874959062282</c:v>
                </c:pt>
                <c:pt idx="263">
                  <c:v>-0.28060874959062282</c:v>
                </c:pt>
                <c:pt idx="264">
                  <c:v>-0.28060874959062282</c:v>
                </c:pt>
                <c:pt idx="265">
                  <c:v>-0.28060874959062282</c:v>
                </c:pt>
                <c:pt idx="266">
                  <c:v>-0.28060874959062282</c:v>
                </c:pt>
                <c:pt idx="267">
                  <c:v>-0.28060874959062282</c:v>
                </c:pt>
                <c:pt idx="268">
                  <c:v>-0.28060874959062282</c:v>
                </c:pt>
                <c:pt idx="269">
                  <c:v>-0.28060874959062282</c:v>
                </c:pt>
                <c:pt idx="270">
                  <c:v>-0.28060874959062282</c:v>
                </c:pt>
                <c:pt idx="271">
                  <c:v>-0.28060874959062282</c:v>
                </c:pt>
                <c:pt idx="272">
                  <c:v>-0.28060874959062282</c:v>
                </c:pt>
                <c:pt idx="273">
                  <c:v>-0.28060874959062282</c:v>
                </c:pt>
                <c:pt idx="274">
                  <c:v>-0.28060874959062282</c:v>
                </c:pt>
                <c:pt idx="275">
                  <c:v>-0.28060874959062282</c:v>
                </c:pt>
                <c:pt idx="276">
                  <c:v>-0.28060874959062282</c:v>
                </c:pt>
                <c:pt idx="277">
                  <c:v>-0.28060874959062282</c:v>
                </c:pt>
                <c:pt idx="278">
                  <c:v>-0.28060874959062282</c:v>
                </c:pt>
                <c:pt idx="279">
                  <c:v>-0.28060874959062282</c:v>
                </c:pt>
                <c:pt idx="280">
                  <c:v>-0.28060874959062282</c:v>
                </c:pt>
                <c:pt idx="281">
                  <c:v>-0.28060874959062282</c:v>
                </c:pt>
                <c:pt idx="282">
                  <c:v>-0.28060874959062282</c:v>
                </c:pt>
                <c:pt idx="283">
                  <c:v>-0.28060874959062282</c:v>
                </c:pt>
                <c:pt idx="284">
                  <c:v>-0.28060874959062282</c:v>
                </c:pt>
                <c:pt idx="285">
                  <c:v>-0.28060874959062282</c:v>
                </c:pt>
                <c:pt idx="286">
                  <c:v>-0.28060874959062282</c:v>
                </c:pt>
                <c:pt idx="287">
                  <c:v>-0.28060874959062282</c:v>
                </c:pt>
                <c:pt idx="288">
                  <c:v>-0.28060874959062282</c:v>
                </c:pt>
                <c:pt idx="289">
                  <c:v>-0.28060874959062282</c:v>
                </c:pt>
                <c:pt idx="290">
                  <c:v>-0.28060874959062282</c:v>
                </c:pt>
                <c:pt idx="291">
                  <c:v>-0.28060874959062282</c:v>
                </c:pt>
                <c:pt idx="292">
                  <c:v>-0.28060874959062282</c:v>
                </c:pt>
                <c:pt idx="293">
                  <c:v>-0.28060874959062282</c:v>
                </c:pt>
                <c:pt idx="294">
                  <c:v>-0.28060874959062282</c:v>
                </c:pt>
                <c:pt idx="295">
                  <c:v>-0.28060874959062282</c:v>
                </c:pt>
                <c:pt idx="296">
                  <c:v>-0.28060874959062282</c:v>
                </c:pt>
                <c:pt idx="297">
                  <c:v>-0.28060874959062282</c:v>
                </c:pt>
                <c:pt idx="298">
                  <c:v>-0.28060874959062282</c:v>
                </c:pt>
                <c:pt idx="299">
                  <c:v>-0.28060874959062282</c:v>
                </c:pt>
                <c:pt idx="300">
                  <c:v>-0.28060874959062282</c:v>
                </c:pt>
                <c:pt idx="301">
                  <c:v>-0.28060874959062282</c:v>
                </c:pt>
                <c:pt idx="302">
                  <c:v>-0.28060874959062282</c:v>
                </c:pt>
                <c:pt idx="303">
                  <c:v>-0.28060874959062282</c:v>
                </c:pt>
                <c:pt idx="304">
                  <c:v>-0.28060874959062282</c:v>
                </c:pt>
                <c:pt idx="305">
                  <c:v>-0.28060874959062282</c:v>
                </c:pt>
                <c:pt idx="306">
                  <c:v>-0.28060874959062282</c:v>
                </c:pt>
                <c:pt idx="307">
                  <c:v>-0.28060874959062282</c:v>
                </c:pt>
                <c:pt idx="308">
                  <c:v>-0.28060874959062282</c:v>
                </c:pt>
                <c:pt idx="309">
                  <c:v>-0.28060874959062282</c:v>
                </c:pt>
                <c:pt idx="310">
                  <c:v>-0.28060874959062282</c:v>
                </c:pt>
                <c:pt idx="311">
                  <c:v>-0.28060874959062282</c:v>
                </c:pt>
                <c:pt idx="312">
                  <c:v>-0.28060874959062282</c:v>
                </c:pt>
                <c:pt idx="313">
                  <c:v>-0.28060874959062282</c:v>
                </c:pt>
                <c:pt idx="314">
                  <c:v>-0.28060874959062282</c:v>
                </c:pt>
                <c:pt idx="315">
                  <c:v>-0.28060874959062282</c:v>
                </c:pt>
                <c:pt idx="316">
                  <c:v>-0.28060874959062282</c:v>
                </c:pt>
                <c:pt idx="317">
                  <c:v>-0.28060874959062282</c:v>
                </c:pt>
                <c:pt idx="318">
                  <c:v>-0.28060874959062282</c:v>
                </c:pt>
                <c:pt idx="319">
                  <c:v>-0.28060874959062282</c:v>
                </c:pt>
                <c:pt idx="320">
                  <c:v>-0.28060874959062282</c:v>
                </c:pt>
                <c:pt idx="321">
                  <c:v>-0.28060874959062282</c:v>
                </c:pt>
                <c:pt idx="322">
                  <c:v>-0.28060874959062282</c:v>
                </c:pt>
                <c:pt idx="323">
                  <c:v>-0.28060874959062282</c:v>
                </c:pt>
                <c:pt idx="324">
                  <c:v>-0.28060874959062282</c:v>
                </c:pt>
                <c:pt idx="325">
                  <c:v>-0.28060874959062282</c:v>
                </c:pt>
                <c:pt idx="326">
                  <c:v>-0.28060874959062282</c:v>
                </c:pt>
                <c:pt idx="327">
                  <c:v>-0.28060874959062282</c:v>
                </c:pt>
                <c:pt idx="328">
                  <c:v>-0.28060874959062282</c:v>
                </c:pt>
                <c:pt idx="329">
                  <c:v>-0.28060874959062282</c:v>
                </c:pt>
                <c:pt idx="330">
                  <c:v>-0.28060874959062282</c:v>
                </c:pt>
                <c:pt idx="331">
                  <c:v>-0.28060874959062282</c:v>
                </c:pt>
                <c:pt idx="332">
                  <c:v>-0.28060874959062282</c:v>
                </c:pt>
                <c:pt idx="333">
                  <c:v>-0.28060874959062282</c:v>
                </c:pt>
                <c:pt idx="334">
                  <c:v>-0.28060874959062282</c:v>
                </c:pt>
                <c:pt idx="335">
                  <c:v>-0.28060874959062282</c:v>
                </c:pt>
                <c:pt idx="336">
                  <c:v>-0.28060874959062282</c:v>
                </c:pt>
                <c:pt idx="337">
                  <c:v>-0.28060874959062282</c:v>
                </c:pt>
                <c:pt idx="338">
                  <c:v>-0.28060874959062282</c:v>
                </c:pt>
                <c:pt idx="339">
                  <c:v>-0.28060874959062282</c:v>
                </c:pt>
                <c:pt idx="340">
                  <c:v>-0.28060874959062282</c:v>
                </c:pt>
                <c:pt idx="341">
                  <c:v>-0.28060874959062282</c:v>
                </c:pt>
                <c:pt idx="342">
                  <c:v>-0.28060874959062282</c:v>
                </c:pt>
                <c:pt idx="343">
                  <c:v>-0.28060874959062282</c:v>
                </c:pt>
                <c:pt idx="344">
                  <c:v>-0.28060874959062282</c:v>
                </c:pt>
                <c:pt idx="345">
                  <c:v>-0.28060874959062282</c:v>
                </c:pt>
                <c:pt idx="346">
                  <c:v>-0.28060874959062282</c:v>
                </c:pt>
                <c:pt idx="347">
                  <c:v>-0.28060874959062282</c:v>
                </c:pt>
                <c:pt idx="348">
                  <c:v>-0.28060874959062282</c:v>
                </c:pt>
                <c:pt idx="349">
                  <c:v>-0.28060874959062282</c:v>
                </c:pt>
                <c:pt idx="350">
                  <c:v>-0.28060874959062282</c:v>
                </c:pt>
                <c:pt idx="351">
                  <c:v>-0.28060874959062282</c:v>
                </c:pt>
                <c:pt idx="352">
                  <c:v>-0.28060874959062282</c:v>
                </c:pt>
                <c:pt idx="353">
                  <c:v>-0.28060874959062282</c:v>
                </c:pt>
                <c:pt idx="354">
                  <c:v>-0.28060874959062282</c:v>
                </c:pt>
                <c:pt idx="355">
                  <c:v>-0.28060874959062282</c:v>
                </c:pt>
                <c:pt idx="356">
                  <c:v>-0.28060874959062282</c:v>
                </c:pt>
                <c:pt idx="357">
                  <c:v>-0.28060874959062282</c:v>
                </c:pt>
                <c:pt idx="358">
                  <c:v>-0.28060874959062282</c:v>
                </c:pt>
                <c:pt idx="359">
                  <c:v>-0.28060874959062282</c:v>
                </c:pt>
                <c:pt idx="360">
                  <c:v>-0.28060874959062282</c:v>
                </c:pt>
                <c:pt idx="361">
                  <c:v>-0.28060874959062282</c:v>
                </c:pt>
                <c:pt idx="362">
                  <c:v>-0.28060874959062282</c:v>
                </c:pt>
                <c:pt idx="363">
                  <c:v>-0.28060874959062282</c:v>
                </c:pt>
                <c:pt idx="364">
                  <c:v>-0.28060874959062282</c:v>
                </c:pt>
                <c:pt idx="365">
                  <c:v>-0.28060874959062282</c:v>
                </c:pt>
                <c:pt idx="366">
                  <c:v>-0.28060874959062282</c:v>
                </c:pt>
                <c:pt idx="367">
                  <c:v>-0.28060874959062282</c:v>
                </c:pt>
                <c:pt idx="368">
                  <c:v>-0.28060874959062282</c:v>
                </c:pt>
                <c:pt idx="369">
                  <c:v>-0.28060874959062282</c:v>
                </c:pt>
                <c:pt idx="370">
                  <c:v>-0.28060874959062282</c:v>
                </c:pt>
                <c:pt idx="371">
                  <c:v>-0.28060874959062282</c:v>
                </c:pt>
                <c:pt idx="372">
                  <c:v>-0.28060874959062282</c:v>
                </c:pt>
                <c:pt idx="373">
                  <c:v>-0.28060874959062282</c:v>
                </c:pt>
                <c:pt idx="374">
                  <c:v>-0.28060874959062282</c:v>
                </c:pt>
                <c:pt idx="375">
                  <c:v>-0.28060874959062282</c:v>
                </c:pt>
                <c:pt idx="376">
                  <c:v>-0.28060874959062282</c:v>
                </c:pt>
                <c:pt idx="377">
                  <c:v>-0.28060874959062282</c:v>
                </c:pt>
                <c:pt idx="378">
                  <c:v>-0.28060874959062282</c:v>
                </c:pt>
                <c:pt idx="379">
                  <c:v>-0.28060874959062282</c:v>
                </c:pt>
                <c:pt idx="380">
                  <c:v>-0.28060874959062282</c:v>
                </c:pt>
                <c:pt idx="381">
                  <c:v>-0.28060874959062282</c:v>
                </c:pt>
                <c:pt idx="382">
                  <c:v>-0.28060874959062282</c:v>
                </c:pt>
                <c:pt idx="383">
                  <c:v>-0.28060874959062282</c:v>
                </c:pt>
                <c:pt idx="384">
                  <c:v>-0.28060874959062282</c:v>
                </c:pt>
                <c:pt idx="385">
                  <c:v>-0.28060874959062282</c:v>
                </c:pt>
                <c:pt idx="386">
                  <c:v>-0.28060874959062282</c:v>
                </c:pt>
                <c:pt idx="387">
                  <c:v>-0.28060874959062282</c:v>
                </c:pt>
                <c:pt idx="388">
                  <c:v>-0.28060874959062282</c:v>
                </c:pt>
                <c:pt idx="389">
                  <c:v>-0.28060874959062282</c:v>
                </c:pt>
                <c:pt idx="390">
                  <c:v>-0.28060874959062282</c:v>
                </c:pt>
                <c:pt idx="391">
                  <c:v>-0.28060874959062282</c:v>
                </c:pt>
                <c:pt idx="392">
                  <c:v>-0.28060874959062282</c:v>
                </c:pt>
                <c:pt idx="393">
                  <c:v>-0.28060874959062282</c:v>
                </c:pt>
                <c:pt idx="394">
                  <c:v>-0.28060874959062282</c:v>
                </c:pt>
                <c:pt idx="395">
                  <c:v>-0.28060874959062282</c:v>
                </c:pt>
                <c:pt idx="396">
                  <c:v>-0.28060874959062282</c:v>
                </c:pt>
                <c:pt idx="397">
                  <c:v>-0.28060874959062282</c:v>
                </c:pt>
                <c:pt idx="398">
                  <c:v>-0.28060874959062282</c:v>
                </c:pt>
                <c:pt idx="399">
                  <c:v>-0.28060874959062282</c:v>
                </c:pt>
                <c:pt idx="400">
                  <c:v>-0.28060874959062282</c:v>
                </c:pt>
                <c:pt idx="401">
                  <c:v>-0.28060874959062282</c:v>
                </c:pt>
                <c:pt idx="402">
                  <c:v>-0.28060874959062282</c:v>
                </c:pt>
                <c:pt idx="403">
                  <c:v>-0.28060874959062282</c:v>
                </c:pt>
                <c:pt idx="404">
                  <c:v>-0.28060874959062282</c:v>
                </c:pt>
                <c:pt idx="405">
                  <c:v>-0.28060874959062282</c:v>
                </c:pt>
                <c:pt idx="406">
                  <c:v>-0.28060874959062282</c:v>
                </c:pt>
                <c:pt idx="407">
                  <c:v>-0.28060874959062282</c:v>
                </c:pt>
                <c:pt idx="408">
                  <c:v>-0.28060874959062282</c:v>
                </c:pt>
                <c:pt idx="409">
                  <c:v>-0.28060874959062282</c:v>
                </c:pt>
                <c:pt idx="410">
                  <c:v>-0.28060874959062282</c:v>
                </c:pt>
                <c:pt idx="411">
                  <c:v>-0.28060874959062282</c:v>
                </c:pt>
                <c:pt idx="412">
                  <c:v>-0.28060874959062282</c:v>
                </c:pt>
                <c:pt idx="413">
                  <c:v>-0.28060874959062282</c:v>
                </c:pt>
                <c:pt idx="414">
                  <c:v>-0.28060874959062282</c:v>
                </c:pt>
                <c:pt idx="415">
                  <c:v>-0.28060874959062282</c:v>
                </c:pt>
                <c:pt idx="416">
                  <c:v>-0.28060874959062282</c:v>
                </c:pt>
                <c:pt idx="417">
                  <c:v>-0.28060874959062282</c:v>
                </c:pt>
                <c:pt idx="418">
                  <c:v>-0.28060874959062282</c:v>
                </c:pt>
                <c:pt idx="419">
                  <c:v>-0.28060874959062282</c:v>
                </c:pt>
                <c:pt idx="420">
                  <c:v>-0.28060874959062282</c:v>
                </c:pt>
                <c:pt idx="421">
                  <c:v>-0.28060874959062282</c:v>
                </c:pt>
                <c:pt idx="422">
                  <c:v>-0.28060874959062282</c:v>
                </c:pt>
                <c:pt idx="423">
                  <c:v>-0.28060874959062282</c:v>
                </c:pt>
                <c:pt idx="424">
                  <c:v>-0.28060874959062282</c:v>
                </c:pt>
                <c:pt idx="425">
                  <c:v>-0.28060874959062282</c:v>
                </c:pt>
                <c:pt idx="426">
                  <c:v>-0.28060874959062282</c:v>
                </c:pt>
                <c:pt idx="427">
                  <c:v>-0.28060874959062282</c:v>
                </c:pt>
                <c:pt idx="428">
                  <c:v>-0.28060874959062282</c:v>
                </c:pt>
                <c:pt idx="429">
                  <c:v>-0.28060874959062282</c:v>
                </c:pt>
                <c:pt idx="430">
                  <c:v>-0.28060874959062282</c:v>
                </c:pt>
                <c:pt idx="431">
                  <c:v>-0.28060874959062282</c:v>
                </c:pt>
                <c:pt idx="432">
                  <c:v>-0.28060874959062282</c:v>
                </c:pt>
                <c:pt idx="433">
                  <c:v>-0.28060874959062282</c:v>
                </c:pt>
                <c:pt idx="434">
                  <c:v>-0.28060874959062282</c:v>
                </c:pt>
                <c:pt idx="435">
                  <c:v>-0.28060874959062282</c:v>
                </c:pt>
                <c:pt idx="436">
                  <c:v>-0.28060874959062282</c:v>
                </c:pt>
                <c:pt idx="437">
                  <c:v>-0.28060874959062282</c:v>
                </c:pt>
                <c:pt idx="438">
                  <c:v>-0.28060874959062282</c:v>
                </c:pt>
                <c:pt idx="439">
                  <c:v>-0.28060874959062282</c:v>
                </c:pt>
                <c:pt idx="440">
                  <c:v>-0.28060874959062282</c:v>
                </c:pt>
                <c:pt idx="441">
                  <c:v>-0.28060874959062282</c:v>
                </c:pt>
                <c:pt idx="442">
                  <c:v>-0.28060874959062282</c:v>
                </c:pt>
                <c:pt idx="443">
                  <c:v>-0.28060874959062282</c:v>
                </c:pt>
                <c:pt idx="444">
                  <c:v>-0.28060874959062282</c:v>
                </c:pt>
                <c:pt idx="445">
                  <c:v>-0.28060874959062282</c:v>
                </c:pt>
                <c:pt idx="446">
                  <c:v>-0.28060874959062282</c:v>
                </c:pt>
                <c:pt idx="447">
                  <c:v>-0.28060874959062282</c:v>
                </c:pt>
                <c:pt idx="448">
                  <c:v>-0.28060874959062282</c:v>
                </c:pt>
                <c:pt idx="449">
                  <c:v>-0.28060874959062282</c:v>
                </c:pt>
                <c:pt idx="450">
                  <c:v>-0.28060874959062282</c:v>
                </c:pt>
                <c:pt idx="451">
                  <c:v>-0.28060874959062282</c:v>
                </c:pt>
                <c:pt idx="452">
                  <c:v>-0.28060874959062282</c:v>
                </c:pt>
                <c:pt idx="453">
                  <c:v>-0.28060874959062282</c:v>
                </c:pt>
                <c:pt idx="454">
                  <c:v>-0.28060874959062282</c:v>
                </c:pt>
                <c:pt idx="455">
                  <c:v>-0.28060874959062282</c:v>
                </c:pt>
                <c:pt idx="456">
                  <c:v>-0.28060874959062282</c:v>
                </c:pt>
                <c:pt idx="457">
                  <c:v>-0.28060874959062282</c:v>
                </c:pt>
                <c:pt idx="458">
                  <c:v>-0.28060874959062282</c:v>
                </c:pt>
                <c:pt idx="459">
                  <c:v>-0.28060874959062282</c:v>
                </c:pt>
                <c:pt idx="460">
                  <c:v>-0.28060874959062282</c:v>
                </c:pt>
                <c:pt idx="461">
                  <c:v>-0.28060874959062282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2-4D4A-8667-D1EF34E3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10624"/>
        <c:axId val="163612544"/>
      </c:scatterChart>
      <c:valAx>
        <c:axId val="16361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612544"/>
        <c:crossesAt val="-3"/>
        <c:crossBetween val="midCat"/>
      </c:valAx>
      <c:valAx>
        <c:axId val="163612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TSHi-TSHa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610624"/>
        <c:crossesAt val="0.0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95% upper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'TSH no zero'!$K$3:$K$464</c:f>
              <c:numCache>
                <c:formatCode>0.00</c:formatCode>
                <c:ptCount val="46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zero'!$N$3:$N$464</c:f>
              <c:numCache>
                <c:formatCode>General</c:formatCode>
                <c:ptCount val="462"/>
                <c:pt idx="0">
                  <c:v>0.55136644891107456</c:v>
                </c:pt>
                <c:pt idx="1">
                  <c:v>0.55136644891107456</c:v>
                </c:pt>
                <c:pt idx="2">
                  <c:v>0.55136644891107456</c:v>
                </c:pt>
                <c:pt idx="3">
                  <c:v>0.55136644891107456</c:v>
                </c:pt>
                <c:pt idx="4">
                  <c:v>0.55136644891107456</c:v>
                </c:pt>
                <c:pt idx="5">
                  <c:v>0.55136644891107456</c:v>
                </c:pt>
                <c:pt idx="6">
                  <c:v>0.55136644891107456</c:v>
                </c:pt>
                <c:pt idx="7">
                  <c:v>0.55136644891107456</c:v>
                </c:pt>
                <c:pt idx="8">
                  <c:v>0.55136644891107456</c:v>
                </c:pt>
                <c:pt idx="9">
                  <c:v>0.55136644891107456</c:v>
                </c:pt>
                <c:pt idx="10">
                  <c:v>0.55136644891107456</c:v>
                </c:pt>
                <c:pt idx="11">
                  <c:v>0.55136644891107456</c:v>
                </c:pt>
                <c:pt idx="12">
                  <c:v>0.55136644891107456</c:v>
                </c:pt>
                <c:pt idx="13">
                  <c:v>0.55136644891107456</c:v>
                </c:pt>
                <c:pt idx="14">
                  <c:v>0.55136644891107456</c:v>
                </c:pt>
                <c:pt idx="15">
                  <c:v>0.55136644891107456</c:v>
                </c:pt>
                <c:pt idx="16">
                  <c:v>0.55136644891107456</c:v>
                </c:pt>
                <c:pt idx="17">
                  <c:v>0.55136644891107456</c:v>
                </c:pt>
                <c:pt idx="18">
                  <c:v>0.55136644891107456</c:v>
                </c:pt>
                <c:pt idx="19">
                  <c:v>0.55136644891107456</c:v>
                </c:pt>
                <c:pt idx="20">
                  <c:v>0.55136644891107456</c:v>
                </c:pt>
                <c:pt idx="21">
                  <c:v>0.55136644891107456</c:v>
                </c:pt>
                <c:pt idx="22">
                  <c:v>0.55136644891107456</c:v>
                </c:pt>
                <c:pt idx="23">
                  <c:v>0.55136644891107456</c:v>
                </c:pt>
                <c:pt idx="24">
                  <c:v>0.55136644891107456</c:v>
                </c:pt>
                <c:pt idx="25">
                  <c:v>0.55136644891107456</c:v>
                </c:pt>
                <c:pt idx="26">
                  <c:v>0.55136644891107456</c:v>
                </c:pt>
                <c:pt idx="27">
                  <c:v>0.55136644891107456</c:v>
                </c:pt>
                <c:pt idx="28">
                  <c:v>0.55136644891107456</c:v>
                </c:pt>
                <c:pt idx="29">
                  <c:v>0.55136644891107456</c:v>
                </c:pt>
                <c:pt idx="30">
                  <c:v>0.55136644891107456</c:v>
                </c:pt>
                <c:pt idx="31">
                  <c:v>0.55136644891107456</c:v>
                </c:pt>
                <c:pt idx="32">
                  <c:v>0.55136644891107456</c:v>
                </c:pt>
                <c:pt idx="33">
                  <c:v>0.55136644891107456</c:v>
                </c:pt>
                <c:pt idx="34">
                  <c:v>0.55136644891107456</c:v>
                </c:pt>
                <c:pt idx="35">
                  <c:v>0.55136644891107456</c:v>
                </c:pt>
                <c:pt idx="36">
                  <c:v>0.55136644891107456</c:v>
                </c:pt>
                <c:pt idx="37">
                  <c:v>0.55136644891107456</c:v>
                </c:pt>
                <c:pt idx="38">
                  <c:v>0.55136644891107456</c:v>
                </c:pt>
                <c:pt idx="39">
                  <c:v>0.55136644891107456</c:v>
                </c:pt>
                <c:pt idx="40">
                  <c:v>0.55136644891107456</c:v>
                </c:pt>
                <c:pt idx="41">
                  <c:v>0.55136644891107456</c:v>
                </c:pt>
                <c:pt idx="42">
                  <c:v>0.55136644891107456</c:v>
                </c:pt>
                <c:pt idx="43">
                  <c:v>0.55136644891107456</c:v>
                </c:pt>
                <c:pt idx="44">
                  <c:v>0.55136644891107456</c:v>
                </c:pt>
                <c:pt idx="45">
                  <c:v>0.55136644891107456</c:v>
                </c:pt>
                <c:pt idx="46">
                  <c:v>0.55136644891107456</c:v>
                </c:pt>
                <c:pt idx="47">
                  <c:v>0.55136644891107456</c:v>
                </c:pt>
                <c:pt idx="48">
                  <c:v>0.55136644891107456</c:v>
                </c:pt>
                <c:pt idx="49">
                  <c:v>0.55136644891107456</c:v>
                </c:pt>
                <c:pt idx="50">
                  <c:v>0.55136644891107456</c:v>
                </c:pt>
                <c:pt idx="51">
                  <c:v>0.55136644891107456</c:v>
                </c:pt>
                <c:pt idx="52">
                  <c:v>0.55136644891107456</c:v>
                </c:pt>
                <c:pt idx="53">
                  <c:v>0.55136644891107456</c:v>
                </c:pt>
                <c:pt idx="54">
                  <c:v>0.55136644891107456</c:v>
                </c:pt>
                <c:pt idx="55">
                  <c:v>0.55136644891107456</c:v>
                </c:pt>
                <c:pt idx="56">
                  <c:v>0.55136644891107456</c:v>
                </c:pt>
                <c:pt idx="57">
                  <c:v>0.55136644891107456</c:v>
                </c:pt>
                <c:pt idx="58">
                  <c:v>0.55136644891107456</c:v>
                </c:pt>
                <c:pt idx="59">
                  <c:v>0.55136644891107456</c:v>
                </c:pt>
                <c:pt idx="60">
                  <c:v>0.55136644891107456</c:v>
                </c:pt>
                <c:pt idx="61">
                  <c:v>0.55136644891107456</c:v>
                </c:pt>
                <c:pt idx="62">
                  <c:v>0.55136644891107456</c:v>
                </c:pt>
                <c:pt idx="63">
                  <c:v>0.55136644891107456</c:v>
                </c:pt>
                <c:pt idx="64">
                  <c:v>0.55136644891107456</c:v>
                </c:pt>
                <c:pt idx="65">
                  <c:v>0.55136644891107456</c:v>
                </c:pt>
                <c:pt idx="66">
                  <c:v>0.55136644891107456</c:v>
                </c:pt>
                <c:pt idx="67">
                  <c:v>0.55136644891107456</c:v>
                </c:pt>
                <c:pt idx="68">
                  <c:v>0.55136644891107456</c:v>
                </c:pt>
                <c:pt idx="69">
                  <c:v>0.55136644891107456</c:v>
                </c:pt>
                <c:pt idx="70">
                  <c:v>0.55136644891107456</c:v>
                </c:pt>
                <c:pt idx="71">
                  <c:v>0.55136644891107456</c:v>
                </c:pt>
                <c:pt idx="72">
                  <c:v>0.55136644891107456</c:v>
                </c:pt>
                <c:pt idx="73">
                  <c:v>0.55136644891107456</c:v>
                </c:pt>
                <c:pt idx="74">
                  <c:v>0.55136644891107456</c:v>
                </c:pt>
                <c:pt idx="75">
                  <c:v>0.55136644891107456</c:v>
                </c:pt>
                <c:pt idx="76">
                  <c:v>0.55136644891107456</c:v>
                </c:pt>
                <c:pt idx="77">
                  <c:v>0.55136644891107456</c:v>
                </c:pt>
                <c:pt idx="78">
                  <c:v>0.55136644891107456</c:v>
                </c:pt>
                <c:pt idx="79">
                  <c:v>0.55136644891107456</c:v>
                </c:pt>
                <c:pt idx="80">
                  <c:v>0.55136644891107456</c:v>
                </c:pt>
                <c:pt idx="81">
                  <c:v>0.55136644891107456</c:v>
                </c:pt>
                <c:pt idx="82">
                  <c:v>0.55136644891107456</c:v>
                </c:pt>
                <c:pt idx="83">
                  <c:v>0.55136644891107456</c:v>
                </c:pt>
                <c:pt idx="84">
                  <c:v>0.55136644891107456</c:v>
                </c:pt>
                <c:pt idx="85">
                  <c:v>0.55136644891107456</c:v>
                </c:pt>
                <c:pt idx="86">
                  <c:v>0.55136644891107456</c:v>
                </c:pt>
                <c:pt idx="87">
                  <c:v>0.55136644891107456</c:v>
                </c:pt>
                <c:pt idx="88">
                  <c:v>0.55136644891107456</c:v>
                </c:pt>
                <c:pt idx="89">
                  <c:v>0.55136644891107456</c:v>
                </c:pt>
                <c:pt idx="90">
                  <c:v>0.55136644891107456</c:v>
                </c:pt>
                <c:pt idx="91">
                  <c:v>0.55136644891107456</c:v>
                </c:pt>
                <c:pt idx="92">
                  <c:v>0.55136644891107456</c:v>
                </c:pt>
                <c:pt idx="93">
                  <c:v>0.55136644891107456</c:v>
                </c:pt>
                <c:pt idx="94">
                  <c:v>0.55136644891107456</c:v>
                </c:pt>
                <c:pt idx="95">
                  <c:v>0.55136644891107456</c:v>
                </c:pt>
                <c:pt idx="96">
                  <c:v>0.55136644891107456</c:v>
                </c:pt>
                <c:pt idx="97">
                  <c:v>0.55136644891107456</c:v>
                </c:pt>
                <c:pt idx="98">
                  <c:v>0.55136644891107456</c:v>
                </c:pt>
                <c:pt idx="99">
                  <c:v>0.55136644891107456</c:v>
                </c:pt>
                <c:pt idx="100">
                  <c:v>0.55136644891107456</c:v>
                </c:pt>
                <c:pt idx="101">
                  <c:v>0.55136644891107456</c:v>
                </c:pt>
                <c:pt idx="102">
                  <c:v>0.55136644891107456</c:v>
                </c:pt>
                <c:pt idx="103">
                  <c:v>0.55136644891107456</c:v>
                </c:pt>
                <c:pt idx="104">
                  <c:v>0.55136644891107456</c:v>
                </c:pt>
                <c:pt idx="105">
                  <c:v>0.55136644891107456</c:v>
                </c:pt>
                <c:pt idx="106">
                  <c:v>0.55136644891107456</c:v>
                </c:pt>
                <c:pt idx="107">
                  <c:v>0.55136644891107456</c:v>
                </c:pt>
                <c:pt idx="108">
                  <c:v>0.55136644891107456</c:v>
                </c:pt>
                <c:pt idx="109">
                  <c:v>0.55136644891107456</c:v>
                </c:pt>
                <c:pt idx="110">
                  <c:v>0.55136644891107456</c:v>
                </c:pt>
                <c:pt idx="111">
                  <c:v>0.55136644891107456</c:v>
                </c:pt>
                <c:pt idx="112">
                  <c:v>0.55136644891107456</c:v>
                </c:pt>
                <c:pt idx="113">
                  <c:v>0.55136644891107456</c:v>
                </c:pt>
                <c:pt idx="114">
                  <c:v>0.55136644891107456</c:v>
                </c:pt>
                <c:pt idx="115">
                  <c:v>0.55136644891107456</c:v>
                </c:pt>
                <c:pt idx="116">
                  <c:v>0.55136644891107456</c:v>
                </c:pt>
                <c:pt idx="117">
                  <c:v>0.55136644891107456</c:v>
                </c:pt>
                <c:pt idx="118">
                  <c:v>0.55136644891107456</c:v>
                </c:pt>
                <c:pt idx="119">
                  <c:v>0.55136644891107456</c:v>
                </c:pt>
                <c:pt idx="120">
                  <c:v>0.55136644891107456</c:v>
                </c:pt>
                <c:pt idx="121">
                  <c:v>0.55136644891107456</c:v>
                </c:pt>
                <c:pt idx="122">
                  <c:v>0.55136644891107456</c:v>
                </c:pt>
                <c:pt idx="123">
                  <c:v>0.55136644891107456</c:v>
                </c:pt>
                <c:pt idx="124">
                  <c:v>0.55136644891107456</c:v>
                </c:pt>
                <c:pt idx="125">
                  <c:v>0.55136644891107456</c:v>
                </c:pt>
                <c:pt idx="126">
                  <c:v>0.55136644891107456</c:v>
                </c:pt>
                <c:pt idx="127">
                  <c:v>0.55136644891107456</c:v>
                </c:pt>
                <c:pt idx="128">
                  <c:v>0.55136644891107456</c:v>
                </c:pt>
                <c:pt idx="129">
                  <c:v>0.55136644891107456</c:v>
                </c:pt>
                <c:pt idx="130">
                  <c:v>0.55136644891107456</c:v>
                </c:pt>
                <c:pt idx="131">
                  <c:v>0.55136644891107456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1-403B-AE62-5B0F471A6F79}"/>
            </c:ext>
          </c:extLst>
        </c:ser>
        <c:ser>
          <c:idx val="2"/>
          <c:order val="1"/>
          <c:tx>
            <c:v>95% lower</c:v>
          </c:tx>
          <c:spPr>
            <a:ln w="190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'TSH no zero'!$K$3:$K$464</c:f>
              <c:numCache>
                <c:formatCode>0.00</c:formatCode>
                <c:ptCount val="46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zero'!$O$3:$O$464</c:f>
              <c:numCache>
                <c:formatCode>General</c:formatCode>
                <c:ptCount val="462"/>
                <c:pt idx="0">
                  <c:v>-0.51591190345652915</c:v>
                </c:pt>
                <c:pt idx="1">
                  <c:v>-0.51591190345652915</c:v>
                </c:pt>
                <c:pt idx="2">
                  <c:v>-0.51591190345652915</c:v>
                </c:pt>
                <c:pt idx="3">
                  <c:v>-0.51591190345652915</c:v>
                </c:pt>
                <c:pt idx="4">
                  <c:v>-0.51591190345652915</c:v>
                </c:pt>
                <c:pt idx="5">
                  <c:v>-0.51591190345652915</c:v>
                </c:pt>
                <c:pt idx="6">
                  <c:v>-0.51591190345652915</c:v>
                </c:pt>
                <c:pt idx="7">
                  <c:v>-0.51591190345652915</c:v>
                </c:pt>
                <c:pt idx="8">
                  <c:v>-0.51591190345652915</c:v>
                </c:pt>
                <c:pt idx="9">
                  <c:v>-0.51591190345652915</c:v>
                </c:pt>
                <c:pt idx="10">
                  <c:v>-0.51591190345652915</c:v>
                </c:pt>
                <c:pt idx="11">
                  <c:v>-0.51591190345652915</c:v>
                </c:pt>
                <c:pt idx="12">
                  <c:v>-0.51591190345652915</c:v>
                </c:pt>
                <c:pt idx="13">
                  <c:v>-0.51591190345652915</c:v>
                </c:pt>
                <c:pt idx="14">
                  <c:v>-0.51591190345652915</c:v>
                </c:pt>
                <c:pt idx="15">
                  <c:v>-0.51591190345652915</c:v>
                </c:pt>
                <c:pt idx="16">
                  <c:v>-0.51591190345652915</c:v>
                </c:pt>
                <c:pt idx="17">
                  <c:v>-0.51591190345652915</c:v>
                </c:pt>
                <c:pt idx="18">
                  <c:v>-0.51591190345652915</c:v>
                </c:pt>
                <c:pt idx="19">
                  <c:v>-0.51591190345652915</c:v>
                </c:pt>
                <c:pt idx="20">
                  <c:v>-0.51591190345652915</c:v>
                </c:pt>
                <c:pt idx="21">
                  <c:v>-0.51591190345652915</c:v>
                </c:pt>
                <c:pt idx="22">
                  <c:v>-0.51591190345652915</c:v>
                </c:pt>
                <c:pt idx="23">
                  <c:v>-0.51591190345652915</c:v>
                </c:pt>
                <c:pt idx="24">
                  <c:v>-0.51591190345652915</c:v>
                </c:pt>
                <c:pt idx="25">
                  <c:v>-0.51591190345652915</c:v>
                </c:pt>
                <c:pt idx="26">
                  <c:v>-0.51591190345652915</c:v>
                </c:pt>
                <c:pt idx="27">
                  <c:v>-0.51591190345652915</c:v>
                </c:pt>
                <c:pt idx="28">
                  <c:v>-0.51591190345652915</c:v>
                </c:pt>
                <c:pt idx="29">
                  <c:v>-0.51591190345652915</c:v>
                </c:pt>
                <c:pt idx="30">
                  <c:v>-0.51591190345652915</c:v>
                </c:pt>
                <c:pt idx="31">
                  <c:v>-0.51591190345652915</c:v>
                </c:pt>
                <c:pt idx="32">
                  <c:v>-0.51591190345652915</c:v>
                </c:pt>
                <c:pt idx="33">
                  <c:v>-0.51591190345652915</c:v>
                </c:pt>
                <c:pt idx="34">
                  <c:v>-0.51591190345652915</c:v>
                </c:pt>
                <c:pt idx="35">
                  <c:v>-0.51591190345652915</c:v>
                </c:pt>
                <c:pt idx="36">
                  <c:v>-0.51591190345652915</c:v>
                </c:pt>
                <c:pt idx="37">
                  <c:v>-0.51591190345652915</c:v>
                </c:pt>
                <c:pt idx="38">
                  <c:v>-0.51591190345652915</c:v>
                </c:pt>
                <c:pt idx="39">
                  <c:v>-0.51591190345652915</c:v>
                </c:pt>
                <c:pt idx="40">
                  <c:v>-0.51591190345652915</c:v>
                </c:pt>
                <c:pt idx="41">
                  <c:v>-0.51591190345652915</c:v>
                </c:pt>
                <c:pt idx="42">
                  <c:v>-0.51591190345652915</c:v>
                </c:pt>
                <c:pt idx="43">
                  <c:v>-0.51591190345652915</c:v>
                </c:pt>
                <c:pt idx="44">
                  <c:v>-0.51591190345652915</c:v>
                </c:pt>
                <c:pt idx="45">
                  <c:v>-0.51591190345652915</c:v>
                </c:pt>
                <c:pt idx="46">
                  <c:v>-0.51591190345652915</c:v>
                </c:pt>
                <c:pt idx="47">
                  <c:v>-0.51591190345652915</c:v>
                </c:pt>
                <c:pt idx="48">
                  <c:v>-0.51591190345652915</c:v>
                </c:pt>
                <c:pt idx="49">
                  <c:v>-0.51591190345652915</c:v>
                </c:pt>
                <c:pt idx="50">
                  <c:v>-0.51591190345652915</c:v>
                </c:pt>
                <c:pt idx="51">
                  <c:v>-0.51591190345652915</c:v>
                </c:pt>
                <c:pt idx="52">
                  <c:v>-0.51591190345652915</c:v>
                </c:pt>
                <c:pt idx="53">
                  <c:v>-0.51591190345652915</c:v>
                </c:pt>
                <c:pt idx="54">
                  <c:v>-0.51591190345652915</c:v>
                </c:pt>
                <c:pt idx="55">
                  <c:v>-0.51591190345652915</c:v>
                </c:pt>
                <c:pt idx="56">
                  <c:v>-0.51591190345652915</c:v>
                </c:pt>
                <c:pt idx="57">
                  <c:v>-0.51591190345652915</c:v>
                </c:pt>
                <c:pt idx="58">
                  <c:v>-0.51591190345652915</c:v>
                </c:pt>
                <c:pt idx="59">
                  <c:v>-0.51591190345652915</c:v>
                </c:pt>
                <c:pt idx="60">
                  <c:v>-0.51591190345652915</c:v>
                </c:pt>
                <c:pt idx="61">
                  <c:v>-0.51591190345652915</c:v>
                </c:pt>
                <c:pt idx="62">
                  <c:v>-0.51591190345652915</c:v>
                </c:pt>
                <c:pt idx="63">
                  <c:v>-0.51591190345652915</c:v>
                </c:pt>
                <c:pt idx="64">
                  <c:v>-0.51591190345652915</c:v>
                </c:pt>
                <c:pt idx="65">
                  <c:v>-0.51591190345652915</c:v>
                </c:pt>
                <c:pt idx="66">
                  <c:v>-0.51591190345652915</c:v>
                </c:pt>
                <c:pt idx="67">
                  <c:v>-0.51591190345652915</c:v>
                </c:pt>
                <c:pt idx="68">
                  <c:v>-0.51591190345652915</c:v>
                </c:pt>
                <c:pt idx="69">
                  <c:v>-0.51591190345652915</c:v>
                </c:pt>
                <c:pt idx="70">
                  <c:v>-0.51591190345652915</c:v>
                </c:pt>
                <c:pt idx="71">
                  <c:v>-0.51591190345652915</c:v>
                </c:pt>
                <c:pt idx="72">
                  <c:v>-0.51591190345652915</c:v>
                </c:pt>
                <c:pt idx="73">
                  <c:v>-0.51591190345652915</c:v>
                </c:pt>
                <c:pt idx="74">
                  <c:v>-0.51591190345652915</c:v>
                </c:pt>
                <c:pt idx="75">
                  <c:v>-0.51591190345652915</c:v>
                </c:pt>
                <c:pt idx="76">
                  <c:v>-0.51591190345652915</c:v>
                </c:pt>
                <c:pt idx="77">
                  <c:v>-0.51591190345652915</c:v>
                </c:pt>
                <c:pt idx="78">
                  <c:v>-0.51591190345652915</c:v>
                </c:pt>
                <c:pt idx="79">
                  <c:v>-0.51591190345652915</c:v>
                </c:pt>
                <c:pt idx="80">
                  <c:v>-0.51591190345652915</c:v>
                </c:pt>
                <c:pt idx="81">
                  <c:v>-0.51591190345652915</c:v>
                </c:pt>
                <c:pt idx="82">
                  <c:v>-0.51591190345652915</c:v>
                </c:pt>
                <c:pt idx="83">
                  <c:v>-0.51591190345652915</c:v>
                </c:pt>
                <c:pt idx="84">
                  <c:v>-0.51591190345652915</c:v>
                </c:pt>
                <c:pt idx="85">
                  <c:v>-0.51591190345652915</c:v>
                </c:pt>
                <c:pt idx="86">
                  <c:v>-0.51591190345652915</c:v>
                </c:pt>
                <c:pt idx="87">
                  <c:v>-0.51591190345652915</c:v>
                </c:pt>
                <c:pt idx="88">
                  <c:v>-0.51591190345652915</c:v>
                </c:pt>
                <c:pt idx="89">
                  <c:v>-0.51591190345652915</c:v>
                </c:pt>
                <c:pt idx="90">
                  <c:v>-0.51591190345652915</c:v>
                </c:pt>
                <c:pt idx="91">
                  <c:v>-0.51591190345652915</c:v>
                </c:pt>
                <c:pt idx="92">
                  <c:v>-0.51591190345652915</c:v>
                </c:pt>
                <c:pt idx="93">
                  <c:v>-0.51591190345652915</c:v>
                </c:pt>
                <c:pt idx="94">
                  <c:v>-0.51591190345652915</c:v>
                </c:pt>
                <c:pt idx="95">
                  <c:v>-0.51591190345652915</c:v>
                </c:pt>
                <c:pt idx="96">
                  <c:v>-0.51591190345652915</c:v>
                </c:pt>
                <c:pt idx="97">
                  <c:v>-0.51591190345652915</c:v>
                </c:pt>
                <c:pt idx="98">
                  <c:v>-0.51591190345652915</c:v>
                </c:pt>
                <c:pt idx="99">
                  <c:v>-0.51591190345652915</c:v>
                </c:pt>
                <c:pt idx="100">
                  <c:v>-0.51591190345652915</c:v>
                </c:pt>
                <c:pt idx="101">
                  <c:v>-0.51591190345652915</c:v>
                </c:pt>
                <c:pt idx="102">
                  <c:v>-0.51591190345652915</c:v>
                </c:pt>
                <c:pt idx="103">
                  <c:v>-0.51591190345652915</c:v>
                </c:pt>
                <c:pt idx="104">
                  <c:v>-0.51591190345652915</c:v>
                </c:pt>
                <c:pt idx="105">
                  <c:v>-0.51591190345652915</c:v>
                </c:pt>
                <c:pt idx="106">
                  <c:v>-0.51591190345652915</c:v>
                </c:pt>
                <c:pt idx="107">
                  <c:v>-0.51591190345652915</c:v>
                </c:pt>
                <c:pt idx="108">
                  <c:v>-0.51591190345652915</c:v>
                </c:pt>
                <c:pt idx="109">
                  <c:v>-0.51591190345652915</c:v>
                </c:pt>
                <c:pt idx="110">
                  <c:v>-0.51591190345652915</c:v>
                </c:pt>
                <c:pt idx="111">
                  <c:v>-0.51591190345652915</c:v>
                </c:pt>
                <c:pt idx="112">
                  <c:v>-0.51591190345652915</c:v>
                </c:pt>
                <c:pt idx="113">
                  <c:v>-0.51591190345652915</c:v>
                </c:pt>
                <c:pt idx="114">
                  <c:v>-0.51591190345652915</c:v>
                </c:pt>
                <c:pt idx="115">
                  <c:v>-0.51591190345652915</c:v>
                </c:pt>
                <c:pt idx="116">
                  <c:v>-0.51591190345652915</c:v>
                </c:pt>
                <c:pt idx="117">
                  <c:v>-0.51591190345652915</c:v>
                </c:pt>
                <c:pt idx="118">
                  <c:v>-0.51591190345652915</c:v>
                </c:pt>
                <c:pt idx="119">
                  <c:v>-0.51591190345652915</c:v>
                </c:pt>
                <c:pt idx="120">
                  <c:v>-0.51591190345652915</c:v>
                </c:pt>
                <c:pt idx="121">
                  <c:v>-0.51591190345652915</c:v>
                </c:pt>
                <c:pt idx="122">
                  <c:v>-0.51591190345652915</c:v>
                </c:pt>
                <c:pt idx="123">
                  <c:v>-0.51591190345652915</c:v>
                </c:pt>
                <c:pt idx="124">
                  <c:v>-0.51591190345652915</c:v>
                </c:pt>
                <c:pt idx="125">
                  <c:v>-0.51591190345652915</c:v>
                </c:pt>
                <c:pt idx="126">
                  <c:v>-0.51591190345652915</c:v>
                </c:pt>
                <c:pt idx="127">
                  <c:v>-0.51591190345652915</c:v>
                </c:pt>
                <c:pt idx="128">
                  <c:v>-0.51591190345652915</c:v>
                </c:pt>
                <c:pt idx="129">
                  <c:v>-0.51591190345652915</c:v>
                </c:pt>
                <c:pt idx="130">
                  <c:v>-0.51591190345652915</c:v>
                </c:pt>
                <c:pt idx="131">
                  <c:v>-0.51591190345652915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1-403B-AE62-5B0F471A6F79}"/>
            </c:ext>
          </c:extLst>
        </c:ser>
        <c:ser>
          <c:idx val="0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'TSH no zero'!$K$3:$K$134</c:f>
              <c:numCache>
                <c:formatCode>0.00</c:formatCode>
                <c:ptCount val="132"/>
                <c:pt idx="0">
                  <c:v>2.5000000000000001E-2</c:v>
                </c:pt>
                <c:pt idx="1">
                  <c:v>2.5000000000000001E-2</c:v>
                </c:pt>
                <c:pt idx="2">
                  <c:v>2.5000000000000001E-2</c:v>
                </c:pt>
                <c:pt idx="3">
                  <c:v>2.5000000000000001E-2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2.5000000000000001E-2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4.4999999999999998E-2</c:v>
                </c:pt>
                <c:pt idx="34">
                  <c:v>4.4999999999999998E-2</c:v>
                </c:pt>
                <c:pt idx="35">
                  <c:v>4.4999999999999998E-2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5.5E-2</c:v>
                </c:pt>
                <c:pt idx="42">
                  <c:v>4.4999999999999998E-2</c:v>
                </c:pt>
                <c:pt idx="43">
                  <c:v>5.5E-2</c:v>
                </c:pt>
                <c:pt idx="44">
                  <c:v>5.5E-2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4.5000000000000005E-2</c:v>
                </c:pt>
                <c:pt idx="49">
                  <c:v>0.05</c:v>
                </c:pt>
                <c:pt idx="50">
                  <c:v>6.5000000000000002E-2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7.5000000000000011E-2</c:v>
                </c:pt>
                <c:pt idx="57">
                  <c:v>7.5000000000000011E-2</c:v>
                </c:pt>
                <c:pt idx="58">
                  <c:v>8.5000000000000006E-2</c:v>
                </c:pt>
                <c:pt idx="59">
                  <c:v>7.5000000000000011E-2</c:v>
                </c:pt>
                <c:pt idx="60">
                  <c:v>7.5000000000000011E-2</c:v>
                </c:pt>
                <c:pt idx="61">
                  <c:v>0.08</c:v>
                </c:pt>
                <c:pt idx="62">
                  <c:v>0.08</c:v>
                </c:pt>
                <c:pt idx="63">
                  <c:v>8.4999999999999992E-2</c:v>
                </c:pt>
                <c:pt idx="64">
                  <c:v>0.09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0.09</c:v>
                </c:pt>
                <c:pt idx="68">
                  <c:v>0.32</c:v>
                </c:pt>
                <c:pt idx="69">
                  <c:v>6.0000000000000005E-2</c:v>
                </c:pt>
                <c:pt idx="70">
                  <c:v>0.09</c:v>
                </c:pt>
                <c:pt idx="71">
                  <c:v>9.5000000000000001E-2</c:v>
                </c:pt>
                <c:pt idx="72">
                  <c:v>0.11</c:v>
                </c:pt>
                <c:pt idx="73">
                  <c:v>0.12</c:v>
                </c:pt>
                <c:pt idx="74">
                  <c:v>0.105</c:v>
                </c:pt>
                <c:pt idx="75">
                  <c:v>0.12</c:v>
                </c:pt>
                <c:pt idx="76">
                  <c:v>0.125</c:v>
                </c:pt>
                <c:pt idx="77">
                  <c:v>0.08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0.08</c:v>
                </c:pt>
                <c:pt idx="81">
                  <c:v>0.15500000000000003</c:v>
                </c:pt>
                <c:pt idx="82">
                  <c:v>0.1</c:v>
                </c:pt>
                <c:pt idx="83">
                  <c:v>0.14500000000000002</c:v>
                </c:pt>
                <c:pt idx="84">
                  <c:v>0.20500000000000002</c:v>
                </c:pt>
                <c:pt idx="85">
                  <c:v>0.27500000000000002</c:v>
                </c:pt>
                <c:pt idx="86">
                  <c:v>0.17499999999999999</c:v>
                </c:pt>
                <c:pt idx="87">
                  <c:v>0.18</c:v>
                </c:pt>
                <c:pt idx="88">
                  <c:v>0.19</c:v>
                </c:pt>
                <c:pt idx="89">
                  <c:v>0.2</c:v>
                </c:pt>
                <c:pt idx="90">
                  <c:v>0.21</c:v>
                </c:pt>
                <c:pt idx="91">
                  <c:v>0.41</c:v>
                </c:pt>
                <c:pt idx="92">
                  <c:v>0.21000000000000002</c:v>
                </c:pt>
                <c:pt idx="93">
                  <c:v>0.215</c:v>
                </c:pt>
                <c:pt idx="94">
                  <c:v>0.22500000000000001</c:v>
                </c:pt>
                <c:pt idx="95">
                  <c:v>0.26500000000000001</c:v>
                </c:pt>
                <c:pt idx="96">
                  <c:v>0.245</c:v>
                </c:pt>
                <c:pt idx="97">
                  <c:v>0.27500000000000002</c:v>
                </c:pt>
                <c:pt idx="98">
                  <c:v>0.33</c:v>
                </c:pt>
                <c:pt idx="99">
                  <c:v>0.33499999999999996</c:v>
                </c:pt>
                <c:pt idx="100">
                  <c:v>0.33999999999999997</c:v>
                </c:pt>
                <c:pt idx="101">
                  <c:v>0.37</c:v>
                </c:pt>
                <c:pt idx="102">
                  <c:v>0.67</c:v>
                </c:pt>
                <c:pt idx="103">
                  <c:v>0.90500000000000003</c:v>
                </c:pt>
                <c:pt idx="104">
                  <c:v>0.58499999999999996</c:v>
                </c:pt>
                <c:pt idx="105">
                  <c:v>0.63500000000000001</c:v>
                </c:pt>
                <c:pt idx="106">
                  <c:v>0.64500000000000002</c:v>
                </c:pt>
                <c:pt idx="107">
                  <c:v>0.86499999999999999</c:v>
                </c:pt>
                <c:pt idx="108">
                  <c:v>1.1299999999999999</c:v>
                </c:pt>
                <c:pt idx="109">
                  <c:v>1.675</c:v>
                </c:pt>
                <c:pt idx="110">
                  <c:v>1.44</c:v>
                </c:pt>
                <c:pt idx="111">
                  <c:v>1.4950000000000001</c:v>
                </c:pt>
                <c:pt idx="112">
                  <c:v>1.9950000000000001</c:v>
                </c:pt>
                <c:pt idx="113">
                  <c:v>1.72</c:v>
                </c:pt>
                <c:pt idx="114">
                  <c:v>2.3899999999999997</c:v>
                </c:pt>
                <c:pt idx="115">
                  <c:v>2.3600000000000003</c:v>
                </c:pt>
                <c:pt idx="116">
                  <c:v>2.4699999999999998</c:v>
                </c:pt>
                <c:pt idx="117">
                  <c:v>2.7800000000000002</c:v>
                </c:pt>
                <c:pt idx="118">
                  <c:v>2.835</c:v>
                </c:pt>
                <c:pt idx="119">
                  <c:v>3.37</c:v>
                </c:pt>
                <c:pt idx="120">
                  <c:v>2.76</c:v>
                </c:pt>
                <c:pt idx="121">
                  <c:v>3.5700000000000003</c:v>
                </c:pt>
                <c:pt idx="122">
                  <c:v>4.5199999999999996</c:v>
                </c:pt>
                <c:pt idx="123">
                  <c:v>4.6099999999999994</c:v>
                </c:pt>
                <c:pt idx="124">
                  <c:v>6.3000000000000007</c:v>
                </c:pt>
                <c:pt idx="125">
                  <c:v>8.48</c:v>
                </c:pt>
                <c:pt idx="126">
                  <c:v>7.8049999999999997</c:v>
                </c:pt>
                <c:pt idx="127">
                  <c:v>8.8099999999999987</c:v>
                </c:pt>
                <c:pt idx="128">
                  <c:v>11.3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</c:numCache>
            </c:numRef>
          </c:xVal>
          <c:yVal>
            <c:numRef>
              <c:f>'TSH no zero'!$L$3:$L$134</c:f>
              <c:numCache>
                <c:formatCode>0.00</c:formatCode>
                <c:ptCount val="132"/>
                <c:pt idx="0">
                  <c:v>9.9999999999999985E-3</c:v>
                </c:pt>
                <c:pt idx="1">
                  <c:v>9.9999999999999985E-3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0.02</c:v>
                </c:pt>
                <c:pt idx="8">
                  <c:v>0.02</c:v>
                </c:pt>
                <c:pt idx="9">
                  <c:v>0.06</c:v>
                </c:pt>
                <c:pt idx="10">
                  <c:v>-9.9999999999999985E-3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-1.0000000000000002E-2</c:v>
                </c:pt>
                <c:pt idx="22">
                  <c:v>-1.0000000000000002E-2</c:v>
                </c:pt>
                <c:pt idx="23">
                  <c:v>-1.0000000000000002E-2</c:v>
                </c:pt>
                <c:pt idx="24">
                  <c:v>-1.0000000000000002E-2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1.0000000000000002E-2</c:v>
                </c:pt>
                <c:pt idx="29">
                  <c:v>1.9999999999999997E-2</c:v>
                </c:pt>
                <c:pt idx="30">
                  <c:v>-3.0000000000000002E-2</c:v>
                </c:pt>
                <c:pt idx="31">
                  <c:v>-2.0000000000000004E-2</c:v>
                </c:pt>
                <c:pt idx="32">
                  <c:v>-2.0000000000000004E-2</c:v>
                </c:pt>
                <c:pt idx="33">
                  <c:v>-1.0000000000000002E-2</c:v>
                </c:pt>
                <c:pt idx="34">
                  <c:v>-1.0000000000000002E-2</c:v>
                </c:pt>
                <c:pt idx="35">
                  <c:v>-1.0000000000000002E-2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9.999999999999995E-3</c:v>
                </c:pt>
                <c:pt idx="42">
                  <c:v>-0.03</c:v>
                </c:pt>
                <c:pt idx="43">
                  <c:v>-9.999999999999995E-3</c:v>
                </c:pt>
                <c:pt idx="44">
                  <c:v>-9.999999999999995E-3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-0.05</c:v>
                </c:pt>
                <c:pt idx="49">
                  <c:v>-4.0000000000000008E-2</c:v>
                </c:pt>
                <c:pt idx="50">
                  <c:v>-1.0000000000000009E-2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9.999999999999995E-3</c:v>
                </c:pt>
                <c:pt idx="57">
                  <c:v>9.999999999999995E-3</c:v>
                </c:pt>
                <c:pt idx="58">
                  <c:v>0.03</c:v>
                </c:pt>
                <c:pt idx="59">
                  <c:v>-9.999999999999995E-3</c:v>
                </c:pt>
                <c:pt idx="60">
                  <c:v>-9.999999999999995E-3</c:v>
                </c:pt>
                <c:pt idx="61">
                  <c:v>0</c:v>
                </c:pt>
                <c:pt idx="62">
                  <c:v>0</c:v>
                </c:pt>
                <c:pt idx="63">
                  <c:v>9.999999999999995E-3</c:v>
                </c:pt>
                <c:pt idx="64">
                  <c:v>2.0000000000000004E-2</c:v>
                </c:pt>
                <c:pt idx="65">
                  <c:v>-3.9999999999999994E-2</c:v>
                </c:pt>
                <c:pt idx="66">
                  <c:v>-3.9999999999999994E-2</c:v>
                </c:pt>
                <c:pt idx="67">
                  <c:v>0</c:v>
                </c:pt>
                <c:pt idx="68">
                  <c:v>0.46000000000000008</c:v>
                </c:pt>
                <c:pt idx="69">
                  <c:v>-0.08</c:v>
                </c:pt>
                <c:pt idx="70">
                  <c:v>-2.0000000000000004E-2</c:v>
                </c:pt>
                <c:pt idx="71">
                  <c:v>-0.03</c:v>
                </c:pt>
                <c:pt idx="72">
                  <c:v>0</c:v>
                </c:pt>
                <c:pt idx="73">
                  <c:v>2.0000000000000004E-2</c:v>
                </c:pt>
                <c:pt idx="74">
                  <c:v>-0.03</c:v>
                </c:pt>
                <c:pt idx="75">
                  <c:v>0</c:v>
                </c:pt>
                <c:pt idx="76">
                  <c:v>1.0000000000000009E-2</c:v>
                </c:pt>
                <c:pt idx="77">
                  <c:v>-0.1</c:v>
                </c:pt>
                <c:pt idx="78">
                  <c:v>-2.0000000000000004E-2</c:v>
                </c:pt>
                <c:pt idx="79">
                  <c:v>1.999999999999999E-2</c:v>
                </c:pt>
                <c:pt idx="80">
                  <c:v>-0.12000000000000001</c:v>
                </c:pt>
                <c:pt idx="81">
                  <c:v>0.03</c:v>
                </c:pt>
                <c:pt idx="82">
                  <c:v>-9.9999999999999992E-2</c:v>
                </c:pt>
                <c:pt idx="83">
                  <c:v>-0.03</c:v>
                </c:pt>
                <c:pt idx="84">
                  <c:v>6.9999999999999979E-2</c:v>
                </c:pt>
                <c:pt idx="85">
                  <c:v>0.21</c:v>
                </c:pt>
                <c:pt idx="86">
                  <c:v>-9.9999999999999811E-3</c:v>
                </c:pt>
                <c:pt idx="87">
                  <c:v>-1.999999999999999E-2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-1.999999999999999E-2</c:v>
                </c:pt>
                <c:pt idx="93">
                  <c:v>-1.0000000000000009E-2</c:v>
                </c:pt>
                <c:pt idx="94">
                  <c:v>-1.0000000000000009E-2</c:v>
                </c:pt>
                <c:pt idx="95">
                  <c:v>-1.0000000000000009E-2</c:v>
                </c:pt>
                <c:pt idx="96">
                  <c:v>-8.9999999999999969E-2</c:v>
                </c:pt>
                <c:pt idx="97">
                  <c:v>-4.9999999999999989E-2</c:v>
                </c:pt>
                <c:pt idx="98">
                  <c:v>-2.0000000000000018E-2</c:v>
                </c:pt>
                <c:pt idx="99">
                  <c:v>-2.9999999999999971E-2</c:v>
                </c:pt>
                <c:pt idx="100">
                  <c:v>-3.999999999999998E-2</c:v>
                </c:pt>
                <c:pt idx="101">
                  <c:v>-4.0000000000000036E-2</c:v>
                </c:pt>
                <c:pt idx="102">
                  <c:v>0.42</c:v>
                </c:pt>
                <c:pt idx="103">
                  <c:v>0.63</c:v>
                </c:pt>
                <c:pt idx="104">
                  <c:v>-4.9999999999999933E-2</c:v>
                </c:pt>
                <c:pt idx="105">
                  <c:v>1.0000000000000009E-2</c:v>
                </c:pt>
                <c:pt idx="106">
                  <c:v>1.0000000000000009E-2</c:v>
                </c:pt>
                <c:pt idx="107">
                  <c:v>-0.18999999999999995</c:v>
                </c:pt>
                <c:pt idx="108">
                  <c:v>9.9999999999999867E-2</c:v>
                </c:pt>
                <c:pt idx="109">
                  <c:v>0.64999999999999991</c:v>
                </c:pt>
                <c:pt idx="110">
                  <c:v>-0.12000000000000011</c:v>
                </c:pt>
                <c:pt idx="111">
                  <c:v>-0.28999999999999981</c:v>
                </c:pt>
                <c:pt idx="112">
                  <c:v>0.47</c:v>
                </c:pt>
                <c:pt idx="113">
                  <c:v>-0.39999999999999991</c:v>
                </c:pt>
                <c:pt idx="114">
                  <c:v>2.0000000000000018E-2</c:v>
                </c:pt>
                <c:pt idx="115">
                  <c:v>-0.31999999999999984</c:v>
                </c:pt>
                <c:pt idx="116">
                  <c:v>-0.2799999999999998</c:v>
                </c:pt>
                <c:pt idx="117">
                  <c:v>0.11999999999999966</c:v>
                </c:pt>
                <c:pt idx="118">
                  <c:v>3.0000000000000249E-2</c:v>
                </c:pt>
                <c:pt idx="119">
                  <c:v>0.91999999999999993</c:v>
                </c:pt>
                <c:pt idx="120">
                  <c:v>-0.61999999999999966</c:v>
                </c:pt>
                <c:pt idx="121">
                  <c:v>-6.0000000000000053E-2</c:v>
                </c:pt>
                <c:pt idx="122">
                  <c:v>-4.0000000000000036E-2</c:v>
                </c:pt>
                <c:pt idx="123">
                  <c:v>2.0000000000000462E-2</c:v>
                </c:pt>
                <c:pt idx="124">
                  <c:v>0.62000000000000011</c:v>
                </c:pt>
                <c:pt idx="125">
                  <c:v>0.98000000000000043</c:v>
                </c:pt>
                <c:pt idx="126">
                  <c:v>-1.8899999999999997</c:v>
                </c:pt>
                <c:pt idx="127">
                  <c:v>9.9999999999999645E-2</c:v>
                </c:pt>
                <c:pt idx="128">
                  <c:v>1.2000000000000011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91-403B-AE62-5B0F471A6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01888"/>
        <c:axId val="163703808"/>
      </c:scatterChart>
      <c:valAx>
        <c:axId val="163701888"/>
        <c:scaling>
          <c:orientation val="minMax"/>
          <c:max val="13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(ng/ml)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3703808"/>
        <c:crossesAt val="-3"/>
        <c:crossBetween val="midCat"/>
      </c:valAx>
      <c:valAx>
        <c:axId val="1637038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TSH</a:t>
                </a:r>
                <a:r>
                  <a:rPr lang="en-US" baseline="-25000"/>
                  <a:t>IDEXX </a:t>
                </a:r>
                <a:r>
                  <a:rPr lang="en-US"/>
                  <a:t>-</a:t>
                </a:r>
                <a:r>
                  <a:rPr lang="en-US" baseline="0"/>
                  <a:t> </a:t>
                </a:r>
                <a:r>
                  <a:rPr lang="en-US"/>
                  <a:t>TSH</a:t>
                </a:r>
                <a:r>
                  <a:rPr lang="en-US" baseline="-25000"/>
                  <a:t>ANTECH</a:t>
                </a:r>
                <a:r>
                  <a:rPr lang="en-US"/>
                  <a:t> (ng/mL)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701888"/>
        <c:crossesAt val="0.0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355600</xdr:colOff>
      <xdr:row>5</xdr:row>
      <xdr:rowOff>114300</xdr:rowOff>
    </xdr:from>
    <xdr:to>
      <xdr:col>27</xdr:col>
      <xdr:colOff>266700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336550</xdr:colOff>
      <xdr:row>21</xdr:row>
      <xdr:rowOff>152400</xdr:rowOff>
    </xdr:from>
    <xdr:to>
      <xdr:col>27</xdr:col>
      <xdr:colOff>247650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43</xdr:row>
      <xdr:rowOff>66674</xdr:rowOff>
    </xdr:from>
    <xdr:to>
      <xdr:col>27</xdr:col>
      <xdr:colOff>123825</xdr:colOff>
      <xdr:row>57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247650</xdr:colOff>
      <xdr:row>12</xdr:row>
      <xdr:rowOff>180975</xdr:rowOff>
    </xdr:from>
    <xdr:to>
      <xdr:col>27</xdr:col>
      <xdr:colOff>9525</xdr:colOff>
      <xdr:row>12</xdr:row>
      <xdr:rowOff>180975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7830800" y="2390775"/>
          <a:ext cx="3905250" cy="0"/>
        </a:xfrm>
        <a:prstGeom prst="line">
          <a:avLst/>
        </a:prstGeom>
        <a:ln>
          <a:solidFill>
            <a:sysClr val="windowText" lastClr="00000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361950</xdr:colOff>
      <xdr:row>28</xdr:row>
      <xdr:rowOff>85725</xdr:rowOff>
    </xdr:from>
    <xdr:to>
      <xdr:col>26</xdr:col>
      <xdr:colOff>800100</xdr:colOff>
      <xdr:row>28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7945100" y="5543550"/>
          <a:ext cx="3752850" cy="0"/>
        </a:xfrm>
        <a:prstGeom prst="line">
          <a:avLst/>
        </a:prstGeom>
        <a:ln>
          <a:solidFill>
            <a:sysClr val="windowText" lastClr="00000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19050</xdr:rowOff>
    </xdr:from>
    <xdr:to>
      <xdr:col>21</xdr:col>
      <xdr:colOff>428625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809625</xdr:colOff>
      <xdr:row>18</xdr:row>
      <xdr:rowOff>152400</xdr:rowOff>
    </xdr:from>
    <xdr:to>
      <xdr:col>21</xdr:col>
      <xdr:colOff>409575</xdr:colOff>
      <xdr:row>32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33</xdr:row>
      <xdr:rowOff>85725</xdr:rowOff>
    </xdr:from>
    <xdr:to>
      <xdr:col>21</xdr:col>
      <xdr:colOff>447675</xdr:colOff>
      <xdr:row>47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20</xdr:col>
      <xdr:colOff>428625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3</xdr:row>
      <xdr:rowOff>95250</xdr:rowOff>
    </xdr:from>
    <xdr:to>
      <xdr:col>21</xdr:col>
      <xdr:colOff>133350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200024</xdr:rowOff>
    </xdr:from>
    <xdr:to>
      <xdr:col>23</xdr:col>
      <xdr:colOff>200025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9</xdr:row>
      <xdr:rowOff>76200</xdr:rowOff>
    </xdr:from>
    <xdr:to>
      <xdr:col>22</xdr:col>
      <xdr:colOff>571500</xdr:colOff>
      <xdr:row>9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13373100" y="1676400"/>
          <a:ext cx="4895850" cy="0"/>
        </a:xfrm>
        <a:prstGeom prst="line">
          <a:avLst/>
        </a:prstGeom>
        <a:ln>
          <a:solidFill>
            <a:sysClr val="windowText" lastClr="00000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</xdr:colOff>
      <xdr:row>23</xdr:row>
      <xdr:rowOff>57149</xdr:rowOff>
    </xdr:from>
    <xdr:to>
      <xdr:col>23</xdr:col>
      <xdr:colOff>266700</xdr:colOff>
      <xdr:row>42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714375</xdr:colOff>
      <xdr:row>29</xdr:row>
      <xdr:rowOff>114300</xdr:rowOff>
    </xdr:from>
    <xdr:to>
      <xdr:col>22</xdr:col>
      <xdr:colOff>638175</xdr:colOff>
      <xdr:row>29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13439775" y="5715000"/>
          <a:ext cx="4895850" cy="0"/>
        </a:xfrm>
        <a:prstGeom prst="line">
          <a:avLst/>
        </a:prstGeom>
        <a:ln>
          <a:solidFill>
            <a:sysClr val="windowText" lastClr="000000"/>
          </a:solidFill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503"/>
  <sheetViews>
    <sheetView tabSelected="1" topLeftCell="R1" workbookViewId="0">
      <pane ySplit="2" topLeftCell="A4" activePane="bottomLeft" state="frozen"/>
      <selection pane="bottomLeft" activeCell="U14" sqref="U14"/>
    </sheetView>
  </sheetViews>
  <sheetFormatPr defaultColWidth="10.8984375" defaultRowHeight="15.6" x14ac:dyDescent="0.3"/>
  <cols>
    <col min="1" max="6" width="10.8984375" style="22"/>
    <col min="7" max="7" width="10.8984375" style="11"/>
    <col min="8" max="9" width="6.59765625" style="22" customWidth="1"/>
    <col min="10" max="10" width="10.8984375" style="14"/>
    <col min="11" max="16384" width="10.8984375" style="22"/>
  </cols>
  <sheetData>
    <row r="1" spans="2:45" s="17" customFormat="1" ht="15.75" hidden="1" customHeight="1" x14ac:dyDescent="0.3">
      <c r="G1" s="11"/>
      <c r="H1" s="75" t="s">
        <v>10</v>
      </c>
      <c r="I1" s="75"/>
      <c r="J1" s="14"/>
    </row>
    <row r="2" spans="2:45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8"/>
      <c r="H2" s="5" t="s">
        <v>883</v>
      </c>
      <c r="I2" s="5" t="s">
        <v>884</v>
      </c>
      <c r="K2" s="57" t="s">
        <v>891</v>
      </c>
      <c r="L2" s="57" t="s">
        <v>892</v>
      </c>
      <c r="M2" s="57" t="s">
        <v>895</v>
      </c>
      <c r="N2" s="57" t="s">
        <v>896</v>
      </c>
      <c r="O2" s="57" t="s">
        <v>926</v>
      </c>
      <c r="P2" s="57"/>
      <c r="Q2" s="57" t="s">
        <v>893</v>
      </c>
      <c r="R2" s="57" t="s">
        <v>896</v>
      </c>
      <c r="S2" s="57" t="s">
        <v>926</v>
      </c>
    </row>
    <row r="3" spans="2:45" x14ac:dyDescent="0.3">
      <c r="B3" s="22" t="s">
        <v>344</v>
      </c>
      <c r="C3" s="22" t="s">
        <v>346</v>
      </c>
      <c r="D3" s="22">
        <v>8</v>
      </c>
      <c r="E3" s="43" t="s">
        <v>13</v>
      </c>
      <c r="F3" s="26" t="s">
        <v>25</v>
      </c>
      <c r="G3" s="12"/>
      <c r="H3" s="42">
        <v>0.5</v>
      </c>
      <c r="I3" s="42">
        <v>1.3</v>
      </c>
      <c r="K3" s="60">
        <f>AVERAGE(H3:I3)</f>
        <v>0.9</v>
      </c>
      <c r="L3" s="60">
        <f>I3-H3</f>
        <v>0.8</v>
      </c>
      <c r="M3" s="60">
        <v>0.72910251931684011</v>
      </c>
      <c r="N3" s="60">
        <f>(K3*$AD$24+$AD$23)+2.46*(K3*$AL$24+$AL$23)</f>
        <v>0.55979120338807487</v>
      </c>
      <c r="O3" s="60">
        <f>(K3*$AD$24+$AD$23)-2.46*(K3*$AL$24+$AL$23)</f>
        <v>-0.41799624202175512</v>
      </c>
      <c r="P3" s="60"/>
      <c r="Q3" s="60">
        <f>L3/K3*100</f>
        <v>88.8888888888889</v>
      </c>
      <c r="R3" s="60">
        <f>$Q$466+1.96*$Q$465</f>
        <v>35.426172958543802</v>
      </c>
      <c r="S3" s="60">
        <f>$Q$466-1.96*$Q$465</f>
        <v>-25.177073392828841</v>
      </c>
    </row>
    <row r="4" spans="2:45" x14ac:dyDescent="0.3">
      <c r="B4" s="22" t="s">
        <v>743</v>
      </c>
      <c r="C4" s="22" t="s">
        <v>87</v>
      </c>
      <c r="D4" s="22">
        <v>7</v>
      </c>
      <c r="E4" s="22" t="s">
        <v>13</v>
      </c>
      <c r="F4" s="22" t="s">
        <v>25</v>
      </c>
      <c r="H4" s="23">
        <v>0.5</v>
      </c>
      <c r="I4" s="22">
        <v>0.6</v>
      </c>
      <c r="J4" s="16"/>
      <c r="K4" s="60">
        <f t="shared" ref="K4:K67" si="0">AVERAGE(H4:I4)</f>
        <v>0.55000000000000004</v>
      </c>
      <c r="L4" s="60">
        <f t="shared" ref="L4:L67" si="1">I4-H4</f>
        <v>9.9999999999999978E-2</v>
      </c>
      <c r="M4" s="60">
        <v>4.8845142346671401E-2</v>
      </c>
      <c r="N4" s="60">
        <f t="shared" ref="N4:N67" si="2">(K4*$AD$24+$AD$23)+2.46*(K4*$AL$24+$AL$23)</f>
        <v>0.4696651867948895</v>
      </c>
      <c r="O4" s="60">
        <f t="shared" ref="O4:O67" si="3">(K4*$AD$24+$AD$23)-2.46*(K4*$AL$24+$AL$23)</f>
        <v>-0.36735547148823239</v>
      </c>
      <c r="P4" s="60"/>
      <c r="Q4" s="60">
        <f t="shared" ref="Q4:Q67" si="4">L4/K4*100</f>
        <v>18.181818181818176</v>
      </c>
      <c r="R4" s="60">
        <f t="shared" ref="R4:R67" si="5">$Q$466+1.96*$Q$465</f>
        <v>35.426172958543802</v>
      </c>
      <c r="S4" s="60">
        <f t="shared" ref="S4:S67" si="6">$Q$466-1.96*$Q$465</f>
        <v>-25.177073392828841</v>
      </c>
    </row>
    <row r="5" spans="2:45" x14ac:dyDescent="0.3">
      <c r="B5" s="22" t="s">
        <v>370</v>
      </c>
      <c r="C5" s="22" t="s">
        <v>872</v>
      </c>
      <c r="D5" s="22">
        <v>7</v>
      </c>
      <c r="E5" s="22" t="s">
        <v>13</v>
      </c>
      <c r="F5" s="22" t="s">
        <v>770</v>
      </c>
      <c r="H5" s="22">
        <v>0.5</v>
      </c>
      <c r="I5" s="22">
        <v>0.7</v>
      </c>
      <c r="J5" s="16"/>
      <c r="K5" s="60">
        <f t="shared" si="0"/>
        <v>0.6</v>
      </c>
      <c r="L5" s="60">
        <f t="shared" si="1"/>
        <v>0.19999999999999996</v>
      </c>
      <c r="M5" s="60">
        <v>0.14602476762812405</v>
      </c>
      <c r="N5" s="60">
        <f t="shared" si="2"/>
        <v>0.48254033202248742</v>
      </c>
      <c r="O5" s="60">
        <f t="shared" si="3"/>
        <v>-0.37458986727873561</v>
      </c>
      <c r="P5" s="60"/>
      <c r="Q5" s="60">
        <f t="shared" si="4"/>
        <v>33.333333333333329</v>
      </c>
      <c r="R5" s="60">
        <f t="shared" si="5"/>
        <v>35.426172958543802</v>
      </c>
      <c r="S5" s="60">
        <f t="shared" si="6"/>
        <v>-25.177073392828841</v>
      </c>
    </row>
    <row r="6" spans="2:45" x14ac:dyDescent="0.3">
      <c r="B6" s="22" t="s">
        <v>179</v>
      </c>
      <c r="C6" s="22" t="s">
        <v>180</v>
      </c>
      <c r="D6" s="22">
        <v>13</v>
      </c>
      <c r="E6" s="22" t="s">
        <v>13</v>
      </c>
      <c r="F6" s="22" t="s">
        <v>14</v>
      </c>
      <c r="H6" s="23">
        <v>0.6</v>
      </c>
      <c r="I6" s="23">
        <v>0.8</v>
      </c>
      <c r="J6" s="16"/>
      <c r="K6" s="60">
        <f t="shared" si="0"/>
        <v>0.7</v>
      </c>
      <c r="L6" s="60">
        <f t="shared" si="1"/>
        <v>0.20000000000000007</v>
      </c>
      <c r="M6" s="60">
        <v>0.1403840181910295</v>
      </c>
      <c r="N6" s="60">
        <f t="shared" si="2"/>
        <v>0.5082906224776832</v>
      </c>
      <c r="O6" s="60">
        <f t="shared" si="3"/>
        <v>-0.38905865885974211</v>
      </c>
      <c r="P6" s="60"/>
      <c r="Q6" s="60">
        <f t="shared" si="4"/>
        <v>28.57142857142858</v>
      </c>
      <c r="R6" s="60">
        <f t="shared" si="5"/>
        <v>35.426172958543802</v>
      </c>
      <c r="S6" s="60">
        <f t="shared" si="6"/>
        <v>-25.177073392828841</v>
      </c>
    </row>
    <row r="7" spans="2:45" x14ac:dyDescent="0.3">
      <c r="B7" s="22" t="s">
        <v>838</v>
      </c>
      <c r="C7" s="22" t="s">
        <v>839</v>
      </c>
      <c r="D7" s="22">
        <v>7</v>
      </c>
      <c r="E7" s="22" t="s">
        <v>43</v>
      </c>
      <c r="F7" s="22" t="s">
        <v>771</v>
      </c>
      <c r="H7" s="22">
        <v>0.6</v>
      </c>
      <c r="I7" s="22">
        <v>0.7</v>
      </c>
      <c r="J7" s="16"/>
      <c r="K7" s="60">
        <f t="shared" si="0"/>
        <v>0.64999999999999991</v>
      </c>
      <c r="L7" s="60">
        <f t="shared" si="1"/>
        <v>9.9999999999999978E-2</v>
      </c>
      <c r="M7" s="60">
        <v>4.3204392909576741E-2</v>
      </c>
      <c r="N7" s="60">
        <f t="shared" si="2"/>
        <v>0.49541547725008533</v>
      </c>
      <c r="O7" s="60">
        <f t="shared" si="3"/>
        <v>-0.38182426306923883</v>
      </c>
      <c r="P7" s="60"/>
      <c r="Q7" s="60">
        <f t="shared" si="4"/>
        <v>15.384615384615383</v>
      </c>
      <c r="R7" s="60">
        <f t="shared" si="5"/>
        <v>35.426172958543802</v>
      </c>
      <c r="S7" s="60">
        <f t="shared" si="6"/>
        <v>-25.177073392828841</v>
      </c>
      <c r="AC7" t="s">
        <v>925</v>
      </c>
      <c r="AD7"/>
      <c r="AE7"/>
      <c r="AF7"/>
      <c r="AG7"/>
      <c r="AH7"/>
      <c r="AI7"/>
      <c r="AJ7"/>
      <c r="AK7" t="s">
        <v>924</v>
      </c>
      <c r="AL7"/>
      <c r="AM7"/>
      <c r="AN7"/>
      <c r="AO7"/>
      <c r="AP7"/>
      <c r="AQ7"/>
      <c r="AR7"/>
      <c r="AS7"/>
    </row>
    <row r="8" spans="2:45" ht="16.2" thickBot="1" x14ac:dyDescent="0.35">
      <c r="B8" s="22" t="s">
        <v>344</v>
      </c>
      <c r="C8" s="22" t="s">
        <v>345</v>
      </c>
      <c r="D8" s="22">
        <v>12</v>
      </c>
      <c r="E8" s="43" t="s">
        <v>13</v>
      </c>
      <c r="F8" s="43" t="s">
        <v>14</v>
      </c>
      <c r="G8" s="12"/>
      <c r="H8" s="42">
        <v>0.7</v>
      </c>
      <c r="I8" s="42">
        <v>1</v>
      </c>
      <c r="J8" s="16"/>
      <c r="K8" s="60">
        <f t="shared" si="0"/>
        <v>0.85</v>
      </c>
      <c r="L8" s="60">
        <f t="shared" si="1"/>
        <v>0.30000000000000004</v>
      </c>
      <c r="M8" s="60">
        <v>0.23192289403538746</v>
      </c>
      <c r="N8" s="60">
        <f t="shared" si="2"/>
        <v>0.54691605816047695</v>
      </c>
      <c r="O8" s="60">
        <f t="shared" si="3"/>
        <v>-0.41076184623125178</v>
      </c>
      <c r="P8" s="60"/>
      <c r="Q8" s="60">
        <f t="shared" si="4"/>
        <v>35.294117647058833</v>
      </c>
      <c r="R8" s="60">
        <f t="shared" si="5"/>
        <v>35.426172958543802</v>
      </c>
      <c r="S8" s="60">
        <f t="shared" si="6"/>
        <v>-25.177073392828841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</row>
    <row r="9" spans="2:45" x14ac:dyDescent="0.3">
      <c r="B9" s="22" t="s">
        <v>242</v>
      </c>
      <c r="C9" s="22" t="s">
        <v>243</v>
      </c>
      <c r="D9" s="22">
        <v>11</v>
      </c>
      <c r="E9" s="22" t="s">
        <v>244</v>
      </c>
      <c r="F9" s="22" t="s">
        <v>14</v>
      </c>
      <c r="H9" s="23">
        <v>0.8</v>
      </c>
      <c r="I9" s="23">
        <v>0.9</v>
      </c>
      <c r="J9" s="16"/>
      <c r="K9" s="60">
        <f t="shared" si="0"/>
        <v>0.85000000000000009</v>
      </c>
      <c r="L9" s="60">
        <f t="shared" si="1"/>
        <v>9.9999999999999978E-2</v>
      </c>
      <c r="M9" s="60">
        <v>3.1922894035387395E-2</v>
      </c>
      <c r="N9" s="60">
        <f t="shared" si="2"/>
        <v>0.54691605816047706</v>
      </c>
      <c r="O9" s="60">
        <f t="shared" si="3"/>
        <v>-0.41076184623125189</v>
      </c>
      <c r="P9" s="60"/>
      <c r="Q9" s="60">
        <f t="shared" si="4"/>
        <v>11.764705882352937</v>
      </c>
      <c r="R9" s="60">
        <f t="shared" si="5"/>
        <v>35.426172958543802</v>
      </c>
      <c r="S9" s="60">
        <f t="shared" si="6"/>
        <v>-25.177073392828841</v>
      </c>
      <c r="AC9" s="64" t="s">
        <v>897</v>
      </c>
      <c r="AD9" s="64"/>
      <c r="AE9"/>
      <c r="AF9"/>
      <c r="AG9"/>
      <c r="AH9"/>
      <c r="AI9"/>
      <c r="AJ9"/>
      <c r="AK9" s="64" t="s">
        <v>897</v>
      </c>
      <c r="AL9" s="64"/>
      <c r="AM9"/>
      <c r="AN9"/>
      <c r="AO9"/>
      <c r="AP9"/>
      <c r="AQ9"/>
      <c r="AR9"/>
      <c r="AS9"/>
    </row>
    <row r="10" spans="2:45" x14ac:dyDescent="0.3">
      <c r="B10" s="22" t="s">
        <v>836</v>
      </c>
      <c r="C10" s="22" t="s">
        <v>837</v>
      </c>
      <c r="D10" s="22">
        <v>17</v>
      </c>
      <c r="E10" s="22" t="s">
        <v>332</v>
      </c>
      <c r="F10" s="22" t="s">
        <v>14</v>
      </c>
      <c r="H10" s="22">
        <v>0.8</v>
      </c>
      <c r="I10" s="22">
        <v>0.7</v>
      </c>
      <c r="J10" s="16"/>
      <c r="K10" s="60">
        <f t="shared" si="0"/>
        <v>0.75</v>
      </c>
      <c r="L10" s="60">
        <f t="shared" si="1"/>
        <v>-0.10000000000000009</v>
      </c>
      <c r="M10" s="60">
        <v>0.16243635652751801</v>
      </c>
      <c r="N10" s="60">
        <f t="shared" si="2"/>
        <v>0.52116576770528122</v>
      </c>
      <c r="O10" s="60">
        <f t="shared" si="3"/>
        <v>-0.39629305465024539</v>
      </c>
      <c r="P10" s="60"/>
      <c r="Q10" s="60">
        <f t="shared" si="4"/>
        <v>-13.333333333333345</v>
      </c>
      <c r="R10" s="60">
        <f t="shared" si="5"/>
        <v>35.426172958543802</v>
      </c>
      <c r="S10" s="60">
        <f t="shared" si="6"/>
        <v>-25.177073392828841</v>
      </c>
      <c r="AC10" s="61" t="s">
        <v>898</v>
      </c>
      <c r="AD10" s="61">
        <v>0.21774442860673202</v>
      </c>
      <c r="AE10"/>
      <c r="AF10"/>
      <c r="AG10"/>
      <c r="AH10"/>
      <c r="AI10"/>
      <c r="AJ10"/>
      <c r="AK10" s="61" t="s">
        <v>898</v>
      </c>
      <c r="AL10" s="61">
        <v>0.46954418895458083</v>
      </c>
      <c r="AM10"/>
      <c r="AN10"/>
      <c r="AO10"/>
      <c r="AP10"/>
      <c r="AQ10"/>
      <c r="AR10"/>
      <c r="AS10"/>
    </row>
    <row r="11" spans="2:45" x14ac:dyDescent="0.3">
      <c r="B11" s="22" t="s">
        <v>270</v>
      </c>
      <c r="C11" s="22" t="s">
        <v>271</v>
      </c>
      <c r="D11" s="22">
        <v>12</v>
      </c>
      <c r="E11" s="22" t="s">
        <v>13</v>
      </c>
      <c r="F11" s="22" t="s">
        <v>25</v>
      </c>
      <c r="H11" s="23">
        <v>1</v>
      </c>
      <c r="I11" s="23">
        <v>1.1000000000000001</v>
      </c>
      <c r="J11" s="16"/>
      <c r="K11" s="60">
        <f t="shared" si="0"/>
        <v>1.05</v>
      </c>
      <c r="L11" s="60">
        <f t="shared" si="1"/>
        <v>0.10000000000000009</v>
      </c>
      <c r="M11" s="60">
        <v>2.0641395161198173E-2</v>
      </c>
      <c r="N11" s="60">
        <f t="shared" si="2"/>
        <v>0.59841663907086873</v>
      </c>
      <c r="O11" s="60">
        <f t="shared" si="3"/>
        <v>-0.43969942939326484</v>
      </c>
      <c r="P11" s="60"/>
      <c r="Q11" s="60">
        <f t="shared" si="4"/>
        <v>9.5238095238095308</v>
      </c>
      <c r="R11" s="60">
        <f t="shared" si="5"/>
        <v>35.426172958543802</v>
      </c>
      <c r="S11" s="60">
        <f t="shared" si="6"/>
        <v>-25.177073392828841</v>
      </c>
      <c r="AC11" s="61" t="s">
        <v>899</v>
      </c>
      <c r="AD11" s="61">
        <v>4.7412636189272217E-2</v>
      </c>
      <c r="AE11"/>
      <c r="AF11"/>
      <c r="AG11"/>
      <c r="AH11"/>
      <c r="AI11"/>
      <c r="AJ11"/>
      <c r="AK11" s="61" t="s">
        <v>899</v>
      </c>
      <c r="AL11" s="61">
        <v>0.22047174538101511</v>
      </c>
      <c r="AM11"/>
      <c r="AN11"/>
      <c r="AO11"/>
      <c r="AP11"/>
      <c r="AQ11"/>
      <c r="AR11"/>
      <c r="AS11"/>
    </row>
    <row r="12" spans="2:45" x14ac:dyDescent="0.3">
      <c r="B12" s="22" t="s">
        <v>157</v>
      </c>
      <c r="C12" s="22" t="s">
        <v>158</v>
      </c>
      <c r="D12" s="22">
        <v>13</v>
      </c>
      <c r="E12" s="22" t="s">
        <v>13</v>
      </c>
      <c r="F12" s="22" t="s">
        <v>25</v>
      </c>
      <c r="H12" s="22">
        <v>1</v>
      </c>
      <c r="I12" s="22">
        <v>0.9</v>
      </c>
      <c r="J12" s="16"/>
      <c r="K12" s="60">
        <f t="shared" si="0"/>
        <v>0.95</v>
      </c>
      <c r="L12" s="60">
        <f t="shared" si="1"/>
        <v>-9.9999999999999978E-2</v>
      </c>
      <c r="M12" s="60">
        <v>0.17371785540170723</v>
      </c>
      <c r="N12" s="60">
        <f t="shared" si="2"/>
        <v>0.57266634861567289</v>
      </c>
      <c r="O12" s="60">
        <f t="shared" si="3"/>
        <v>-0.42523063781225834</v>
      </c>
      <c r="P12" s="60"/>
      <c r="Q12" s="60">
        <f t="shared" si="4"/>
        <v>-10.526315789473681</v>
      </c>
      <c r="R12" s="60">
        <f t="shared" si="5"/>
        <v>35.426172958543802</v>
      </c>
      <c r="S12" s="60">
        <f t="shared" si="6"/>
        <v>-25.177073392828841</v>
      </c>
      <c r="AC12" s="61" t="s">
        <v>900</v>
      </c>
      <c r="AD12" s="61">
        <v>4.5337282455479778E-2</v>
      </c>
      <c r="AE12"/>
      <c r="AF12"/>
      <c r="AG12"/>
      <c r="AH12"/>
      <c r="AI12"/>
      <c r="AJ12"/>
      <c r="AK12" s="61" t="s">
        <v>900</v>
      </c>
      <c r="AL12" s="61">
        <v>0.21877342674350098</v>
      </c>
      <c r="AM12"/>
      <c r="AN12"/>
      <c r="AO12"/>
      <c r="AP12"/>
      <c r="AQ12"/>
      <c r="AR12"/>
      <c r="AS12"/>
    </row>
    <row r="13" spans="2:45" x14ac:dyDescent="0.3">
      <c r="B13" s="22" t="s">
        <v>39</v>
      </c>
      <c r="C13" s="22" t="s">
        <v>40</v>
      </c>
      <c r="D13" s="22">
        <v>12</v>
      </c>
      <c r="E13" s="22" t="s">
        <v>13</v>
      </c>
      <c r="F13" s="22" t="s">
        <v>14</v>
      </c>
      <c r="G13" s="19"/>
      <c r="H13" s="23">
        <v>1</v>
      </c>
      <c r="I13" s="23">
        <v>1.1000000000000001</v>
      </c>
      <c r="J13" s="16"/>
      <c r="K13" s="60">
        <f t="shared" si="0"/>
        <v>1.05</v>
      </c>
      <c r="L13" s="60">
        <f t="shared" si="1"/>
        <v>0.10000000000000009</v>
      </c>
      <c r="M13" s="60">
        <v>2.0641395161198173E-2</v>
      </c>
      <c r="N13" s="60">
        <f t="shared" si="2"/>
        <v>0.59841663907086873</v>
      </c>
      <c r="O13" s="60">
        <f t="shared" si="3"/>
        <v>-0.43969942939326484</v>
      </c>
      <c r="P13" s="60"/>
      <c r="Q13" s="60">
        <f t="shared" si="4"/>
        <v>9.5238095238095308</v>
      </c>
      <c r="R13" s="60">
        <f t="shared" si="5"/>
        <v>35.426172958543802</v>
      </c>
      <c r="S13" s="60">
        <f t="shared" si="6"/>
        <v>-25.177073392828841</v>
      </c>
      <c r="AC13" s="61" t="s">
        <v>901</v>
      </c>
      <c r="AD13" s="61">
        <v>0.8338530677296716</v>
      </c>
      <c r="AE13"/>
      <c r="AF13"/>
      <c r="AG13"/>
      <c r="AH13"/>
      <c r="AI13"/>
      <c r="AJ13"/>
      <c r="AK13" s="61" t="s">
        <v>901</v>
      </c>
      <c r="AL13" s="61">
        <v>0.5069368679823566</v>
      </c>
      <c r="AM13"/>
      <c r="AN13"/>
      <c r="AO13"/>
      <c r="AP13"/>
      <c r="AQ13"/>
      <c r="AR13"/>
      <c r="AS13"/>
    </row>
    <row r="14" spans="2:45" ht="16.2" thickBot="1" x14ac:dyDescent="0.35">
      <c r="B14" s="22" t="s">
        <v>656</v>
      </c>
      <c r="C14" s="22" t="s">
        <v>657</v>
      </c>
      <c r="D14" s="22">
        <v>17</v>
      </c>
      <c r="E14" s="22" t="s">
        <v>13</v>
      </c>
      <c r="F14" s="22" t="s">
        <v>14</v>
      </c>
      <c r="H14" s="23">
        <v>1.1000000000000001</v>
      </c>
      <c r="I14" s="23">
        <v>0.9</v>
      </c>
      <c r="J14" s="16"/>
      <c r="K14" s="60">
        <f t="shared" si="0"/>
        <v>1</v>
      </c>
      <c r="L14" s="60">
        <f t="shared" si="1"/>
        <v>-0.20000000000000007</v>
      </c>
      <c r="M14" s="60">
        <v>0.27653823012025464</v>
      </c>
      <c r="N14" s="60">
        <f t="shared" si="2"/>
        <v>0.58554149384327081</v>
      </c>
      <c r="O14" s="60">
        <f t="shared" si="3"/>
        <v>-0.43246503360276162</v>
      </c>
      <c r="P14" s="60"/>
      <c r="Q14" s="60">
        <f t="shared" si="4"/>
        <v>-20.000000000000007</v>
      </c>
      <c r="R14" s="60">
        <f t="shared" si="5"/>
        <v>35.426172958543802</v>
      </c>
      <c r="S14" s="60">
        <f t="shared" si="6"/>
        <v>-25.177073392828841</v>
      </c>
      <c r="AC14" s="62" t="s">
        <v>902</v>
      </c>
      <c r="AD14" s="62">
        <v>461</v>
      </c>
      <c r="AE14"/>
      <c r="AF14"/>
      <c r="AG14"/>
      <c r="AH14"/>
      <c r="AI14"/>
      <c r="AJ14"/>
      <c r="AK14" s="62" t="s">
        <v>902</v>
      </c>
      <c r="AL14" s="62">
        <v>461</v>
      </c>
      <c r="AM14"/>
      <c r="AN14"/>
      <c r="AO14"/>
      <c r="AP14"/>
      <c r="AQ14"/>
      <c r="AR14"/>
      <c r="AS14"/>
    </row>
    <row r="15" spans="2:45" x14ac:dyDescent="0.3">
      <c r="B15" s="22" t="s">
        <v>507</v>
      </c>
      <c r="C15" s="22" t="s">
        <v>415</v>
      </c>
      <c r="D15" s="22">
        <v>8</v>
      </c>
      <c r="E15" s="22" t="s">
        <v>13</v>
      </c>
      <c r="F15" s="22" t="s">
        <v>14</v>
      </c>
      <c r="G15" s="19"/>
      <c r="H15" s="23">
        <v>1.1000000000000001</v>
      </c>
      <c r="I15" s="23">
        <v>1.9</v>
      </c>
      <c r="J15" s="16"/>
      <c r="K15" s="60">
        <f t="shared" si="0"/>
        <v>1.5</v>
      </c>
      <c r="L15" s="60">
        <f t="shared" si="1"/>
        <v>0.79999999999999982</v>
      </c>
      <c r="M15" s="60">
        <v>0.69525802269427195</v>
      </c>
      <c r="N15" s="60">
        <f t="shared" si="2"/>
        <v>0.71429294611924987</v>
      </c>
      <c r="O15" s="60">
        <f t="shared" si="3"/>
        <v>-0.50480899150779412</v>
      </c>
      <c r="P15" s="60"/>
      <c r="Q15" s="60">
        <f t="shared" si="4"/>
        <v>53.333333333333321</v>
      </c>
      <c r="R15" s="60">
        <f t="shared" si="5"/>
        <v>35.426172958543802</v>
      </c>
      <c r="S15" s="60">
        <f t="shared" si="6"/>
        <v>-25.177073392828841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2:45" ht="16.2" thickBot="1" x14ac:dyDescent="0.35">
      <c r="B16" s="3" t="s">
        <v>532</v>
      </c>
      <c r="C16" s="3" t="s">
        <v>533</v>
      </c>
      <c r="D16" s="3">
        <v>13</v>
      </c>
      <c r="E16" s="3" t="s">
        <v>13</v>
      </c>
      <c r="F16" s="3" t="s">
        <v>25</v>
      </c>
      <c r="H16" s="22">
        <v>1.1000000000000001</v>
      </c>
      <c r="I16" s="22">
        <v>1.4</v>
      </c>
      <c r="J16" s="16"/>
      <c r="K16" s="60">
        <f t="shared" si="0"/>
        <v>1.25</v>
      </c>
      <c r="L16" s="60">
        <f t="shared" si="1"/>
        <v>0.29999999999999982</v>
      </c>
      <c r="M16" s="60">
        <v>0.20935989628700857</v>
      </c>
      <c r="N16" s="60">
        <f t="shared" si="2"/>
        <v>0.64991721998126029</v>
      </c>
      <c r="O16" s="60">
        <f t="shared" si="3"/>
        <v>-0.46863701255527779</v>
      </c>
      <c r="P16" s="60"/>
      <c r="Q16" s="60">
        <f t="shared" si="4"/>
        <v>23.999999999999986</v>
      </c>
      <c r="R16" s="60">
        <f t="shared" si="5"/>
        <v>35.426172958543802</v>
      </c>
      <c r="S16" s="60">
        <f t="shared" si="6"/>
        <v>-25.177073392828841</v>
      </c>
      <c r="AC16" t="s">
        <v>903</v>
      </c>
      <c r="AD16"/>
      <c r="AE16"/>
      <c r="AF16"/>
      <c r="AG16"/>
      <c r="AH16"/>
      <c r="AI16"/>
      <c r="AJ16"/>
      <c r="AK16" t="s">
        <v>903</v>
      </c>
      <c r="AL16"/>
      <c r="AM16"/>
      <c r="AN16"/>
      <c r="AO16"/>
      <c r="AP16"/>
      <c r="AQ16"/>
      <c r="AR16"/>
      <c r="AS16"/>
    </row>
    <row r="17" spans="2:45" x14ac:dyDescent="0.3">
      <c r="B17" s="22" t="s">
        <v>195</v>
      </c>
      <c r="C17" s="22" t="s">
        <v>557</v>
      </c>
      <c r="D17" s="22">
        <v>13</v>
      </c>
      <c r="E17" s="22" t="s">
        <v>43</v>
      </c>
      <c r="F17" s="22" t="s">
        <v>771</v>
      </c>
      <c r="H17" s="22">
        <v>1.1000000000000001</v>
      </c>
      <c r="I17" s="22">
        <v>1.1000000000000001</v>
      </c>
      <c r="J17" s="16"/>
      <c r="K17" s="60">
        <f t="shared" si="0"/>
        <v>1.1000000000000001</v>
      </c>
      <c r="L17" s="60">
        <f t="shared" si="1"/>
        <v>0</v>
      </c>
      <c r="M17" s="60">
        <v>8.2178979557349249E-2</v>
      </c>
      <c r="N17" s="60">
        <f t="shared" si="2"/>
        <v>0.61129178429846664</v>
      </c>
      <c r="O17" s="60">
        <f t="shared" si="3"/>
        <v>-0.44693382518376817</v>
      </c>
      <c r="P17" s="60"/>
      <c r="Q17" s="60">
        <f t="shared" si="4"/>
        <v>0</v>
      </c>
      <c r="R17" s="60">
        <f t="shared" si="5"/>
        <v>35.426172958543802</v>
      </c>
      <c r="S17" s="60">
        <f t="shared" si="6"/>
        <v>-25.177073392828841</v>
      </c>
      <c r="AC17" s="63"/>
      <c r="AD17" s="63" t="s">
        <v>908</v>
      </c>
      <c r="AE17" s="63" t="s">
        <v>909</v>
      </c>
      <c r="AF17" s="63" t="s">
        <v>910</v>
      </c>
      <c r="AG17" s="63" t="s">
        <v>911</v>
      </c>
      <c r="AH17" s="63" t="s">
        <v>912</v>
      </c>
      <c r="AI17"/>
      <c r="AJ17"/>
      <c r="AK17" s="63"/>
      <c r="AL17" s="63" t="s">
        <v>908</v>
      </c>
      <c r="AM17" s="63" t="s">
        <v>909</v>
      </c>
      <c r="AN17" s="63" t="s">
        <v>910</v>
      </c>
      <c r="AO17" s="63" t="s">
        <v>911</v>
      </c>
      <c r="AP17" s="63" t="s">
        <v>912</v>
      </c>
      <c r="AQ17"/>
      <c r="AR17"/>
      <c r="AS17"/>
    </row>
    <row r="18" spans="2:45" x14ac:dyDescent="0.3">
      <c r="B18" s="22" t="s">
        <v>312</v>
      </c>
      <c r="C18" s="22" t="s">
        <v>313</v>
      </c>
      <c r="D18" s="22">
        <v>12</v>
      </c>
      <c r="E18" s="22" t="s">
        <v>13</v>
      </c>
      <c r="F18" s="22" t="s">
        <v>771</v>
      </c>
      <c r="H18" s="22">
        <v>1.1000000000000001</v>
      </c>
      <c r="I18" s="22">
        <v>1.5</v>
      </c>
      <c r="J18" s="16"/>
      <c r="K18" s="60">
        <f t="shared" si="0"/>
        <v>1.3</v>
      </c>
      <c r="L18" s="60">
        <f t="shared" si="1"/>
        <v>0.39999999999999991</v>
      </c>
      <c r="M18" s="60">
        <v>0.30653952156846132</v>
      </c>
      <c r="N18" s="60">
        <f t="shared" si="2"/>
        <v>0.66279236520885831</v>
      </c>
      <c r="O18" s="60">
        <f t="shared" si="3"/>
        <v>-0.47587140834578112</v>
      </c>
      <c r="P18" s="60"/>
      <c r="Q18" s="60">
        <f t="shared" si="4"/>
        <v>30.769230769230759</v>
      </c>
      <c r="R18" s="60">
        <f t="shared" si="5"/>
        <v>35.426172958543802</v>
      </c>
      <c r="S18" s="60">
        <f t="shared" si="6"/>
        <v>-25.177073392828841</v>
      </c>
      <c r="AC18" s="61" t="s">
        <v>904</v>
      </c>
      <c r="AD18" s="61">
        <v>1</v>
      </c>
      <c r="AE18" s="61">
        <v>15.884773776963925</v>
      </c>
      <c r="AF18" s="61">
        <v>15.884773776963925</v>
      </c>
      <c r="AG18" s="61">
        <v>22.845568645607162</v>
      </c>
      <c r="AH18" s="61">
        <v>2.3675023217416269E-6</v>
      </c>
      <c r="AI18"/>
      <c r="AJ18"/>
      <c r="AK18" s="61" t="s">
        <v>904</v>
      </c>
      <c r="AL18" s="61">
        <v>1</v>
      </c>
      <c r="AM18" s="61">
        <v>33.361188893513429</v>
      </c>
      <c r="AN18" s="61">
        <v>33.361188893513429</v>
      </c>
      <c r="AO18" s="61">
        <v>129.8176564226635</v>
      </c>
      <c r="AP18" s="61">
        <v>1.1783198965643856E-26</v>
      </c>
      <c r="AQ18"/>
      <c r="AR18"/>
      <c r="AS18"/>
    </row>
    <row r="19" spans="2:45" x14ac:dyDescent="0.3">
      <c r="B19" s="22" t="s">
        <v>478</v>
      </c>
      <c r="C19" s="22" t="s">
        <v>479</v>
      </c>
      <c r="D19" s="22">
        <v>12</v>
      </c>
      <c r="E19" s="22" t="s">
        <v>13</v>
      </c>
      <c r="F19" s="22" t="s">
        <v>771</v>
      </c>
      <c r="H19" s="22">
        <v>1.1000000000000001</v>
      </c>
      <c r="I19" s="22">
        <v>1.1000000000000001</v>
      </c>
      <c r="J19" s="16"/>
      <c r="K19" s="60">
        <f t="shared" si="0"/>
        <v>1.1000000000000001</v>
      </c>
      <c r="L19" s="60">
        <f t="shared" si="1"/>
        <v>0</v>
      </c>
      <c r="M19" s="60">
        <v>8.2178979557349249E-2</v>
      </c>
      <c r="N19" s="60">
        <f t="shared" si="2"/>
        <v>0.61129178429846664</v>
      </c>
      <c r="O19" s="60">
        <f t="shared" si="3"/>
        <v>-0.44693382518376817</v>
      </c>
      <c r="P19" s="60"/>
      <c r="Q19" s="60">
        <f t="shared" si="4"/>
        <v>0</v>
      </c>
      <c r="R19" s="60">
        <f t="shared" si="5"/>
        <v>35.426172958543802</v>
      </c>
      <c r="S19" s="60">
        <f t="shared" si="6"/>
        <v>-25.177073392828841</v>
      </c>
      <c r="AC19" s="61" t="s">
        <v>905</v>
      </c>
      <c r="AD19" s="61">
        <v>459</v>
      </c>
      <c r="AE19" s="61">
        <v>319.14772080004258</v>
      </c>
      <c r="AF19" s="61">
        <v>0.69531093856218429</v>
      </c>
      <c r="AG19" s="61"/>
      <c r="AH19" s="61"/>
      <c r="AI19"/>
      <c r="AJ19"/>
      <c r="AK19" s="61" t="s">
        <v>905</v>
      </c>
      <c r="AL19" s="61">
        <v>459</v>
      </c>
      <c r="AM19" s="61">
        <v>117.95610954697042</v>
      </c>
      <c r="AN19" s="61">
        <v>0.25698498811976128</v>
      </c>
      <c r="AO19" s="61"/>
      <c r="AP19" s="61"/>
      <c r="AQ19"/>
      <c r="AR19"/>
      <c r="AS19"/>
    </row>
    <row r="20" spans="2:45" ht="16.2" thickBot="1" x14ac:dyDescent="0.35">
      <c r="B20" s="22" t="s">
        <v>338</v>
      </c>
      <c r="C20" s="22" t="s">
        <v>339</v>
      </c>
      <c r="D20" s="22">
        <v>5</v>
      </c>
      <c r="E20" s="43" t="s">
        <v>13</v>
      </c>
      <c r="F20" s="43" t="s">
        <v>25</v>
      </c>
      <c r="G20" s="12"/>
      <c r="H20" s="42">
        <v>1.2</v>
      </c>
      <c r="I20" s="42">
        <v>1.5</v>
      </c>
      <c r="J20" s="16"/>
      <c r="K20" s="60">
        <f t="shared" si="0"/>
        <v>1.35</v>
      </c>
      <c r="L20" s="60">
        <f t="shared" si="1"/>
        <v>0.30000000000000004</v>
      </c>
      <c r="M20" s="60">
        <v>0.20371914684991413</v>
      </c>
      <c r="N20" s="60">
        <f t="shared" si="2"/>
        <v>0.67566751043645623</v>
      </c>
      <c r="O20" s="60">
        <f t="shared" si="3"/>
        <v>-0.48310580413628434</v>
      </c>
      <c r="P20" s="60"/>
      <c r="Q20" s="60">
        <f t="shared" si="4"/>
        <v>22.222222222222225</v>
      </c>
      <c r="R20" s="60">
        <f t="shared" si="5"/>
        <v>35.426172958543802</v>
      </c>
      <c r="S20" s="60">
        <f t="shared" si="6"/>
        <v>-25.177073392828841</v>
      </c>
      <c r="AC20" s="62" t="s">
        <v>906</v>
      </c>
      <c r="AD20" s="62">
        <v>460</v>
      </c>
      <c r="AE20" s="62">
        <v>335.0324945770065</v>
      </c>
      <c r="AF20" s="62"/>
      <c r="AG20" s="62"/>
      <c r="AH20" s="62"/>
      <c r="AI20"/>
      <c r="AJ20"/>
      <c r="AK20" s="62" t="s">
        <v>906</v>
      </c>
      <c r="AL20" s="62">
        <v>460</v>
      </c>
      <c r="AM20" s="62">
        <v>151.31729844048385</v>
      </c>
      <c r="AN20" s="62"/>
      <c r="AO20" s="62"/>
      <c r="AP20" s="62"/>
      <c r="AQ20"/>
      <c r="AR20"/>
      <c r="AS20"/>
    </row>
    <row r="21" spans="2:45" ht="16.2" thickBot="1" x14ac:dyDescent="0.35">
      <c r="B21" s="22" t="s">
        <v>374</v>
      </c>
      <c r="C21" s="22" t="s">
        <v>375</v>
      </c>
      <c r="D21" s="22">
        <v>11</v>
      </c>
      <c r="E21" s="22" t="s">
        <v>13</v>
      </c>
      <c r="F21" s="22" t="s">
        <v>25</v>
      </c>
      <c r="G21" s="19"/>
      <c r="H21" s="23">
        <v>1.2</v>
      </c>
      <c r="I21" s="23">
        <v>1.2</v>
      </c>
      <c r="J21" s="16"/>
      <c r="K21" s="60">
        <f t="shared" si="0"/>
        <v>1.2</v>
      </c>
      <c r="L21" s="60">
        <f t="shared" si="1"/>
        <v>0</v>
      </c>
      <c r="M21" s="60">
        <v>8.7819728994443902E-2</v>
      </c>
      <c r="N21" s="60">
        <f t="shared" si="2"/>
        <v>0.63704207475366237</v>
      </c>
      <c r="O21" s="60">
        <f t="shared" si="3"/>
        <v>-0.46140261676477456</v>
      </c>
      <c r="P21" s="60"/>
      <c r="Q21" s="60">
        <f t="shared" si="4"/>
        <v>0</v>
      </c>
      <c r="R21" s="60">
        <f t="shared" si="5"/>
        <v>35.426172958543802</v>
      </c>
      <c r="S21" s="60">
        <f t="shared" si="6"/>
        <v>-25.177073392828841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2:45" x14ac:dyDescent="0.3">
      <c r="B22" s="22" t="s">
        <v>494</v>
      </c>
      <c r="C22" s="22" t="s">
        <v>495</v>
      </c>
      <c r="D22" s="22">
        <v>13</v>
      </c>
      <c r="E22" s="22" t="s">
        <v>13</v>
      </c>
      <c r="F22" s="22" t="s">
        <v>14</v>
      </c>
      <c r="H22" s="23">
        <v>1.2</v>
      </c>
      <c r="I22" s="23">
        <v>1.5</v>
      </c>
      <c r="J22" s="16"/>
      <c r="K22" s="60">
        <f t="shared" si="0"/>
        <v>1.35</v>
      </c>
      <c r="L22" s="60">
        <f t="shared" si="1"/>
        <v>0.30000000000000004</v>
      </c>
      <c r="M22" s="60">
        <v>0.20371914684991413</v>
      </c>
      <c r="N22" s="60">
        <f t="shared" si="2"/>
        <v>0.67566751043645623</v>
      </c>
      <c r="O22" s="60">
        <f t="shared" si="3"/>
        <v>-0.48310580413628434</v>
      </c>
      <c r="P22" s="60"/>
      <c r="Q22" s="60">
        <f t="shared" si="4"/>
        <v>22.222222222222225</v>
      </c>
      <c r="R22" s="60">
        <f t="shared" si="5"/>
        <v>35.426172958543802</v>
      </c>
      <c r="S22" s="60">
        <f t="shared" si="6"/>
        <v>-25.177073392828841</v>
      </c>
      <c r="AC22" s="63"/>
      <c r="AD22" s="63" t="s">
        <v>913</v>
      </c>
      <c r="AE22" s="63" t="s">
        <v>901</v>
      </c>
      <c r="AF22" s="63" t="s">
        <v>914</v>
      </c>
      <c r="AG22" s="63" t="s">
        <v>915</v>
      </c>
      <c r="AH22" s="63" t="s">
        <v>916</v>
      </c>
      <c r="AI22" s="63" t="s">
        <v>917</v>
      </c>
      <c r="AJ22" s="63"/>
      <c r="AK22" s="63"/>
      <c r="AL22" s="63" t="s">
        <v>913</v>
      </c>
      <c r="AM22" s="63" t="s">
        <v>901</v>
      </c>
      <c r="AN22" s="63" t="s">
        <v>914</v>
      </c>
      <c r="AO22" s="63" t="s">
        <v>915</v>
      </c>
      <c r="AP22" s="63" t="s">
        <v>916</v>
      </c>
      <c r="AQ22" s="63" t="s">
        <v>917</v>
      </c>
      <c r="AR22" s="63" t="s">
        <v>918</v>
      </c>
      <c r="AS22" s="63" t="s">
        <v>919</v>
      </c>
    </row>
    <row r="23" spans="2:45" x14ac:dyDescent="0.3">
      <c r="B23" s="22" t="s">
        <v>175</v>
      </c>
      <c r="C23" s="22" t="s">
        <v>176</v>
      </c>
      <c r="D23" s="22">
        <v>12</v>
      </c>
      <c r="E23" s="22" t="s">
        <v>13</v>
      </c>
      <c r="F23" s="22" t="s">
        <v>14</v>
      </c>
      <c r="G23" s="19"/>
      <c r="H23" s="23">
        <v>1.2</v>
      </c>
      <c r="I23" s="23">
        <v>1.2</v>
      </c>
      <c r="J23" s="16"/>
      <c r="K23" s="60">
        <f t="shared" si="0"/>
        <v>1.2</v>
      </c>
      <c r="L23" s="60">
        <f t="shared" si="1"/>
        <v>0</v>
      </c>
      <c r="M23" s="60">
        <v>8.7819728994443902E-2</v>
      </c>
      <c r="N23" s="60">
        <f t="shared" si="2"/>
        <v>0.63704207475366237</v>
      </c>
      <c r="O23" s="60">
        <f t="shared" si="3"/>
        <v>-0.46140261676477456</v>
      </c>
      <c r="P23" s="60"/>
      <c r="Q23" s="60">
        <f t="shared" si="4"/>
        <v>0</v>
      </c>
      <c r="R23" s="60">
        <f t="shared" si="5"/>
        <v>35.426172958543802</v>
      </c>
      <c r="S23" s="60">
        <f t="shared" si="6"/>
        <v>-25.177073392828841</v>
      </c>
      <c r="AC23" s="61" t="s">
        <v>907</v>
      </c>
      <c r="AD23" s="65">
        <v>2.0130735749307904E-2</v>
      </c>
      <c r="AE23" s="61">
        <v>7.921118560551231E-2</v>
      </c>
      <c r="AF23" s="61">
        <v>0.25414006362135561</v>
      </c>
      <c r="AG23" s="61">
        <v>0.79950116077408229</v>
      </c>
      <c r="AH23" s="61">
        <v>-0.13553078938695667</v>
      </c>
      <c r="AI23" s="61">
        <v>0.17579226088557248</v>
      </c>
      <c r="AJ23" s="61"/>
      <c r="AK23" s="61" t="s">
        <v>907</v>
      </c>
      <c r="AL23" s="65">
        <v>0.12516579412276607</v>
      </c>
      <c r="AM23" s="61">
        <v>4.8156050381103224E-2</v>
      </c>
      <c r="AN23" s="61">
        <v>2.5991706780812329</v>
      </c>
      <c r="AO23" s="61">
        <v>9.645823335688003E-3</v>
      </c>
      <c r="AP23" s="61">
        <v>3.0532136141769098E-2</v>
      </c>
      <c r="AQ23" s="61">
        <v>0.21979945210376306</v>
      </c>
      <c r="AR23" s="61">
        <v>3.0532136141769098E-2</v>
      </c>
      <c r="AS23" s="61">
        <v>0.21979945210376306</v>
      </c>
    </row>
    <row r="24" spans="2:45" s="7" customFormat="1" ht="16.2" thickBot="1" x14ac:dyDescent="0.35">
      <c r="B24" s="22" t="s">
        <v>374</v>
      </c>
      <c r="C24" s="22" t="s">
        <v>375</v>
      </c>
      <c r="D24" s="22">
        <v>13</v>
      </c>
      <c r="E24" s="22" t="s">
        <v>13</v>
      </c>
      <c r="F24" s="22" t="s">
        <v>14</v>
      </c>
      <c r="G24" s="19"/>
      <c r="H24" s="23">
        <v>1.2</v>
      </c>
      <c r="I24" s="23">
        <v>1.1000000000000001</v>
      </c>
      <c r="J24" s="33"/>
      <c r="K24" s="60">
        <f t="shared" si="0"/>
        <v>1.1499999999999999</v>
      </c>
      <c r="L24" s="60">
        <f t="shared" si="1"/>
        <v>-9.9999999999999867E-2</v>
      </c>
      <c r="M24" s="60">
        <v>0.18499935427589642</v>
      </c>
      <c r="N24" s="60">
        <f t="shared" si="2"/>
        <v>0.62416692952606445</v>
      </c>
      <c r="O24" s="60">
        <f t="shared" si="3"/>
        <v>-0.45416822097427134</v>
      </c>
      <c r="P24" s="60"/>
      <c r="Q24" s="60">
        <f t="shared" si="4"/>
        <v>-8.6956521739130324</v>
      </c>
      <c r="R24" s="60">
        <f t="shared" si="5"/>
        <v>35.426172958543802</v>
      </c>
      <c r="S24" s="60">
        <f t="shared" si="6"/>
        <v>-25.177073392828841</v>
      </c>
      <c r="AC24" s="62" t="s">
        <v>891</v>
      </c>
      <c r="AD24" s="66">
        <v>5.6407494370946672E-2</v>
      </c>
      <c r="AE24" s="62">
        <v>1.1801462276210492E-2</v>
      </c>
      <c r="AF24" s="62">
        <v>4.7797038240467433</v>
      </c>
      <c r="AG24" s="62">
        <v>2.3675023217417659E-6</v>
      </c>
      <c r="AH24" s="62">
        <v>3.3215900876792756E-2</v>
      </c>
      <c r="AI24" s="62">
        <v>7.9599087865100587E-2</v>
      </c>
      <c r="AJ24" s="62"/>
      <c r="AK24" s="62" t="s">
        <v>891</v>
      </c>
      <c r="AL24" s="66">
        <v>8.1746101699598228E-2</v>
      </c>
      <c r="AM24" s="62">
        <v>7.1746408995086771E-3</v>
      </c>
      <c r="AN24" s="62">
        <v>11.393755150198004</v>
      </c>
      <c r="AO24" s="62">
        <v>1.1783198965643856E-26</v>
      </c>
      <c r="AP24" s="62">
        <v>6.7646886592725455E-2</v>
      </c>
      <c r="AQ24" s="62">
        <v>9.5845316806471001E-2</v>
      </c>
      <c r="AR24" s="62">
        <v>6.7646886592725455E-2</v>
      </c>
      <c r="AS24" s="62">
        <v>9.5845316806471001E-2</v>
      </c>
    </row>
    <row r="25" spans="2:45" s="34" customFormat="1" x14ac:dyDescent="0.3">
      <c r="B25" s="22" t="s">
        <v>378</v>
      </c>
      <c r="C25" s="22" t="s">
        <v>379</v>
      </c>
      <c r="D25" s="22">
        <v>8</v>
      </c>
      <c r="E25" s="22" t="s">
        <v>13</v>
      </c>
      <c r="F25" s="22" t="s">
        <v>25</v>
      </c>
      <c r="G25" s="11"/>
      <c r="H25" s="23">
        <v>1.3</v>
      </c>
      <c r="I25" s="23">
        <v>2.2999999999999998</v>
      </c>
      <c r="J25" s="37"/>
      <c r="K25" s="60">
        <f t="shared" si="0"/>
        <v>1.7999999999999998</v>
      </c>
      <c r="L25" s="60">
        <f t="shared" si="1"/>
        <v>0.99999999999999978</v>
      </c>
      <c r="M25" s="60">
        <v>0.87833577438298782</v>
      </c>
      <c r="N25" s="60">
        <f t="shared" si="2"/>
        <v>0.79154381748483726</v>
      </c>
      <c r="O25" s="60">
        <f t="shared" si="3"/>
        <v>-0.54821536625081335</v>
      </c>
      <c r="P25" s="60"/>
      <c r="Q25" s="60">
        <f t="shared" si="4"/>
        <v>55.55555555555555</v>
      </c>
      <c r="R25" s="60">
        <f t="shared" si="5"/>
        <v>35.426172958543802</v>
      </c>
      <c r="S25" s="60">
        <f t="shared" si="6"/>
        <v>-25.177073392828841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2:45" x14ac:dyDescent="0.3">
      <c r="B26" s="22" t="s">
        <v>380</v>
      </c>
      <c r="C26" s="22" t="s">
        <v>381</v>
      </c>
      <c r="D26" s="22">
        <v>14</v>
      </c>
      <c r="E26" s="22" t="s">
        <v>13</v>
      </c>
      <c r="F26" s="22" t="s">
        <v>25</v>
      </c>
      <c r="H26" s="23">
        <v>1.3</v>
      </c>
      <c r="I26" s="23">
        <v>1.3</v>
      </c>
      <c r="J26" s="16"/>
      <c r="K26" s="60">
        <f t="shared" si="0"/>
        <v>1.3</v>
      </c>
      <c r="L26" s="60">
        <f t="shared" si="1"/>
        <v>0</v>
      </c>
      <c r="M26" s="60">
        <v>9.3460478431538582E-2</v>
      </c>
      <c r="N26" s="60">
        <f t="shared" si="2"/>
        <v>0.66279236520885831</v>
      </c>
      <c r="O26" s="60">
        <f t="shared" si="3"/>
        <v>-0.47587140834578112</v>
      </c>
      <c r="P26" s="60"/>
      <c r="Q26" s="60">
        <f t="shared" si="4"/>
        <v>0</v>
      </c>
      <c r="R26" s="60">
        <f t="shared" si="5"/>
        <v>35.426172958543802</v>
      </c>
      <c r="S26" s="60">
        <f t="shared" si="6"/>
        <v>-25.177073392828841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2:45" x14ac:dyDescent="0.3">
      <c r="B27" s="22" t="s">
        <v>173</v>
      </c>
      <c r="C27" s="22" t="s">
        <v>174</v>
      </c>
      <c r="D27" s="22">
        <v>14</v>
      </c>
      <c r="E27" s="22" t="s">
        <v>13</v>
      </c>
      <c r="F27" s="22" t="s">
        <v>25</v>
      </c>
      <c r="H27" s="23">
        <v>1.3</v>
      </c>
      <c r="I27" s="23">
        <v>1.2</v>
      </c>
      <c r="J27" s="16"/>
      <c r="K27" s="60">
        <f t="shared" si="0"/>
        <v>1.25</v>
      </c>
      <c r="L27" s="60">
        <f t="shared" si="1"/>
        <v>-0.10000000000000009</v>
      </c>
      <c r="M27" s="60">
        <v>0.19064010371299134</v>
      </c>
      <c r="N27" s="60">
        <f t="shared" si="2"/>
        <v>0.64991721998126029</v>
      </c>
      <c r="O27" s="60">
        <f t="shared" si="3"/>
        <v>-0.46863701255527779</v>
      </c>
      <c r="P27" s="60"/>
      <c r="Q27" s="60">
        <f t="shared" si="4"/>
        <v>-8.0000000000000071</v>
      </c>
      <c r="R27" s="60">
        <f t="shared" si="5"/>
        <v>35.426172958543802</v>
      </c>
      <c r="S27" s="60">
        <f t="shared" si="6"/>
        <v>-25.177073392828841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2:45" x14ac:dyDescent="0.3">
      <c r="B28" s="22" t="s">
        <v>361</v>
      </c>
      <c r="C28" s="22" t="s">
        <v>167</v>
      </c>
      <c r="D28" s="22">
        <v>7</v>
      </c>
      <c r="E28" s="22" t="s">
        <v>413</v>
      </c>
      <c r="F28" s="22" t="s">
        <v>25</v>
      </c>
      <c r="H28" s="23">
        <v>1.4</v>
      </c>
      <c r="I28" s="23">
        <v>1.4</v>
      </c>
      <c r="J28" s="16"/>
      <c r="K28" s="60">
        <f t="shared" si="0"/>
        <v>1.4</v>
      </c>
      <c r="L28" s="60">
        <f t="shared" si="1"/>
        <v>0</v>
      </c>
      <c r="M28" s="60">
        <v>9.9101227868633235E-2</v>
      </c>
      <c r="N28" s="60">
        <f t="shared" si="2"/>
        <v>0.68854265566405415</v>
      </c>
      <c r="O28" s="60">
        <f t="shared" si="3"/>
        <v>-0.49034019992678762</v>
      </c>
      <c r="P28" s="60"/>
      <c r="Q28" s="60">
        <f t="shared" si="4"/>
        <v>0</v>
      </c>
      <c r="R28" s="60">
        <f t="shared" si="5"/>
        <v>35.426172958543802</v>
      </c>
      <c r="S28" s="60">
        <f t="shared" si="6"/>
        <v>-25.177073392828841</v>
      </c>
      <c r="AC28" t="s">
        <v>920</v>
      </c>
      <c r="AD28"/>
      <c r="AE28"/>
      <c r="AF28"/>
      <c r="AG28"/>
      <c r="AH28"/>
      <c r="AI28"/>
      <c r="AJ28"/>
      <c r="AK28"/>
    </row>
    <row r="29" spans="2:45" ht="16.2" thickBot="1" x14ac:dyDescent="0.35">
      <c r="B29" s="22" t="s">
        <v>411</v>
      </c>
      <c r="C29" s="22" t="s">
        <v>412</v>
      </c>
      <c r="D29" s="22">
        <v>17</v>
      </c>
      <c r="E29" s="22" t="s">
        <v>13</v>
      </c>
      <c r="F29" s="22" t="s">
        <v>771</v>
      </c>
      <c r="H29" s="22">
        <v>1.4</v>
      </c>
      <c r="I29" s="22">
        <v>1.6</v>
      </c>
      <c r="J29" s="16"/>
      <c r="K29" s="60">
        <f t="shared" si="0"/>
        <v>1.5</v>
      </c>
      <c r="L29" s="60">
        <f t="shared" si="1"/>
        <v>0.20000000000000018</v>
      </c>
      <c r="M29" s="60">
        <v>9.5258022694272262E-2</v>
      </c>
      <c r="N29" s="60">
        <f t="shared" si="2"/>
        <v>0.71429294611924987</v>
      </c>
      <c r="O29" s="60">
        <f t="shared" si="3"/>
        <v>-0.50480899150779412</v>
      </c>
      <c r="P29" s="60"/>
      <c r="Q29" s="60">
        <f t="shared" si="4"/>
        <v>13.333333333333345</v>
      </c>
      <c r="R29" s="60">
        <f t="shared" si="5"/>
        <v>35.426172958543802</v>
      </c>
      <c r="S29" s="60">
        <f t="shared" si="6"/>
        <v>-25.177073392828841</v>
      </c>
      <c r="AC29"/>
      <c r="AD29"/>
      <c r="AE29"/>
      <c r="AF29"/>
      <c r="AG29"/>
      <c r="AH29"/>
      <c r="AI29"/>
      <c r="AJ29"/>
      <c r="AK29"/>
    </row>
    <row r="30" spans="2:45" x14ac:dyDescent="0.3">
      <c r="B30" s="22" t="s">
        <v>601</v>
      </c>
      <c r="C30" s="22" t="s">
        <v>602</v>
      </c>
      <c r="D30" s="22">
        <v>13</v>
      </c>
      <c r="E30" s="3" t="s">
        <v>13</v>
      </c>
      <c r="F30" s="3" t="s">
        <v>25</v>
      </c>
      <c r="H30" s="23">
        <v>1.4</v>
      </c>
      <c r="I30" s="23">
        <v>1.5</v>
      </c>
      <c r="J30" s="16"/>
      <c r="K30" s="60">
        <f t="shared" si="0"/>
        <v>1.45</v>
      </c>
      <c r="L30" s="60">
        <f t="shared" si="1"/>
        <v>0.10000000000000009</v>
      </c>
      <c r="M30" s="60">
        <v>1.9216025871804931E-3</v>
      </c>
      <c r="N30" s="60">
        <f t="shared" si="2"/>
        <v>0.70141780089165207</v>
      </c>
      <c r="O30" s="60">
        <f t="shared" si="3"/>
        <v>-0.49757459571729085</v>
      </c>
      <c r="P30" s="60"/>
      <c r="Q30" s="60">
        <f t="shared" si="4"/>
        <v>6.8965517241379377</v>
      </c>
      <c r="R30" s="60">
        <f t="shared" si="5"/>
        <v>35.426172958543802</v>
      </c>
      <c r="S30" s="60">
        <f t="shared" si="6"/>
        <v>-25.177073392828841</v>
      </c>
      <c r="AC30" s="63" t="s">
        <v>921</v>
      </c>
      <c r="AD30" s="63" t="s">
        <v>923</v>
      </c>
      <c r="AE30" s="63" t="s">
        <v>922</v>
      </c>
      <c r="AF30"/>
      <c r="AG30"/>
      <c r="AH30"/>
      <c r="AI30"/>
      <c r="AJ30"/>
      <c r="AK30"/>
    </row>
    <row r="31" spans="2:45" x14ac:dyDescent="0.3">
      <c r="B31" s="22" t="s">
        <v>272</v>
      </c>
      <c r="C31" s="22" t="s">
        <v>273</v>
      </c>
      <c r="D31" s="22">
        <v>8</v>
      </c>
      <c r="E31" s="43" t="s">
        <v>13</v>
      </c>
      <c r="F31" s="22" t="s">
        <v>25</v>
      </c>
      <c r="H31" s="23">
        <v>1.5</v>
      </c>
      <c r="I31" s="23">
        <v>1.3</v>
      </c>
      <c r="J31" s="16"/>
      <c r="K31" s="60">
        <f t="shared" si="0"/>
        <v>1.4</v>
      </c>
      <c r="L31" s="60">
        <f t="shared" si="1"/>
        <v>-0.19999999999999996</v>
      </c>
      <c r="M31" s="60">
        <v>0.29910122786863319</v>
      </c>
      <c r="N31" s="60">
        <f t="shared" si="2"/>
        <v>0.68854265566405415</v>
      </c>
      <c r="O31" s="60">
        <f t="shared" si="3"/>
        <v>-0.49034019992678762</v>
      </c>
      <c r="P31" s="60"/>
      <c r="Q31" s="60">
        <f t="shared" si="4"/>
        <v>-14.285714285714283</v>
      </c>
      <c r="R31" s="60">
        <f t="shared" si="5"/>
        <v>35.426172958543802</v>
      </c>
      <c r="S31" s="60">
        <f t="shared" si="6"/>
        <v>-25.177073392828841</v>
      </c>
      <c r="AC31" s="61">
        <v>1</v>
      </c>
      <c r="AD31" s="61">
        <v>7.0897480683159902E-2</v>
      </c>
      <c r="AE31" s="61">
        <v>0.72910251931684011</v>
      </c>
      <c r="AF31">
        <f>ABS(AE31)</f>
        <v>0.72910251931684011</v>
      </c>
      <c r="AG31"/>
      <c r="AH31"/>
      <c r="AI31"/>
      <c r="AJ31"/>
      <c r="AK31"/>
    </row>
    <row r="32" spans="2:45" s="34" customFormat="1" x14ac:dyDescent="0.3">
      <c r="B32" s="22" t="s">
        <v>122</v>
      </c>
      <c r="C32" s="22" t="s">
        <v>123</v>
      </c>
      <c r="D32" s="22">
        <v>13</v>
      </c>
      <c r="E32" s="22" t="s">
        <v>13</v>
      </c>
      <c r="F32" s="22" t="s">
        <v>25</v>
      </c>
      <c r="G32" s="11"/>
      <c r="H32" s="23">
        <v>1.5</v>
      </c>
      <c r="I32" s="23">
        <v>1.4</v>
      </c>
      <c r="J32" s="37"/>
      <c r="K32" s="60">
        <f t="shared" si="0"/>
        <v>1.45</v>
      </c>
      <c r="L32" s="60">
        <f t="shared" si="1"/>
        <v>-0.10000000000000009</v>
      </c>
      <c r="M32" s="60">
        <v>0.20192160258718067</v>
      </c>
      <c r="N32" s="60">
        <f t="shared" si="2"/>
        <v>0.70141780089165207</v>
      </c>
      <c r="O32" s="60">
        <f t="shared" si="3"/>
        <v>-0.49757459571729085</v>
      </c>
      <c r="P32" s="60"/>
      <c r="Q32" s="60">
        <f t="shared" si="4"/>
        <v>-6.8965517241379377</v>
      </c>
      <c r="R32" s="60">
        <f t="shared" si="5"/>
        <v>35.426172958543802</v>
      </c>
      <c r="S32" s="60">
        <f t="shared" si="6"/>
        <v>-25.177073392828841</v>
      </c>
      <c r="AC32" s="61">
        <v>2</v>
      </c>
      <c r="AD32" s="61">
        <v>5.1154857653328577E-2</v>
      </c>
      <c r="AE32" s="61">
        <v>4.8845142346671401E-2</v>
      </c>
      <c r="AF32">
        <f t="shared" ref="AF32:AF95" si="7">ABS(AE32)</f>
        <v>4.8845142346671401E-2</v>
      </c>
      <c r="AG32"/>
      <c r="AH32"/>
      <c r="AI32"/>
      <c r="AJ32"/>
      <c r="AK32"/>
    </row>
    <row r="33" spans="2:37" x14ac:dyDescent="0.3">
      <c r="B33" s="22" t="s">
        <v>406</v>
      </c>
      <c r="C33" s="22" t="s">
        <v>407</v>
      </c>
      <c r="D33" s="22">
        <v>10</v>
      </c>
      <c r="E33" s="22" t="s">
        <v>13</v>
      </c>
      <c r="F33" s="22" t="s">
        <v>14</v>
      </c>
      <c r="H33" s="23">
        <v>1.5</v>
      </c>
      <c r="I33" s="23">
        <v>1.5</v>
      </c>
      <c r="J33" s="16"/>
      <c r="K33" s="60">
        <f t="shared" si="0"/>
        <v>1.5</v>
      </c>
      <c r="L33" s="60">
        <f t="shared" si="1"/>
        <v>0</v>
      </c>
      <c r="M33" s="60">
        <v>0.10474197730572792</v>
      </c>
      <c r="N33" s="60">
        <f t="shared" si="2"/>
        <v>0.71429294611924987</v>
      </c>
      <c r="O33" s="60">
        <f t="shared" si="3"/>
        <v>-0.50480899150779412</v>
      </c>
      <c r="P33" s="60"/>
      <c r="Q33" s="60">
        <f t="shared" si="4"/>
        <v>0</v>
      </c>
      <c r="R33" s="60">
        <f t="shared" si="5"/>
        <v>35.426172958543802</v>
      </c>
      <c r="S33" s="60">
        <f t="shared" si="6"/>
        <v>-25.177073392828841</v>
      </c>
      <c r="AC33" s="61">
        <v>3</v>
      </c>
      <c r="AD33" s="61">
        <v>5.3975232371875903E-2</v>
      </c>
      <c r="AE33" s="61">
        <v>0.14602476762812405</v>
      </c>
      <c r="AF33">
        <f t="shared" si="7"/>
        <v>0.14602476762812405</v>
      </c>
      <c r="AG33"/>
      <c r="AH33"/>
      <c r="AI33"/>
      <c r="AJ33"/>
      <c r="AK33"/>
    </row>
    <row r="34" spans="2:37" s="34" customFormat="1" x14ac:dyDescent="0.3">
      <c r="B34" s="22" t="s">
        <v>451</v>
      </c>
      <c r="C34" s="22" t="s">
        <v>452</v>
      </c>
      <c r="D34" s="22">
        <v>11</v>
      </c>
      <c r="E34" s="22" t="s">
        <v>408</v>
      </c>
      <c r="F34" s="22" t="s">
        <v>25</v>
      </c>
      <c r="G34" s="11"/>
      <c r="H34" s="23">
        <v>1.5</v>
      </c>
      <c r="I34" s="23">
        <v>1.4</v>
      </c>
      <c r="J34" s="37"/>
      <c r="K34" s="60">
        <f t="shared" si="0"/>
        <v>1.45</v>
      </c>
      <c r="L34" s="60">
        <f t="shared" si="1"/>
        <v>-0.10000000000000009</v>
      </c>
      <c r="M34" s="60">
        <v>0.20192160258718067</v>
      </c>
      <c r="N34" s="60">
        <f t="shared" si="2"/>
        <v>0.70141780089165207</v>
      </c>
      <c r="O34" s="60">
        <f t="shared" si="3"/>
        <v>-0.49757459571729085</v>
      </c>
      <c r="P34" s="60"/>
      <c r="Q34" s="60">
        <f t="shared" si="4"/>
        <v>-6.8965517241379377</v>
      </c>
      <c r="R34" s="60">
        <f t="shared" si="5"/>
        <v>35.426172958543802</v>
      </c>
      <c r="S34" s="60">
        <f t="shared" si="6"/>
        <v>-25.177073392828841</v>
      </c>
      <c r="AC34" s="61">
        <v>4</v>
      </c>
      <c r="AD34" s="61">
        <v>5.961598180897057E-2</v>
      </c>
      <c r="AE34" s="61">
        <v>0.1403840181910295</v>
      </c>
      <c r="AF34">
        <f t="shared" si="7"/>
        <v>0.1403840181910295</v>
      </c>
      <c r="AG34"/>
      <c r="AH34"/>
      <c r="AI34"/>
      <c r="AJ34"/>
      <c r="AK34"/>
    </row>
    <row r="35" spans="2:37" s="34" customFormat="1" x14ac:dyDescent="0.3">
      <c r="B35" s="22" t="s">
        <v>547</v>
      </c>
      <c r="C35" s="22" t="s">
        <v>548</v>
      </c>
      <c r="D35" s="22">
        <v>14</v>
      </c>
      <c r="E35" s="22" t="s">
        <v>13</v>
      </c>
      <c r="F35" s="22" t="s">
        <v>25</v>
      </c>
      <c r="G35" s="11"/>
      <c r="H35" s="23">
        <v>1.5</v>
      </c>
      <c r="I35" s="23">
        <v>1.7</v>
      </c>
      <c r="J35" s="37"/>
      <c r="K35" s="60">
        <f t="shared" si="0"/>
        <v>1.6</v>
      </c>
      <c r="L35" s="60">
        <f t="shared" si="1"/>
        <v>0.19999999999999996</v>
      </c>
      <c r="M35" s="60">
        <v>8.9617273257177374E-2</v>
      </c>
      <c r="N35" s="60">
        <f t="shared" si="2"/>
        <v>0.74004323657444571</v>
      </c>
      <c r="O35" s="60">
        <f t="shared" si="3"/>
        <v>-0.51927778308880057</v>
      </c>
      <c r="P35" s="60"/>
      <c r="Q35" s="60">
        <f t="shared" si="4"/>
        <v>12.499999999999996</v>
      </c>
      <c r="R35" s="60">
        <f t="shared" si="5"/>
        <v>35.426172958543802</v>
      </c>
      <c r="S35" s="60">
        <f t="shared" si="6"/>
        <v>-25.177073392828841</v>
      </c>
      <c r="AC35" s="61">
        <v>5</v>
      </c>
      <c r="AD35" s="61">
        <v>5.6795607090423236E-2</v>
      </c>
      <c r="AE35" s="61">
        <v>4.3204392909576741E-2</v>
      </c>
      <c r="AF35">
        <f t="shared" si="7"/>
        <v>4.3204392909576741E-2</v>
      </c>
      <c r="AG35"/>
      <c r="AH35"/>
      <c r="AI35"/>
      <c r="AJ35"/>
      <c r="AK35"/>
    </row>
    <row r="36" spans="2:37" s="34" customFormat="1" x14ac:dyDescent="0.3">
      <c r="B36" s="22" t="s">
        <v>300</v>
      </c>
      <c r="C36" s="22" t="s">
        <v>301</v>
      </c>
      <c r="D36" s="22">
        <v>12</v>
      </c>
      <c r="E36" s="22" t="s">
        <v>13</v>
      </c>
      <c r="F36" s="22" t="s">
        <v>25</v>
      </c>
      <c r="G36" s="11"/>
      <c r="H36" s="23">
        <v>1.5</v>
      </c>
      <c r="I36" s="23">
        <v>1.5</v>
      </c>
      <c r="J36" s="37"/>
      <c r="K36" s="60">
        <f t="shared" si="0"/>
        <v>1.5</v>
      </c>
      <c r="L36" s="60">
        <f t="shared" si="1"/>
        <v>0</v>
      </c>
      <c r="M36" s="60">
        <v>0.10474197730572792</v>
      </c>
      <c r="N36" s="60">
        <f t="shared" si="2"/>
        <v>0.71429294611924987</v>
      </c>
      <c r="O36" s="60">
        <f t="shared" si="3"/>
        <v>-0.50480899150779412</v>
      </c>
      <c r="P36" s="60"/>
      <c r="Q36" s="60">
        <f t="shared" si="4"/>
        <v>0</v>
      </c>
      <c r="R36" s="60">
        <f t="shared" si="5"/>
        <v>35.426172958543802</v>
      </c>
      <c r="S36" s="60">
        <f t="shared" si="6"/>
        <v>-25.177073392828841</v>
      </c>
      <c r="AC36" s="61">
        <v>6</v>
      </c>
      <c r="AD36" s="61">
        <v>6.8077105964612583E-2</v>
      </c>
      <c r="AE36" s="61">
        <v>0.23192289403538746</v>
      </c>
      <c r="AF36">
        <f t="shared" si="7"/>
        <v>0.23192289403538746</v>
      </c>
      <c r="AG36"/>
      <c r="AH36"/>
      <c r="AI36"/>
      <c r="AJ36"/>
      <c r="AK36"/>
    </row>
    <row r="37" spans="2:37" s="34" customFormat="1" x14ac:dyDescent="0.3">
      <c r="B37" s="22" t="s">
        <v>521</v>
      </c>
      <c r="C37" s="22" t="s">
        <v>522</v>
      </c>
      <c r="D37" s="22">
        <v>15</v>
      </c>
      <c r="E37" s="22" t="s">
        <v>13</v>
      </c>
      <c r="F37" s="22" t="s">
        <v>14</v>
      </c>
      <c r="G37" s="11"/>
      <c r="H37" s="22">
        <v>1.5</v>
      </c>
      <c r="I37" s="23">
        <v>1.3</v>
      </c>
      <c r="J37" s="37"/>
      <c r="K37" s="60">
        <f t="shared" si="0"/>
        <v>1.4</v>
      </c>
      <c r="L37" s="60">
        <f t="shared" si="1"/>
        <v>-0.19999999999999996</v>
      </c>
      <c r="M37" s="60">
        <v>0.29910122786863319</v>
      </c>
      <c r="N37" s="60">
        <f t="shared" si="2"/>
        <v>0.68854265566405415</v>
      </c>
      <c r="O37" s="60">
        <f t="shared" si="3"/>
        <v>-0.49034019992678762</v>
      </c>
      <c r="P37" s="60"/>
      <c r="Q37" s="60">
        <f t="shared" si="4"/>
        <v>-14.285714285714283</v>
      </c>
      <c r="R37" s="60">
        <f t="shared" si="5"/>
        <v>35.426172958543802</v>
      </c>
      <c r="S37" s="60">
        <f t="shared" si="6"/>
        <v>-25.177073392828841</v>
      </c>
      <c r="AC37" s="61">
        <v>7</v>
      </c>
      <c r="AD37" s="61">
        <v>6.8077105964612583E-2</v>
      </c>
      <c r="AE37" s="61">
        <v>3.1922894035387395E-2</v>
      </c>
      <c r="AF37">
        <f t="shared" si="7"/>
        <v>3.1922894035387395E-2</v>
      </c>
      <c r="AG37"/>
      <c r="AH37"/>
      <c r="AI37"/>
      <c r="AJ37"/>
      <c r="AK37"/>
    </row>
    <row r="38" spans="2:37" x14ac:dyDescent="0.3">
      <c r="B38" s="22" t="s">
        <v>428</v>
      </c>
      <c r="C38" s="22" t="s">
        <v>429</v>
      </c>
      <c r="D38" s="22">
        <v>15</v>
      </c>
      <c r="E38" s="22" t="s">
        <v>13</v>
      </c>
      <c r="F38" s="22" t="s">
        <v>25</v>
      </c>
      <c r="H38" s="22">
        <v>1.5</v>
      </c>
      <c r="I38" s="22">
        <v>1.4</v>
      </c>
      <c r="J38" s="16"/>
      <c r="K38" s="60">
        <f t="shared" si="0"/>
        <v>1.45</v>
      </c>
      <c r="L38" s="60">
        <f t="shared" si="1"/>
        <v>-0.10000000000000009</v>
      </c>
      <c r="M38" s="60">
        <v>0.20192160258718067</v>
      </c>
      <c r="N38" s="60">
        <f t="shared" si="2"/>
        <v>0.70141780089165207</v>
      </c>
      <c r="O38" s="60">
        <f t="shared" si="3"/>
        <v>-0.49757459571729085</v>
      </c>
      <c r="P38" s="60"/>
      <c r="Q38" s="60">
        <f t="shared" si="4"/>
        <v>-6.8965517241379377</v>
      </c>
      <c r="R38" s="60">
        <f t="shared" si="5"/>
        <v>35.426172958543802</v>
      </c>
      <c r="S38" s="60">
        <f t="shared" si="6"/>
        <v>-25.177073392828841</v>
      </c>
      <c r="AC38" s="61">
        <v>8</v>
      </c>
      <c r="AD38" s="61">
        <v>6.243635652751791E-2</v>
      </c>
      <c r="AE38" s="61">
        <v>-0.16243635652751801</v>
      </c>
      <c r="AF38">
        <f t="shared" si="7"/>
        <v>0.16243635652751801</v>
      </c>
      <c r="AG38"/>
      <c r="AH38"/>
      <c r="AI38"/>
      <c r="AJ38"/>
      <c r="AK38"/>
    </row>
    <row r="39" spans="2:37" x14ac:dyDescent="0.3">
      <c r="B39" s="22" t="s">
        <v>572</v>
      </c>
      <c r="C39" s="22" t="s">
        <v>552</v>
      </c>
      <c r="D39" s="22">
        <v>12</v>
      </c>
      <c r="E39" s="22" t="s">
        <v>13</v>
      </c>
      <c r="F39" s="22" t="s">
        <v>14</v>
      </c>
      <c r="H39" s="22">
        <v>1.5</v>
      </c>
      <c r="I39" s="22">
        <v>1.4</v>
      </c>
      <c r="J39" s="16"/>
      <c r="K39" s="60">
        <f t="shared" si="0"/>
        <v>1.45</v>
      </c>
      <c r="L39" s="60">
        <f t="shared" si="1"/>
        <v>-0.10000000000000009</v>
      </c>
      <c r="M39" s="60">
        <v>0.20192160258718067</v>
      </c>
      <c r="N39" s="60">
        <f t="shared" si="2"/>
        <v>0.70141780089165207</v>
      </c>
      <c r="O39" s="60">
        <f t="shared" si="3"/>
        <v>-0.49757459571729085</v>
      </c>
      <c r="P39" s="60"/>
      <c r="Q39" s="60">
        <f t="shared" si="4"/>
        <v>-6.8965517241379377</v>
      </c>
      <c r="R39" s="60">
        <f t="shared" si="5"/>
        <v>35.426172958543802</v>
      </c>
      <c r="S39" s="60">
        <f t="shared" si="6"/>
        <v>-25.177073392828841</v>
      </c>
      <c r="AC39" s="61">
        <v>9</v>
      </c>
      <c r="AD39" s="61">
        <v>7.9358604838801916E-2</v>
      </c>
      <c r="AE39" s="61">
        <v>2.0641395161198173E-2</v>
      </c>
      <c r="AF39">
        <f t="shared" si="7"/>
        <v>2.0641395161198173E-2</v>
      </c>
      <c r="AG39"/>
      <c r="AH39"/>
      <c r="AI39"/>
      <c r="AJ39"/>
      <c r="AK39"/>
    </row>
    <row r="40" spans="2:37" x14ac:dyDescent="0.3">
      <c r="B40" s="22" t="s">
        <v>705</v>
      </c>
      <c r="C40" s="22" t="s">
        <v>706</v>
      </c>
      <c r="D40" s="22">
        <v>9</v>
      </c>
      <c r="E40" s="22" t="s">
        <v>13</v>
      </c>
      <c r="F40" s="22" t="s">
        <v>770</v>
      </c>
      <c r="H40" s="22">
        <v>1.5</v>
      </c>
      <c r="I40" s="22">
        <v>1.8</v>
      </c>
      <c r="J40" s="16"/>
      <c r="K40" s="60">
        <f t="shared" si="0"/>
        <v>1.65</v>
      </c>
      <c r="L40" s="60">
        <f t="shared" si="1"/>
        <v>0.30000000000000004</v>
      </c>
      <c r="M40" s="60">
        <v>0.18679689853863013</v>
      </c>
      <c r="N40" s="60">
        <f t="shared" si="2"/>
        <v>0.75291838180204362</v>
      </c>
      <c r="O40" s="60">
        <f t="shared" si="3"/>
        <v>-0.52651217887930379</v>
      </c>
      <c r="P40" s="60"/>
      <c r="Q40" s="60">
        <f t="shared" si="4"/>
        <v>18.181818181818183</v>
      </c>
      <c r="R40" s="60">
        <f t="shared" si="5"/>
        <v>35.426172958543802</v>
      </c>
      <c r="S40" s="60">
        <f t="shared" si="6"/>
        <v>-25.177073392828841</v>
      </c>
      <c r="AC40" s="61">
        <v>10</v>
      </c>
      <c r="AD40" s="61">
        <v>7.371785540170725E-2</v>
      </c>
      <c r="AE40" s="61">
        <v>-0.17371785540170723</v>
      </c>
      <c r="AF40">
        <f t="shared" si="7"/>
        <v>0.17371785540170723</v>
      </c>
      <c r="AG40"/>
      <c r="AH40"/>
      <c r="AI40"/>
      <c r="AJ40"/>
      <c r="AK40"/>
    </row>
    <row r="41" spans="2:37" x14ac:dyDescent="0.3">
      <c r="B41" s="22" t="s">
        <v>633</v>
      </c>
      <c r="C41" s="22" t="s">
        <v>634</v>
      </c>
      <c r="D41" s="22">
        <v>14</v>
      </c>
      <c r="E41" s="22" t="s">
        <v>13</v>
      </c>
      <c r="F41" s="22" t="s">
        <v>770</v>
      </c>
      <c r="H41" s="22">
        <v>1.5</v>
      </c>
      <c r="I41" s="22">
        <v>1.5</v>
      </c>
      <c r="J41" s="16"/>
      <c r="K41" s="60">
        <f t="shared" si="0"/>
        <v>1.5</v>
      </c>
      <c r="L41" s="60">
        <f t="shared" si="1"/>
        <v>0</v>
      </c>
      <c r="M41" s="60">
        <v>0.10474197730572792</v>
      </c>
      <c r="N41" s="60">
        <f t="shared" si="2"/>
        <v>0.71429294611924987</v>
      </c>
      <c r="O41" s="60">
        <f t="shared" si="3"/>
        <v>-0.50480899150779412</v>
      </c>
      <c r="P41" s="60"/>
      <c r="Q41" s="60">
        <f t="shared" si="4"/>
        <v>0</v>
      </c>
      <c r="R41" s="60">
        <f t="shared" si="5"/>
        <v>35.426172958543802</v>
      </c>
      <c r="S41" s="60">
        <f t="shared" si="6"/>
        <v>-25.177073392828841</v>
      </c>
      <c r="AC41" s="61">
        <v>11</v>
      </c>
      <c r="AD41" s="61">
        <v>7.9358604838801916E-2</v>
      </c>
      <c r="AE41" s="61">
        <v>2.0641395161198173E-2</v>
      </c>
      <c r="AF41">
        <f t="shared" si="7"/>
        <v>2.0641395161198173E-2</v>
      </c>
      <c r="AG41"/>
      <c r="AH41"/>
      <c r="AI41"/>
      <c r="AJ41"/>
      <c r="AK41"/>
    </row>
    <row r="42" spans="2:37" x14ac:dyDescent="0.3">
      <c r="B42" s="22" t="s">
        <v>638</v>
      </c>
      <c r="C42" s="22" t="s">
        <v>639</v>
      </c>
      <c r="D42" s="22">
        <v>15</v>
      </c>
      <c r="E42" s="22" t="s">
        <v>13</v>
      </c>
      <c r="F42" s="22" t="s">
        <v>770</v>
      </c>
      <c r="H42" s="22">
        <v>1.5</v>
      </c>
      <c r="I42" s="22">
        <v>1.5</v>
      </c>
      <c r="J42" s="16"/>
      <c r="K42" s="60">
        <f t="shared" si="0"/>
        <v>1.5</v>
      </c>
      <c r="L42" s="60">
        <f t="shared" si="1"/>
        <v>0</v>
      </c>
      <c r="M42" s="60">
        <v>0.10474197730572792</v>
      </c>
      <c r="N42" s="60">
        <f t="shared" si="2"/>
        <v>0.71429294611924987</v>
      </c>
      <c r="O42" s="60">
        <f t="shared" si="3"/>
        <v>-0.50480899150779412</v>
      </c>
      <c r="P42" s="60"/>
      <c r="Q42" s="60">
        <f t="shared" si="4"/>
        <v>0</v>
      </c>
      <c r="R42" s="60">
        <f t="shared" si="5"/>
        <v>35.426172958543802</v>
      </c>
      <c r="S42" s="60">
        <f t="shared" si="6"/>
        <v>-25.177073392828841</v>
      </c>
      <c r="AC42" s="61">
        <v>12</v>
      </c>
      <c r="AD42" s="61">
        <v>7.6538230120254569E-2</v>
      </c>
      <c r="AE42" s="61">
        <v>-0.27653823012025464</v>
      </c>
      <c r="AF42">
        <f t="shared" si="7"/>
        <v>0.27653823012025464</v>
      </c>
      <c r="AG42"/>
      <c r="AH42"/>
      <c r="AI42"/>
      <c r="AJ42"/>
      <c r="AK42"/>
    </row>
    <row r="43" spans="2:37" ht="16.2" thickBot="1" x14ac:dyDescent="0.35">
      <c r="B43" s="22" t="s">
        <v>159</v>
      </c>
      <c r="C43" s="22" t="s">
        <v>160</v>
      </c>
      <c r="D43" s="22">
        <v>8</v>
      </c>
      <c r="E43" s="22" t="s">
        <v>13</v>
      </c>
      <c r="F43" s="22" t="s">
        <v>14</v>
      </c>
      <c r="H43" s="23">
        <v>1.6</v>
      </c>
      <c r="I43" s="23">
        <v>1.6</v>
      </c>
      <c r="J43" s="16"/>
      <c r="K43" s="60">
        <f t="shared" si="0"/>
        <v>1.6</v>
      </c>
      <c r="L43" s="60">
        <f t="shared" si="1"/>
        <v>0</v>
      </c>
      <c r="M43" s="60">
        <v>0.11038272674282258</v>
      </c>
      <c r="N43" s="60">
        <f t="shared" si="2"/>
        <v>0.74004323657444571</v>
      </c>
      <c r="O43" s="60">
        <f t="shared" si="3"/>
        <v>-0.51927778308880057</v>
      </c>
      <c r="P43" s="60"/>
      <c r="Q43" s="60">
        <f t="shared" si="4"/>
        <v>0</v>
      </c>
      <c r="R43" s="60">
        <f t="shared" si="5"/>
        <v>35.426172958543802</v>
      </c>
      <c r="S43" s="60">
        <f t="shared" si="6"/>
        <v>-25.177073392828841</v>
      </c>
      <c r="AC43" s="61">
        <v>13</v>
      </c>
      <c r="AD43" s="61">
        <v>0.10474197730572792</v>
      </c>
      <c r="AE43" s="61">
        <v>0.69525802269427195</v>
      </c>
      <c r="AF43">
        <f t="shared" si="7"/>
        <v>0.69525802269427195</v>
      </c>
      <c r="AG43"/>
      <c r="AH43"/>
      <c r="AI43"/>
      <c r="AJ43"/>
      <c r="AK43"/>
    </row>
    <row r="44" spans="2:37" x14ac:dyDescent="0.3">
      <c r="B44" s="22" t="s">
        <v>292</v>
      </c>
      <c r="C44" s="22" t="s">
        <v>135</v>
      </c>
      <c r="D44" s="22">
        <v>9</v>
      </c>
      <c r="E44" s="22" t="s">
        <v>13</v>
      </c>
      <c r="F44" s="22" t="s">
        <v>14</v>
      </c>
      <c r="G44" s="19"/>
      <c r="H44" s="23">
        <v>1.6</v>
      </c>
      <c r="I44" s="23">
        <v>1.4</v>
      </c>
      <c r="J44" s="16"/>
      <c r="K44" s="60">
        <f t="shared" si="0"/>
        <v>1.5</v>
      </c>
      <c r="L44" s="60">
        <f t="shared" si="1"/>
        <v>-0.20000000000000018</v>
      </c>
      <c r="M44" s="60">
        <v>0.30474197730572811</v>
      </c>
      <c r="N44" s="60">
        <f t="shared" si="2"/>
        <v>0.71429294611924987</v>
      </c>
      <c r="O44" s="60">
        <f t="shared" si="3"/>
        <v>-0.50480899150779412</v>
      </c>
      <c r="P44" s="60"/>
      <c r="Q44" s="60">
        <f t="shared" si="4"/>
        <v>-13.333333333333345</v>
      </c>
      <c r="R44" s="60">
        <f t="shared" si="5"/>
        <v>35.426172958543802</v>
      </c>
      <c r="S44" s="60">
        <f t="shared" si="6"/>
        <v>-25.177073392828841</v>
      </c>
      <c r="V44" s="63" t="s">
        <v>927</v>
      </c>
      <c r="W44" s="63" t="s">
        <v>929</v>
      </c>
      <c r="AC44" s="61">
        <v>14</v>
      </c>
      <c r="AD44" s="61">
        <v>9.0640103712991249E-2</v>
      </c>
      <c r="AE44" s="61">
        <v>0.20935989628700857</v>
      </c>
      <c r="AF44">
        <f t="shared" si="7"/>
        <v>0.20935989628700857</v>
      </c>
      <c r="AG44"/>
      <c r="AH44"/>
      <c r="AI44"/>
      <c r="AJ44"/>
      <c r="AK44"/>
    </row>
    <row r="45" spans="2:37" x14ac:dyDescent="0.3">
      <c r="B45" s="22" t="s">
        <v>259</v>
      </c>
      <c r="C45" s="22" t="s">
        <v>260</v>
      </c>
      <c r="D45" s="22">
        <v>13</v>
      </c>
      <c r="E45" s="22" t="s">
        <v>13</v>
      </c>
      <c r="F45" s="22" t="s">
        <v>25</v>
      </c>
      <c r="H45" s="23">
        <v>1.6</v>
      </c>
      <c r="I45" s="22">
        <v>2</v>
      </c>
      <c r="J45" s="16"/>
      <c r="K45" s="60">
        <f t="shared" si="0"/>
        <v>1.8</v>
      </c>
      <c r="L45" s="60">
        <f t="shared" si="1"/>
        <v>0.39999999999999991</v>
      </c>
      <c r="M45" s="60">
        <v>0.27833577438298801</v>
      </c>
      <c r="N45" s="60">
        <f t="shared" si="2"/>
        <v>0.79154381748483749</v>
      </c>
      <c r="O45" s="60">
        <f t="shared" si="3"/>
        <v>-0.54821536625081357</v>
      </c>
      <c r="P45" s="60"/>
      <c r="Q45" s="60">
        <f t="shared" si="4"/>
        <v>22.222222222222214</v>
      </c>
      <c r="R45" s="60">
        <f t="shared" si="5"/>
        <v>35.426172958543802</v>
      </c>
      <c r="S45" s="60">
        <f t="shared" si="6"/>
        <v>-25.177073392828841</v>
      </c>
      <c r="V45" s="61">
        <v>-83.333333333333343</v>
      </c>
      <c r="W45" s="61">
        <v>1</v>
      </c>
      <c r="AC45" s="61">
        <v>15</v>
      </c>
      <c r="AD45" s="61">
        <v>8.2178979557349249E-2</v>
      </c>
      <c r="AE45" s="61">
        <v>-8.2178979557349249E-2</v>
      </c>
      <c r="AF45">
        <f t="shared" si="7"/>
        <v>8.2178979557349249E-2</v>
      </c>
      <c r="AG45"/>
      <c r="AH45"/>
      <c r="AI45"/>
      <c r="AJ45"/>
      <c r="AK45"/>
    </row>
    <row r="46" spans="2:37" x14ac:dyDescent="0.3">
      <c r="B46" s="22" t="s">
        <v>540</v>
      </c>
      <c r="C46" s="22" t="s">
        <v>541</v>
      </c>
      <c r="D46" s="22">
        <v>14</v>
      </c>
      <c r="E46" s="22" t="s">
        <v>13</v>
      </c>
      <c r="F46" s="22" t="s">
        <v>25</v>
      </c>
      <c r="H46" s="22">
        <v>1.6</v>
      </c>
      <c r="I46" s="22">
        <v>1.9</v>
      </c>
      <c r="J46" s="16"/>
      <c r="K46" s="60">
        <f t="shared" si="0"/>
        <v>1.75</v>
      </c>
      <c r="L46" s="60">
        <f t="shared" si="1"/>
        <v>0.29999999999999982</v>
      </c>
      <c r="M46" s="60">
        <v>0.18115614910153524</v>
      </c>
      <c r="N46" s="60">
        <f t="shared" si="2"/>
        <v>0.77866867225723957</v>
      </c>
      <c r="O46" s="60">
        <f t="shared" si="3"/>
        <v>-0.54098097046031035</v>
      </c>
      <c r="P46" s="60"/>
      <c r="Q46" s="60">
        <f t="shared" si="4"/>
        <v>17.142857142857132</v>
      </c>
      <c r="R46" s="60">
        <f t="shared" si="5"/>
        <v>35.426172958543802</v>
      </c>
      <c r="S46" s="60">
        <f t="shared" si="6"/>
        <v>-25.177073392828841</v>
      </c>
      <c r="V46" s="61">
        <v>-75.13227513227514</v>
      </c>
      <c r="W46" s="61">
        <v>0</v>
      </c>
      <c r="AC46" s="61">
        <v>16</v>
      </c>
      <c r="AD46" s="61">
        <v>9.3460478431538582E-2</v>
      </c>
      <c r="AE46" s="61">
        <v>0.30653952156846132</v>
      </c>
      <c r="AF46">
        <f t="shared" si="7"/>
        <v>0.30653952156846132</v>
      </c>
      <c r="AG46"/>
      <c r="AH46"/>
      <c r="AI46"/>
      <c r="AJ46"/>
      <c r="AK46"/>
    </row>
    <row r="47" spans="2:37" x14ac:dyDescent="0.3">
      <c r="B47" s="22" t="s">
        <v>356</v>
      </c>
      <c r="C47" s="22" t="s">
        <v>599</v>
      </c>
      <c r="D47" s="22">
        <v>12</v>
      </c>
      <c r="E47" s="22" t="s">
        <v>13</v>
      </c>
      <c r="F47" s="22" t="s">
        <v>14</v>
      </c>
      <c r="G47" s="19"/>
      <c r="H47" s="23">
        <v>1.6</v>
      </c>
      <c r="I47" s="23">
        <v>2.2000000000000002</v>
      </c>
      <c r="J47" s="16"/>
      <c r="K47" s="60">
        <f t="shared" si="0"/>
        <v>1.9000000000000001</v>
      </c>
      <c r="L47" s="60">
        <f t="shared" si="1"/>
        <v>0.60000000000000009</v>
      </c>
      <c r="M47" s="60">
        <v>0.47269502494589349</v>
      </c>
      <c r="N47" s="60">
        <f t="shared" si="2"/>
        <v>0.81729410794003332</v>
      </c>
      <c r="O47" s="60">
        <f t="shared" si="3"/>
        <v>-0.56268415783182002</v>
      </c>
      <c r="P47" s="60"/>
      <c r="Q47" s="60">
        <f t="shared" si="4"/>
        <v>31.578947368421055</v>
      </c>
      <c r="R47" s="60">
        <f t="shared" si="5"/>
        <v>35.426172958543802</v>
      </c>
      <c r="S47" s="60">
        <f t="shared" si="6"/>
        <v>-25.177073392828841</v>
      </c>
      <c r="V47" s="61">
        <v>-66.931216931216937</v>
      </c>
      <c r="W47" s="61">
        <v>0</v>
      </c>
      <c r="AC47" s="61">
        <v>17</v>
      </c>
      <c r="AD47" s="61">
        <v>8.2178979557349249E-2</v>
      </c>
      <c r="AE47" s="61">
        <v>-8.2178979557349249E-2</v>
      </c>
      <c r="AF47">
        <f t="shared" si="7"/>
        <v>8.2178979557349249E-2</v>
      </c>
      <c r="AG47"/>
      <c r="AH47"/>
      <c r="AI47"/>
      <c r="AJ47"/>
      <c r="AK47"/>
    </row>
    <row r="48" spans="2:37" x14ac:dyDescent="0.3">
      <c r="B48" s="22" t="s">
        <v>414</v>
      </c>
      <c r="C48" s="22" t="s">
        <v>415</v>
      </c>
      <c r="D48" s="22">
        <v>14</v>
      </c>
      <c r="E48" s="22" t="s">
        <v>13</v>
      </c>
      <c r="F48" s="22" t="s">
        <v>25</v>
      </c>
      <c r="H48" s="23">
        <v>1.6</v>
      </c>
      <c r="I48" s="23">
        <v>1.5</v>
      </c>
      <c r="J48" s="16"/>
      <c r="K48" s="60">
        <f t="shared" si="0"/>
        <v>1.55</v>
      </c>
      <c r="L48" s="60">
        <f t="shared" si="1"/>
        <v>-0.10000000000000009</v>
      </c>
      <c r="M48" s="60">
        <v>0.20756235202427534</v>
      </c>
      <c r="N48" s="60">
        <f t="shared" si="2"/>
        <v>0.72716809134684779</v>
      </c>
      <c r="O48" s="60">
        <f t="shared" si="3"/>
        <v>-0.51204338729829735</v>
      </c>
      <c r="P48" s="60"/>
      <c r="Q48" s="60">
        <f t="shared" si="4"/>
        <v>-6.4516129032258114</v>
      </c>
      <c r="R48" s="60">
        <f t="shared" si="5"/>
        <v>35.426172958543802</v>
      </c>
      <c r="S48" s="60">
        <f t="shared" si="6"/>
        <v>-25.177073392828841</v>
      </c>
      <c r="V48" s="61">
        <v>-58.730158730158742</v>
      </c>
      <c r="W48" s="61">
        <v>0</v>
      </c>
      <c r="AC48" s="61">
        <v>18</v>
      </c>
      <c r="AD48" s="61">
        <v>9.6280853150085915E-2</v>
      </c>
      <c r="AE48" s="61">
        <v>0.20371914684991413</v>
      </c>
      <c r="AF48">
        <f t="shared" si="7"/>
        <v>0.20371914684991413</v>
      </c>
      <c r="AG48"/>
      <c r="AH48"/>
      <c r="AI48"/>
      <c r="AJ48"/>
      <c r="AK48"/>
    </row>
    <row r="49" spans="2:37" x14ac:dyDescent="0.3">
      <c r="B49" s="22" t="s">
        <v>436</v>
      </c>
      <c r="C49" s="22" t="s">
        <v>437</v>
      </c>
      <c r="D49" s="22">
        <v>11</v>
      </c>
      <c r="E49" s="22" t="s">
        <v>13</v>
      </c>
      <c r="F49" s="22" t="s">
        <v>14</v>
      </c>
      <c r="H49" s="23">
        <v>1.6</v>
      </c>
      <c r="I49" s="23">
        <v>1.7</v>
      </c>
      <c r="J49" s="16"/>
      <c r="K49" s="60">
        <f t="shared" si="0"/>
        <v>1.65</v>
      </c>
      <c r="L49" s="60">
        <f t="shared" si="1"/>
        <v>9.9999999999999867E-2</v>
      </c>
      <c r="M49" s="60">
        <v>1.3203101461370034E-2</v>
      </c>
      <c r="N49" s="60">
        <f t="shared" si="2"/>
        <v>0.75291838180204362</v>
      </c>
      <c r="O49" s="60">
        <f t="shared" si="3"/>
        <v>-0.52651217887930379</v>
      </c>
      <c r="P49" s="60"/>
      <c r="Q49" s="60">
        <f t="shared" si="4"/>
        <v>6.0606060606060534</v>
      </c>
      <c r="R49" s="60">
        <f t="shared" si="5"/>
        <v>35.426172958543802</v>
      </c>
      <c r="S49" s="60">
        <f t="shared" si="6"/>
        <v>-25.177073392828841</v>
      </c>
      <c r="V49" s="61">
        <v>-50.529100529100539</v>
      </c>
      <c r="W49" s="61">
        <v>0</v>
      </c>
      <c r="AC49" s="61">
        <v>19</v>
      </c>
      <c r="AD49" s="61">
        <v>8.7819728994443902E-2</v>
      </c>
      <c r="AE49" s="61">
        <v>-8.7819728994443902E-2</v>
      </c>
      <c r="AF49">
        <f t="shared" si="7"/>
        <v>8.7819728994443902E-2</v>
      </c>
      <c r="AG49"/>
      <c r="AH49"/>
      <c r="AI49"/>
      <c r="AJ49"/>
      <c r="AK49"/>
    </row>
    <row r="50" spans="2:37" x14ac:dyDescent="0.3">
      <c r="B50" s="22" t="s">
        <v>506</v>
      </c>
      <c r="C50" s="22" t="s">
        <v>334</v>
      </c>
      <c r="D50" s="22">
        <v>14</v>
      </c>
      <c r="E50" s="22" t="s">
        <v>13</v>
      </c>
      <c r="F50" s="22" t="s">
        <v>770</v>
      </c>
      <c r="H50" s="22">
        <v>1.6</v>
      </c>
      <c r="I50" s="22">
        <v>1.5</v>
      </c>
      <c r="J50" s="16"/>
      <c r="K50" s="60">
        <f t="shared" si="0"/>
        <v>1.55</v>
      </c>
      <c r="L50" s="60">
        <f t="shared" si="1"/>
        <v>-0.10000000000000009</v>
      </c>
      <c r="M50" s="60">
        <v>0.20756235202427534</v>
      </c>
      <c r="N50" s="60">
        <f t="shared" si="2"/>
        <v>0.72716809134684779</v>
      </c>
      <c r="O50" s="60">
        <f t="shared" si="3"/>
        <v>-0.51204338729829735</v>
      </c>
      <c r="P50" s="60"/>
      <c r="Q50" s="60">
        <f t="shared" si="4"/>
        <v>-6.4516129032258114</v>
      </c>
      <c r="R50" s="60">
        <f t="shared" si="5"/>
        <v>35.426172958543802</v>
      </c>
      <c r="S50" s="60">
        <f t="shared" si="6"/>
        <v>-25.177073392828841</v>
      </c>
      <c r="V50" s="61">
        <v>-42.328042328042336</v>
      </c>
      <c r="W50" s="61">
        <v>1</v>
      </c>
      <c r="AC50" s="61">
        <v>20</v>
      </c>
      <c r="AD50" s="61">
        <v>9.6280853150085915E-2</v>
      </c>
      <c r="AE50" s="61">
        <v>0.20371914684991413</v>
      </c>
      <c r="AF50">
        <f t="shared" si="7"/>
        <v>0.20371914684991413</v>
      </c>
      <c r="AG50"/>
      <c r="AH50"/>
      <c r="AI50"/>
      <c r="AJ50"/>
      <c r="AK50"/>
    </row>
    <row r="51" spans="2:37" x14ac:dyDescent="0.3">
      <c r="B51" s="22" t="s">
        <v>631</v>
      </c>
      <c r="C51" s="22" t="s">
        <v>632</v>
      </c>
      <c r="D51" s="22">
        <v>12</v>
      </c>
      <c r="E51" s="22" t="s">
        <v>43</v>
      </c>
      <c r="F51" s="22" t="s">
        <v>770</v>
      </c>
      <c r="H51" s="22">
        <v>1.6</v>
      </c>
      <c r="I51" s="22">
        <v>1.5</v>
      </c>
      <c r="J51" s="16"/>
      <c r="K51" s="60">
        <f t="shared" si="0"/>
        <v>1.55</v>
      </c>
      <c r="L51" s="60">
        <f t="shared" si="1"/>
        <v>-0.10000000000000009</v>
      </c>
      <c r="M51" s="60">
        <v>0.20756235202427534</v>
      </c>
      <c r="N51" s="60">
        <f t="shared" si="2"/>
        <v>0.72716809134684779</v>
      </c>
      <c r="O51" s="60">
        <f t="shared" si="3"/>
        <v>-0.51204338729829735</v>
      </c>
      <c r="P51" s="60"/>
      <c r="Q51" s="60">
        <f t="shared" si="4"/>
        <v>-6.4516129032258114</v>
      </c>
      <c r="R51" s="60">
        <f t="shared" si="5"/>
        <v>35.426172958543802</v>
      </c>
      <c r="S51" s="60">
        <f t="shared" si="6"/>
        <v>-25.177073392828841</v>
      </c>
      <c r="V51" s="61">
        <v>-34.126984126984141</v>
      </c>
      <c r="W51" s="61">
        <v>3</v>
      </c>
      <c r="AC51" s="61">
        <v>21</v>
      </c>
      <c r="AD51" s="61">
        <v>8.7819728994443902E-2</v>
      </c>
      <c r="AE51" s="61">
        <v>-8.7819728994443902E-2</v>
      </c>
      <c r="AF51">
        <f t="shared" si="7"/>
        <v>8.7819728994443902E-2</v>
      </c>
      <c r="AG51"/>
      <c r="AH51"/>
      <c r="AI51"/>
      <c r="AJ51"/>
      <c r="AK51"/>
    </row>
    <row r="52" spans="2:37" x14ac:dyDescent="0.3">
      <c r="B52" s="22" t="s">
        <v>64</v>
      </c>
      <c r="C52" s="22" t="s">
        <v>65</v>
      </c>
      <c r="D52" s="22">
        <v>9</v>
      </c>
      <c r="E52" s="22" t="s">
        <v>13</v>
      </c>
      <c r="F52" s="22" t="s">
        <v>25</v>
      </c>
      <c r="G52" s="24"/>
      <c r="H52" s="23">
        <v>1.7</v>
      </c>
      <c r="I52" s="23">
        <v>2</v>
      </c>
      <c r="J52" s="25"/>
      <c r="K52" s="60">
        <f t="shared" si="0"/>
        <v>1.85</v>
      </c>
      <c r="L52" s="60">
        <f t="shared" si="1"/>
        <v>0.30000000000000004</v>
      </c>
      <c r="M52" s="60">
        <v>0.1755153996644408</v>
      </c>
      <c r="N52" s="60">
        <f t="shared" si="2"/>
        <v>0.8044189627124354</v>
      </c>
      <c r="O52" s="60">
        <f t="shared" si="3"/>
        <v>-0.55544976204131702</v>
      </c>
      <c r="P52" s="60"/>
      <c r="Q52" s="60">
        <f t="shared" si="4"/>
        <v>16.216216216216218</v>
      </c>
      <c r="R52" s="60">
        <f t="shared" si="5"/>
        <v>35.426172958543802</v>
      </c>
      <c r="S52" s="60">
        <f t="shared" si="6"/>
        <v>-25.177073392828841</v>
      </c>
      <c r="V52" s="61">
        <v>-25.925925925925938</v>
      </c>
      <c r="W52" s="61">
        <v>7</v>
      </c>
      <c r="AC52" s="61">
        <v>22</v>
      </c>
      <c r="AD52" s="61">
        <v>8.4999354275896569E-2</v>
      </c>
      <c r="AE52" s="61">
        <v>-0.18499935427589642</v>
      </c>
      <c r="AF52">
        <f t="shared" si="7"/>
        <v>0.18499935427589642</v>
      </c>
      <c r="AG52"/>
      <c r="AH52"/>
      <c r="AI52"/>
      <c r="AJ52"/>
      <c r="AK52"/>
    </row>
    <row r="53" spans="2:37" x14ac:dyDescent="0.3">
      <c r="B53" s="22" t="s">
        <v>130</v>
      </c>
      <c r="C53" s="22" t="s">
        <v>135</v>
      </c>
      <c r="D53" s="22">
        <v>7</v>
      </c>
      <c r="E53" s="22" t="s">
        <v>413</v>
      </c>
      <c r="F53" s="22" t="s">
        <v>25</v>
      </c>
      <c r="H53" s="23">
        <v>1.7</v>
      </c>
      <c r="I53" s="23">
        <v>1.9</v>
      </c>
      <c r="J53" s="16"/>
      <c r="K53" s="60">
        <f t="shared" si="0"/>
        <v>1.7999999999999998</v>
      </c>
      <c r="L53" s="60">
        <f t="shared" si="1"/>
        <v>0.19999999999999996</v>
      </c>
      <c r="M53" s="60">
        <v>7.8335774382988055E-2</v>
      </c>
      <c r="N53" s="60">
        <f t="shared" si="2"/>
        <v>0.79154381748483726</v>
      </c>
      <c r="O53" s="60">
        <f t="shared" si="3"/>
        <v>-0.54821536625081335</v>
      </c>
      <c r="P53" s="60"/>
      <c r="Q53" s="60">
        <f t="shared" si="4"/>
        <v>11.111111111111109</v>
      </c>
      <c r="R53" s="60">
        <f t="shared" si="5"/>
        <v>35.426172958543802</v>
      </c>
      <c r="S53" s="60">
        <f t="shared" si="6"/>
        <v>-25.177073392828841</v>
      </c>
      <c r="V53" s="61">
        <v>-17.724867724867735</v>
      </c>
      <c r="W53" s="61">
        <v>14</v>
      </c>
      <c r="AC53" s="61">
        <v>23</v>
      </c>
      <c r="AD53" s="61">
        <v>0.1216642256170119</v>
      </c>
      <c r="AE53" s="61">
        <v>0.87833577438298782</v>
      </c>
      <c r="AF53">
        <f t="shared" si="7"/>
        <v>0.87833577438298782</v>
      </c>
      <c r="AG53"/>
      <c r="AH53"/>
      <c r="AI53"/>
      <c r="AJ53"/>
      <c r="AK53"/>
    </row>
    <row r="54" spans="2:37" x14ac:dyDescent="0.3">
      <c r="B54" s="22" t="s">
        <v>130</v>
      </c>
      <c r="C54" s="22" t="s">
        <v>136</v>
      </c>
      <c r="D54" s="22">
        <v>8</v>
      </c>
      <c r="E54" s="22" t="s">
        <v>13</v>
      </c>
      <c r="F54" s="22" t="s">
        <v>14</v>
      </c>
      <c r="H54" s="23">
        <v>1.7</v>
      </c>
      <c r="I54" s="23">
        <v>2.1</v>
      </c>
      <c r="J54" s="16"/>
      <c r="K54" s="60">
        <f t="shared" si="0"/>
        <v>1.9</v>
      </c>
      <c r="L54" s="60">
        <f t="shared" si="1"/>
        <v>0.40000000000000013</v>
      </c>
      <c r="M54" s="60">
        <v>0.27269502494589354</v>
      </c>
      <c r="N54" s="60">
        <f t="shared" si="2"/>
        <v>0.81729410794003332</v>
      </c>
      <c r="O54" s="60">
        <f t="shared" si="3"/>
        <v>-0.56268415783182002</v>
      </c>
      <c r="P54" s="60"/>
      <c r="Q54" s="60">
        <f t="shared" si="4"/>
        <v>21.052631578947377</v>
      </c>
      <c r="R54" s="60">
        <f t="shared" si="5"/>
        <v>35.426172958543802</v>
      </c>
      <c r="S54" s="60">
        <f t="shared" si="6"/>
        <v>-25.177073392828841</v>
      </c>
      <c r="V54" s="61">
        <v>-9.5238095238095326</v>
      </c>
      <c r="W54" s="61">
        <v>39</v>
      </c>
      <c r="AC54" s="61">
        <v>24</v>
      </c>
      <c r="AD54" s="61">
        <v>9.3460478431538582E-2</v>
      </c>
      <c r="AE54" s="61">
        <v>-9.3460478431538582E-2</v>
      </c>
      <c r="AF54">
        <f t="shared" si="7"/>
        <v>9.3460478431538582E-2</v>
      </c>
      <c r="AG54"/>
      <c r="AH54"/>
      <c r="AI54"/>
      <c r="AJ54"/>
      <c r="AK54"/>
    </row>
    <row r="55" spans="2:37" x14ac:dyDescent="0.3">
      <c r="B55" s="22" t="s">
        <v>411</v>
      </c>
      <c r="C55" s="22" t="s">
        <v>412</v>
      </c>
      <c r="D55" s="22">
        <v>9</v>
      </c>
      <c r="E55" s="22" t="s">
        <v>13</v>
      </c>
      <c r="F55" s="22" t="s">
        <v>25</v>
      </c>
      <c r="H55" s="23">
        <v>1.7</v>
      </c>
      <c r="I55" s="23">
        <v>1.7</v>
      </c>
      <c r="J55" s="16"/>
      <c r="K55" s="60">
        <f t="shared" si="0"/>
        <v>1.7</v>
      </c>
      <c r="L55" s="60">
        <f t="shared" si="1"/>
        <v>0</v>
      </c>
      <c r="M55" s="60">
        <v>0.11602347617991725</v>
      </c>
      <c r="N55" s="60">
        <f t="shared" si="2"/>
        <v>0.76579352702964154</v>
      </c>
      <c r="O55" s="60">
        <f t="shared" si="3"/>
        <v>-0.53374657466980702</v>
      </c>
      <c r="P55" s="60"/>
      <c r="Q55" s="60">
        <f t="shared" si="4"/>
        <v>0</v>
      </c>
      <c r="R55" s="60">
        <f t="shared" si="5"/>
        <v>35.426172958543802</v>
      </c>
      <c r="S55" s="60">
        <f t="shared" si="6"/>
        <v>-25.177073392828841</v>
      </c>
      <c r="V55" s="61">
        <v>-1.3227513227513299</v>
      </c>
      <c r="W55" s="61">
        <v>76</v>
      </c>
      <c r="AC55" s="61">
        <v>25</v>
      </c>
      <c r="AD55" s="61">
        <v>9.0640103712991249E-2</v>
      </c>
      <c r="AE55" s="61">
        <v>-0.19064010371299134</v>
      </c>
      <c r="AF55">
        <f t="shared" si="7"/>
        <v>0.19064010371299134</v>
      </c>
      <c r="AG55"/>
      <c r="AH55"/>
      <c r="AI55"/>
      <c r="AJ55"/>
      <c r="AK55"/>
    </row>
    <row r="56" spans="2:37" x14ac:dyDescent="0.3">
      <c r="B56" s="22" t="s">
        <v>130</v>
      </c>
      <c r="C56" s="22" t="s">
        <v>47</v>
      </c>
      <c r="D56" s="22">
        <v>10</v>
      </c>
      <c r="E56" s="26" t="s">
        <v>13</v>
      </c>
      <c r="F56" s="22" t="s">
        <v>14</v>
      </c>
      <c r="H56" s="23">
        <v>1.7</v>
      </c>
      <c r="I56" s="23">
        <v>1.6</v>
      </c>
      <c r="J56" s="16"/>
      <c r="K56" s="60">
        <f t="shared" si="0"/>
        <v>1.65</v>
      </c>
      <c r="L56" s="60">
        <f t="shared" si="1"/>
        <v>-9.9999999999999867E-2</v>
      </c>
      <c r="M56" s="60">
        <v>0.21320310146136978</v>
      </c>
      <c r="N56" s="60">
        <f t="shared" si="2"/>
        <v>0.75291838180204362</v>
      </c>
      <c r="O56" s="60">
        <f t="shared" si="3"/>
        <v>-0.52651217887930379</v>
      </c>
      <c r="P56" s="60"/>
      <c r="Q56" s="60">
        <f t="shared" si="4"/>
        <v>-6.0606060606060534</v>
      </c>
      <c r="R56" s="60">
        <f t="shared" si="5"/>
        <v>35.426172958543802</v>
      </c>
      <c r="S56" s="60">
        <f t="shared" si="6"/>
        <v>-25.177073392828841</v>
      </c>
      <c r="V56" s="61">
        <v>6.8783068783068728</v>
      </c>
      <c r="W56" s="61">
        <v>113</v>
      </c>
      <c r="AC56" s="61">
        <v>26</v>
      </c>
      <c r="AD56" s="61">
        <v>9.9101227868633235E-2</v>
      </c>
      <c r="AE56" s="61">
        <v>-9.9101227868633235E-2</v>
      </c>
      <c r="AF56">
        <f t="shared" si="7"/>
        <v>9.9101227868633235E-2</v>
      </c>
      <c r="AG56"/>
      <c r="AH56"/>
      <c r="AI56"/>
      <c r="AJ56"/>
      <c r="AK56"/>
    </row>
    <row r="57" spans="2:37" x14ac:dyDescent="0.3">
      <c r="B57" s="22" t="s">
        <v>233</v>
      </c>
      <c r="C57" s="22" t="s">
        <v>234</v>
      </c>
      <c r="D57" s="22">
        <v>10</v>
      </c>
      <c r="E57" s="22" t="s">
        <v>13</v>
      </c>
      <c r="F57" s="22" t="s">
        <v>14</v>
      </c>
      <c r="H57" s="23">
        <v>1.7</v>
      </c>
      <c r="I57" s="23">
        <v>1.6</v>
      </c>
      <c r="J57" s="16"/>
      <c r="K57" s="60">
        <f t="shared" si="0"/>
        <v>1.65</v>
      </c>
      <c r="L57" s="60">
        <f t="shared" si="1"/>
        <v>-9.9999999999999867E-2</v>
      </c>
      <c r="M57" s="60">
        <v>0.21320310146136978</v>
      </c>
      <c r="N57" s="60">
        <f t="shared" si="2"/>
        <v>0.75291838180204362</v>
      </c>
      <c r="O57" s="60">
        <f t="shared" si="3"/>
        <v>-0.52651217887930379</v>
      </c>
      <c r="P57" s="60"/>
      <c r="Q57" s="60">
        <f t="shared" si="4"/>
        <v>-6.0606060606060534</v>
      </c>
      <c r="R57" s="60">
        <f t="shared" si="5"/>
        <v>35.426172958543802</v>
      </c>
      <c r="S57" s="60">
        <f t="shared" si="6"/>
        <v>-25.177073392828841</v>
      </c>
      <c r="V57" s="61">
        <v>15.079365079365061</v>
      </c>
      <c r="W57" s="61">
        <v>102</v>
      </c>
      <c r="AC57" s="61">
        <v>27</v>
      </c>
      <c r="AD57" s="61">
        <v>0.10474197730572792</v>
      </c>
      <c r="AE57" s="61">
        <v>9.5258022694272262E-2</v>
      </c>
      <c r="AF57">
        <f t="shared" si="7"/>
        <v>9.5258022694272262E-2</v>
      </c>
      <c r="AG57"/>
      <c r="AH57"/>
      <c r="AI57"/>
      <c r="AJ57"/>
      <c r="AK57"/>
    </row>
    <row r="58" spans="2:37" x14ac:dyDescent="0.3">
      <c r="B58" s="22" t="s">
        <v>261</v>
      </c>
      <c r="C58" s="22" t="s">
        <v>262</v>
      </c>
      <c r="D58" s="22">
        <v>9</v>
      </c>
      <c r="E58" s="22" t="s">
        <v>13</v>
      </c>
      <c r="F58" s="22" t="s">
        <v>25</v>
      </c>
      <c r="H58" s="23">
        <v>1.7</v>
      </c>
      <c r="I58" s="23">
        <v>1.6</v>
      </c>
      <c r="J58" s="16"/>
      <c r="K58" s="60">
        <f t="shared" si="0"/>
        <v>1.65</v>
      </c>
      <c r="L58" s="60">
        <f t="shared" si="1"/>
        <v>-9.9999999999999867E-2</v>
      </c>
      <c r="M58" s="60">
        <v>0.21320310146136978</v>
      </c>
      <c r="N58" s="60">
        <f t="shared" si="2"/>
        <v>0.75291838180204362</v>
      </c>
      <c r="O58" s="60">
        <f t="shared" si="3"/>
        <v>-0.52651217887930379</v>
      </c>
      <c r="P58" s="60"/>
      <c r="Q58" s="60">
        <f t="shared" si="4"/>
        <v>-6.0606060606060534</v>
      </c>
      <c r="R58" s="60">
        <f t="shared" si="5"/>
        <v>35.426172958543802</v>
      </c>
      <c r="S58" s="60">
        <f t="shared" si="6"/>
        <v>-25.177073392828841</v>
      </c>
      <c r="V58" s="61">
        <v>23.280423280423264</v>
      </c>
      <c r="W58" s="61">
        <v>67</v>
      </c>
      <c r="AC58" s="61">
        <v>28</v>
      </c>
      <c r="AD58" s="61">
        <v>0.10192160258718058</v>
      </c>
      <c r="AE58" s="61">
        <v>-1.9216025871804931E-3</v>
      </c>
      <c r="AF58">
        <f t="shared" si="7"/>
        <v>1.9216025871804931E-3</v>
      </c>
      <c r="AG58"/>
      <c r="AH58"/>
      <c r="AI58"/>
      <c r="AJ58"/>
      <c r="AK58"/>
    </row>
    <row r="59" spans="2:37" x14ac:dyDescent="0.3">
      <c r="B59" s="22" t="s">
        <v>358</v>
      </c>
      <c r="C59" s="22" t="s">
        <v>600</v>
      </c>
      <c r="D59" s="22">
        <v>6</v>
      </c>
      <c r="E59" s="55" t="s">
        <v>13</v>
      </c>
      <c r="F59" s="22" t="s">
        <v>14</v>
      </c>
      <c r="H59" s="23">
        <v>1.7</v>
      </c>
      <c r="I59" s="23">
        <v>1.5</v>
      </c>
      <c r="J59" s="16"/>
      <c r="K59" s="60">
        <f t="shared" si="0"/>
        <v>1.6</v>
      </c>
      <c r="L59" s="60">
        <f t="shared" si="1"/>
        <v>-0.19999999999999996</v>
      </c>
      <c r="M59" s="60">
        <v>0.31038272674282252</v>
      </c>
      <c r="N59" s="60">
        <f t="shared" si="2"/>
        <v>0.74004323657444571</v>
      </c>
      <c r="O59" s="60">
        <f t="shared" si="3"/>
        <v>-0.51927778308880057</v>
      </c>
      <c r="P59" s="60"/>
      <c r="Q59" s="60">
        <f t="shared" si="4"/>
        <v>-12.499999999999996</v>
      </c>
      <c r="R59" s="60">
        <f t="shared" si="5"/>
        <v>35.426172958543802</v>
      </c>
      <c r="S59" s="60">
        <f t="shared" si="6"/>
        <v>-25.177073392828841</v>
      </c>
      <c r="V59" s="61">
        <v>31.481481481481467</v>
      </c>
      <c r="W59" s="61">
        <v>23</v>
      </c>
      <c r="AC59" s="61">
        <v>29</v>
      </c>
      <c r="AD59" s="61">
        <v>9.9101227868633235E-2</v>
      </c>
      <c r="AE59" s="61">
        <v>-0.29910122786863319</v>
      </c>
      <c r="AF59">
        <f t="shared" si="7"/>
        <v>0.29910122786863319</v>
      </c>
      <c r="AG59"/>
      <c r="AH59"/>
      <c r="AI59"/>
      <c r="AJ59"/>
      <c r="AK59"/>
    </row>
    <row r="60" spans="2:37" x14ac:dyDescent="0.3">
      <c r="B60" s="22" t="s">
        <v>387</v>
      </c>
      <c r="C60" s="22" t="s">
        <v>388</v>
      </c>
      <c r="D60" s="22">
        <v>14</v>
      </c>
      <c r="E60" s="22" t="s">
        <v>13</v>
      </c>
      <c r="F60" s="22" t="s">
        <v>14</v>
      </c>
      <c r="G60" s="19"/>
      <c r="H60" s="23">
        <v>1.7</v>
      </c>
      <c r="I60" s="23">
        <v>0.7</v>
      </c>
      <c r="J60" s="16"/>
      <c r="K60" s="60">
        <f t="shared" si="0"/>
        <v>1.2</v>
      </c>
      <c r="L60" s="60">
        <f t="shared" si="1"/>
        <v>-1</v>
      </c>
      <c r="M60" s="60">
        <v>1.087819728994444</v>
      </c>
      <c r="N60" s="60">
        <f t="shared" si="2"/>
        <v>0.63704207475366237</v>
      </c>
      <c r="O60" s="60">
        <f t="shared" si="3"/>
        <v>-0.46140261676477456</v>
      </c>
      <c r="P60" s="60"/>
      <c r="Q60" s="60">
        <f t="shared" si="4"/>
        <v>-83.333333333333343</v>
      </c>
      <c r="R60" s="60">
        <f t="shared" si="5"/>
        <v>35.426172958543802</v>
      </c>
      <c r="S60" s="60">
        <f t="shared" si="6"/>
        <v>-25.177073392828841</v>
      </c>
      <c r="V60" s="61">
        <v>39.682539682539669</v>
      </c>
      <c r="W60" s="61">
        <v>9</v>
      </c>
      <c r="AC60" s="61">
        <v>30</v>
      </c>
      <c r="AD60" s="61">
        <v>0.10192160258718058</v>
      </c>
      <c r="AE60" s="61">
        <v>-0.20192160258718067</v>
      </c>
      <c r="AF60">
        <f t="shared" si="7"/>
        <v>0.20192160258718067</v>
      </c>
      <c r="AG60"/>
      <c r="AH60"/>
      <c r="AI60"/>
      <c r="AJ60"/>
      <c r="AK60"/>
    </row>
    <row r="61" spans="2:37" x14ac:dyDescent="0.3">
      <c r="B61" s="22" t="s">
        <v>619</v>
      </c>
      <c r="C61" s="22" t="s">
        <v>620</v>
      </c>
      <c r="D61" s="22">
        <v>9</v>
      </c>
      <c r="E61" s="22" t="s">
        <v>13</v>
      </c>
      <c r="F61" s="22" t="s">
        <v>771</v>
      </c>
      <c r="H61" s="22">
        <v>1.7</v>
      </c>
      <c r="I61" s="22">
        <v>2.1</v>
      </c>
      <c r="J61" s="16"/>
      <c r="K61" s="60">
        <f t="shared" si="0"/>
        <v>1.9</v>
      </c>
      <c r="L61" s="60">
        <f t="shared" si="1"/>
        <v>0.40000000000000013</v>
      </c>
      <c r="M61" s="60">
        <v>0.27269502494589354</v>
      </c>
      <c r="N61" s="60">
        <f t="shared" si="2"/>
        <v>0.81729410794003332</v>
      </c>
      <c r="O61" s="60">
        <f t="shared" si="3"/>
        <v>-0.56268415783182002</v>
      </c>
      <c r="P61" s="60"/>
      <c r="Q61" s="60">
        <f t="shared" si="4"/>
        <v>21.052631578947377</v>
      </c>
      <c r="R61" s="60">
        <f t="shared" si="5"/>
        <v>35.426172958543802</v>
      </c>
      <c r="S61" s="60">
        <f t="shared" si="6"/>
        <v>-25.177073392828841</v>
      </c>
      <c r="V61" s="61">
        <v>47.883597883597872</v>
      </c>
      <c r="W61" s="61">
        <v>2</v>
      </c>
      <c r="AC61" s="61">
        <v>31</v>
      </c>
      <c r="AD61" s="61">
        <v>0.10474197730572792</v>
      </c>
      <c r="AE61" s="61">
        <v>-0.10474197730572792</v>
      </c>
      <c r="AF61">
        <f t="shared" si="7"/>
        <v>0.10474197730572792</v>
      </c>
      <c r="AG61"/>
      <c r="AH61"/>
      <c r="AI61"/>
      <c r="AJ61"/>
      <c r="AK61"/>
    </row>
    <row r="62" spans="2:37" x14ac:dyDescent="0.3">
      <c r="B62" s="22" t="s">
        <v>130</v>
      </c>
      <c r="C62" s="22" t="s">
        <v>138</v>
      </c>
      <c r="D62" s="22">
        <v>14</v>
      </c>
      <c r="E62" s="26" t="s">
        <v>433</v>
      </c>
      <c r="F62" s="22" t="s">
        <v>25</v>
      </c>
      <c r="H62" s="22">
        <v>1.8</v>
      </c>
      <c r="I62" s="22">
        <v>1.2</v>
      </c>
      <c r="J62" s="25"/>
      <c r="K62" s="60">
        <f t="shared" si="0"/>
        <v>1.5</v>
      </c>
      <c r="L62" s="60">
        <f t="shared" si="1"/>
        <v>-0.60000000000000009</v>
      </c>
      <c r="M62" s="60">
        <v>0.70474197730572796</v>
      </c>
      <c r="N62" s="60">
        <f t="shared" si="2"/>
        <v>0.71429294611924987</v>
      </c>
      <c r="O62" s="60">
        <f t="shared" si="3"/>
        <v>-0.50480899150779412</v>
      </c>
      <c r="P62" s="60"/>
      <c r="Q62" s="60">
        <f t="shared" si="4"/>
        <v>-40.000000000000007</v>
      </c>
      <c r="R62" s="60">
        <f t="shared" si="5"/>
        <v>35.426172958543802</v>
      </c>
      <c r="S62" s="60">
        <f t="shared" si="6"/>
        <v>-25.177073392828841</v>
      </c>
      <c r="V62" s="61">
        <v>56.084656084656075</v>
      </c>
      <c r="W62" s="61">
        <v>3</v>
      </c>
      <c r="AC62" s="61">
        <v>32</v>
      </c>
      <c r="AD62" s="61">
        <v>0.10192160258718058</v>
      </c>
      <c r="AE62" s="61">
        <v>-0.20192160258718067</v>
      </c>
      <c r="AF62">
        <f t="shared" si="7"/>
        <v>0.20192160258718067</v>
      </c>
      <c r="AG62"/>
      <c r="AH62"/>
      <c r="AI62"/>
      <c r="AJ62"/>
      <c r="AK62"/>
    </row>
    <row r="63" spans="2:37" x14ac:dyDescent="0.3">
      <c r="B63" s="22" t="s">
        <v>130</v>
      </c>
      <c r="C63" s="22" t="s">
        <v>139</v>
      </c>
      <c r="D63" s="22">
        <v>7</v>
      </c>
      <c r="E63" s="22" t="s">
        <v>13</v>
      </c>
      <c r="F63" s="22" t="s">
        <v>25</v>
      </c>
      <c r="H63" s="23">
        <v>1.8</v>
      </c>
      <c r="I63" s="23">
        <v>1.9</v>
      </c>
      <c r="J63" s="16"/>
      <c r="K63" s="60">
        <f t="shared" si="0"/>
        <v>1.85</v>
      </c>
      <c r="L63" s="60">
        <f t="shared" si="1"/>
        <v>9.9999999999999867E-2</v>
      </c>
      <c r="M63" s="60">
        <v>2.4484600335559381E-2</v>
      </c>
      <c r="N63" s="60">
        <f t="shared" si="2"/>
        <v>0.8044189627124354</v>
      </c>
      <c r="O63" s="60">
        <f t="shared" si="3"/>
        <v>-0.55544976204131702</v>
      </c>
      <c r="P63" s="60"/>
      <c r="Q63" s="60">
        <f t="shared" si="4"/>
        <v>5.4054054054053982</v>
      </c>
      <c r="R63" s="60">
        <f t="shared" si="5"/>
        <v>35.426172958543802</v>
      </c>
      <c r="S63" s="60">
        <f t="shared" si="6"/>
        <v>-25.177073392828841</v>
      </c>
      <c r="V63" s="61">
        <v>64.285714285714278</v>
      </c>
      <c r="W63" s="61">
        <v>0</v>
      </c>
      <c r="AC63" s="61">
        <v>33</v>
      </c>
      <c r="AD63" s="61">
        <v>0.11038272674282258</v>
      </c>
      <c r="AE63" s="61">
        <v>8.9617273257177374E-2</v>
      </c>
      <c r="AF63">
        <f t="shared" si="7"/>
        <v>8.9617273257177374E-2</v>
      </c>
      <c r="AG63"/>
      <c r="AH63"/>
      <c r="AI63"/>
      <c r="AJ63"/>
      <c r="AK63"/>
    </row>
    <row r="64" spans="2:37" x14ac:dyDescent="0.3">
      <c r="B64" s="22" t="s">
        <v>247</v>
      </c>
      <c r="C64" s="22" t="s">
        <v>248</v>
      </c>
      <c r="D64" s="22">
        <v>7</v>
      </c>
      <c r="E64" s="22" t="s">
        <v>13</v>
      </c>
      <c r="F64" s="22" t="s">
        <v>14</v>
      </c>
      <c r="H64" s="23">
        <v>1.8</v>
      </c>
      <c r="I64" s="23">
        <v>1.6</v>
      </c>
      <c r="J64" s="16"/>
      <c r="K64" s="60">
        <f t="shared" si="0"/>
        <v>1.7000000000000002</v>
      </c>
      <c r="L64" s="60">
        <f t="shared" si="1"/>
        <v>-0.19999999999999996</v>
      </c>
      <c r="M64" s="60">
        <v>0.31602347617991722</v>
      </c>
      <c r="N64" s="60">
        <f t="shared" si="2"/>
        <v>0.76579352702964165</v>
      </c>
      <c r="O64" s="60">
        <f t="shared" si="3"/>
        <v>-0.53374657466980713</v>
      </c>
      <c r="P64" s="60"/>
      <c r="Q64" s="60">
        <f t="shared" si="4"/>
        <v>-11.764705882352937</v>
      </c>
      <c r="R64" s="60">
        <f t="shared" si="5"/>
        <v>35.426172958543802</v>
      </c>
      <c r="S64" s="60">
        <f t="shared" si="6"/>
        <v>-25.177073392828841</v>
      </c>
      <c r="V64" s="61">
        <v>72.48677248677248</v>
      </c>
      <c r="W64" s="61">
        <v>0</v>
      </c>
      <c r="AC64" s="61">
        <v>34</v>
      </c>
      <c r="AD64" s="61">
        <v>0.10474197730572792</v>
      </c>
      <c r="AE64" s="61">
        <v>-0.10474197730572792</v>
      </c>
      <c r="AF64">
        <f t="shared" si="7"/>
        <v>0.10474197730572792</v>
      </c>
      <c r="AG64"/>
      <c r="AH64"/>
      <c r="AI64"/>
      <c r="AJ64"/>
      <c r="AK64"/>
    </row>
    <row r="65" spans="2:37" x14ac:dyDescent="0.3">
      <c r="B65" s="9" t="s">
        <v>130</v>
      </c>
      <c r="C65" s="9" t="s">
        <v>337</v>
      </c>
      <c r="D65" s="9">
        <v>5</v>
      </c>
      <c r="E65" s="9" t="s">
        <v>13</v>
      </c>
      <c r="F65" s="9" t="s">
        <v>14</v>
      </c>
      <c r="G65" s="12"/>
      <c r="H65" s="42">
        <v>1.8</v>
      </c>
      <c r="I65" s="42">
        <v>1.8</v>
      </c>
      <c r="J65" s="16"/>
      <c r="K65" s="60">
        <f t="shared" si="0"/>
        <v>1.8</v>
      </c>
      <c r="L65" s="60">
        <f t="shared" si="1"/>
        <v>0</v>
      </c>
      <c r="M65" s="60">
        <v>0.12166422561701191</v>
      </c>
      <c r="N65" s="60">
        <f t="shared" si="2"/>
        <v>0.79154381748483749</v>
      </c>
      <c r="O65" s="60">
        <f t="shared" si="3"/>
        <v>-0.54821536625081357</v>
      </c>
      <c r="P65" s="60"/>
      <c r="Q65" s="60">
        <f t="shared" si="4"/>
        <v>0</v>
      </c>
      <c r="R65" s="60">
        <f t="shared" si="5"/>
        <v>35.426172958543802</v>
      </c>
      <c r="S65" s="60">
        <f t="shared" si="6"/>
        <v>-25.177073392828841</v>
      </c>
      <c r="V65" s="61">
        <v>80.687830687830683</v>
      </c>
      <c r="W65" s="61">
        <v>0</v>
      </c>
      <c r="AC65" s="61">
        <v>35</v>
      </c>
      <c r="AD65" s="61">
        <v>9.9101227868633235E-2</v>
      </c>
      <c r="AE65" s="61">
        <v>-0.29910122786863319</v>
      </c>
      <c r="AF65">
        <f t="shared" si="7"/>
        <v>0.29910122786863319</v>
      </c>
      <c r="AG65"/>
      <c r="AH65"/>
      <c r="AI65"/>
      <c r="AJ65"/>
      <c r="AK65"/>
    </row>
    <row r="66" spans="2:37" ht="16.2" thickBot="1" x14ac:dyDescent="0.35">
      <c r="B66" s="22" t="s">
        <v>130</v>
      </c>
      <c r="C66" s="22" t="s">
        <v>384</v>
      </c>
      <c r="D66" s="22">
        <v>8</v>
      </c>
      <c r="E66" s="22" t="s">
        <v>43</v>
      </c>
      <c r="F66" s="22" t="s">
        <v>771</v>
      </c>
      <c r="H66" s="22">
        <v>1.8</v>
      </c>
      <c r="I66" s="22">
        <v>1.9</v>
      </c>
      <c r="J66" s="16"/>
      <c r="K66" s="60">
        <f t="shared" si="0"/>
        <v>1.85</v>
      </c>
      <c r="L66" s="60">
        <f t="shared" si="1"/>
        <v>9.9999999999999867E-2</v>
      </c>
      <c r="M66" s="60">
        <v>2.4484600335559381E-2</v>
      </c>
      <c r="N66" s="60">
        <f t="shared" si="2"/>
        <v>0.8044189627124354</v>
      </c>
      <c r="O66" s="60">
        <f t="shared" si="3"/>
        <v>-0.55544976204131702</v>
      </c>
      <c r="P66" s="60"/>
      <c r="Q66" s="60">
        <f t="shared" si="4"/>
        <v>5.4054054054053982</v>
      </c>
      <c r="R66" s="60">
        <f t="shared" si="5"/>
        <v>35.426172958543802</v>
      </c>
      <c r="S66" s="60">
        <f t="shared" si="6"/>
        <v>-25.177073392828841</v>
      </c>
      <c r="V66" s="62" t="s">
        <v>928</v>
      </c>
      <c r="W66" s="62">
        <v>1</v>
      </c>
      <c r="AC66" s="61">
        <v>36</v>
      </c>
      <c r="AD66" s="61">
        <v>0.10192160258718058</v>
      </c>
      <c r="AE66" s="61">
        <v>-0.20192160258718067</v>
      </c>
      <c r="AF66">
        <f t="shared" si="7"/>
        <v>0.20192160258718067</v>
      </c>
      <c r="AG66"/>
      <c r="AH66"/>
      <c r="AI66"/>
      <c r="AJ66"/>
      <c r="AK66"/>
    </row>
    <row r="67" spans="2:37" x14ac:dyDescent="0.3">
      <c r="B67" s="22" t="s">
        <v>319</v>
      </c>
      <c r="C67" s="22" t="s">
        <v>320</v>
      </c>
      <c r="D67" s="22">
        <v>13</v>
      </c>
      <c r="E67" s="22" t="s">
        <v>249</v>
      </c>
      <c r="F67" s="22" t="s">
        <v>25</v>
      </c>
      <c r="G67" s="19"/>
      <c r="H67" s="23">
        <v>1.8</v>
      </c>
      <c r="I67" s="23">
        <v>2</v>
      </c>
      <c r="J67" s="16"/>
      <c r="K67" s="60">
        <f t="shared" si="0"/>
        <v>1.9</v>
      </c>
      <c r="L67" s="60">
        <f t="shared" si="1"/>
        <v>0.19999999999999996</v>
      </c>
      <c r="M67" s="60">
        <v>7.2695024945893361E-2</v>
      </c>
      <c r="N67" s="60">
        <f t="shared" si="2"/>
        <v>0.81729410794003332</v>
      </c>
      <c r="O67" s="60">
        <f t="shared" si="3"/>
        <v>-0.56268415783182002</v>
      </c>
      <c r="P67" s="60"/>
      <c r="Q67" s="60">
        <f t="shared" si="4"/>
        <v>10.526315789473681</v>
      </c>
      <c r="R67" s="60">
        <f t="shared" si="5"/>
        <v>35.426172958543802</v>
      </c>
      <c r="S67" s="60">
        <f t="shared" si="6"/>
        <v>-25.177073392828841</v>
      </c>
      <c r="AC67" s="61">
        <v>37</v>
      </c>
      <c r="AD67" s="61">
        <v>0.10192160258718058</v>
      </c>
      <c r="AE67" s="61">
        <v>-0.20192160258718067</v>
      </c>
      <c r="AF67">
        <f t="shared" si="7"/>
        <v>0.20192160258718067</v>
      </c>
      <c r="AG67"/>
      <c r="AH67"/>
      <c r="AI67"/>
      <c r="AJ67"/>
      <c r="AK67"/>
    </row>
    <row r="68" spans="2:37" x14ac:dyDescent="0.3">
      <c r="B68" s="22" t="s">
        <v>597</v>
      </c>
      <c r="C68" s="22" t="s">
        <v>598</v>
      </c>
      <c r="D68" s="22">
        <v>10</v>
      </c>
      <c r="E68" s="22" t="s">
        <v>13</v>
      </c>
      <c r="F68" s="22" t="s">
        <v>14</v>
      </c>
      <c r="H68" s="23">
        <v>1.8</v>
      </c>
      <c r="I68" s="23">
        <v>2</v>
      </c>
      <c r="J68" s="16"/>
      <c r="K68" s="60">
        <f t="shared" ref="K68:K131" si="8">AVERAGE(H68:I68)</f>
        <v>1.9</v>
      </c>
      <c r="L68" s="60">
        <f t="shared" ref="L68:L131" si="9">I68-H68</f>
        <v>0.19999999999999996</v>
      </c>
      <c r="M68" s="60">
        <v>7.2695024945893361E-2</v>
      </c>
      <c r="N68" s="60">
        <f t="shared" ref="N68:N131" si="10">(K68*$AD$24+$AD$23)+2.46*(K68*$AL$24+$AL$23)</f>
        <v>0.81729410794003332</v>
      </c>
      <c r="O68" s="60">
        <f t="shared" ref="O68:O131" si="11">(K68*$AD$24+$AD$23)-2.46*(K68*$AL$24+$AL$23)</f>
        <v>-0.56268415783182002</v>
      </c>
      <c r="P68" s="60"/>
      <c r="Q68" s="60">
        <f t="shared" ref="Q68:Q131" si="12">L68/K68*100</f>
        <v>10.526315789473681</v>
      </c>
      <c r="R68" s="60">
        <f t="shared" ref="R68:R131" si="13">$Q$466+1.96*$Q$465</f>
        <v>35.426172958543802</v>
      </c>
      <c r="S68" s="60">
        <f t="shared" ref="S68:S131" si="14">$Q$466-1.96*$Q$465</f>
        <v>-25.177073392828841</v>
      </c>
      <c r="AC68" s="61">
        <v>38</v>
      </c>
      <c r="AD68" s="61">
        <v>0.1132031014613699</v>
      </c>
      <c r="AE68" s="61">
        <v>0.18679689853863013</v>
      </c>
      <c r="AF68">
        <f t="shared" si="7"/>
        <v>0.18679689853863013</v>
      </c>
      <c r="AG68"/>
      <c r="AH68"/>
      <c r="AI68"/>
      <c r="AJ68"/>
      <c r="AK68"/>
    </row>
    <row r="69" spans="2:37" x14ac:dyDescent="0.3">
      <c r="B69" s="22" t="s">
        <v>432</v>
      </c>
      <c r="C69" s="22" t="s">
        <v>106</v>
      </c>
      <c r="D69" s="22">
        <v>10</v>
      </c>
      <c r="E69" s="22" t="s">
        <v>13</v>
      </c>
      <c r="F69" s="22" t="s">
        <v>14</v>
      </c>
      <c r="H69" s="23">
        <v>1.8</v>
      </c>
      <c r="I69" s="23">
        <v>1.9</v>
      </c>
      <c r="J69" s="16"/>
      <c r="K69" s="60">
        <f t="shared" si="8"/>
        <v>1.85</v>
      </c>
      <c r="L69" s="60">
        <f t="shared" si="9"/>
        <v>9.9999999999999867E-2</v>
      </c>
      <c r="M69" s="60">
        <v>2.4484600335559381E-2</v>
      </c>
      <c r="N69" s="60">
        <f t="shared" si="10"/>
        <v>0.8044189627124354</v>
      </c>
      <c r="O69" s="60">
        <f t="shared" si="11"/>
        <v>-0.55544976204131702</v>
      </c>
      <c r="P69" s="60"/>
      <c r="Q69" s="60">
        <f t="shared" si="12"/>
        <v>5.4054054054053982</v>
      </c>
      <c r="R69" s="60">
        <f t="shared" si="13"/>
        <v>35.426172958543802</v>
      </c>
      <c r="S69" s="60">
        <f t="shared" si="14"/>
        <v>-25.177073392828841</v>
      </c>
      <c r="AC69" s="61">
        <v>39</v>
      </c>
      <c r="AD69" s="61">
        <v>0.10474197730572792</v>
      </c>
      <c r="AE69" s="61">
        <v>-0.10474197730572792</v>
      </c>
      <c r="AF69">
        <f t="shared" si="7"/>
        <v>0.10474197730572792</v>
      </c>
      <c r="AG69"/>
      <c r="AH69"/>
      <c r="AI69"/>
      <c r="AJ69"/>
      <c r="AK69"/>
    </row>
    <row r="70" spans="2:37" x14ac:dyDescent="0.3">
      <c r="B70" s="22" t="s">
        <v>555</v>
      </c>
      <c r="C70" s="22" t="s">
        <v>287</v>
      </c>
      <c r="D70" s="22">
        <v>14</v>
      </c>
      <c r="E70" s="26" t="s">
        <v>119</v>
      </c>
      <c r="F70" s="22" t="s">
        <v>14</v>
      </c>
      <c r="H70" s="22">
        <v>1.8</v>
      </c>
      <c r="I70" s="22">
        <v>1.3</v>
      </c>
      <c r="J70" s="16"/>
      <c r="K70" s="60">
        <f t="shared" si="8"/>
        <v>1.55</v>
      </c>
      <c r="L70" s="60">
        <f t="shared" si="9"/>
        <v>-0.5</v>
      </c>
      <c r="M70" s="60">
        <v>0.60756235202427522</v>
      </c>
      <c r="N70" s="60">
        <f t="shared" si="10"/>
        <v>0.72716809134684779</v>
      </c>
      <c r="O70" s="60">
        <f t="shared" si="11"/>
        <v>-0.51204338729829735</v>
      </c>
      <c r="P70" s="60"/>
      <c r="Q70" s="60">
        <f t="shared" si="12"/>
        <v>-32.258064516129032</v>
      </c>
      <c r="R70" s="60">
        <f t="shared" si="13"/>
        <v>35.426172958543802</v>
      </c>
      <c r="S70" s="60">
        <f t="shared" si="14"/>
        <v>-25.177073392828841</v>
      </c>
      <c r="AC70" s="61">
        <v>40</v>
      </c>
      <c r="AD70" s="61">
        <v>0.10474197730572792</v>
      </c>
      <c r="AE70" s="61">
        <v>-0.10474197730572792</v>
      </c>
      <c r="AF70">
        <f t="shared" si="7"/>
        <v>0.10474197730572792</v>
      </c>
      <c r="AG70"/>
      <c r="AH70"/>
      <c r="AI70"/>
      <c r="AJ70"/>
      <c r="AK70"/>
    </row>
    <row r="71" spans="2:37" x14ac:dyDescent="0.3">
      <c r="B71" s="22" t="s">
        <v>562</v>
      </c>
      <c r="C71" s="22" t="s">
        <v>563</v>
      </c>
      <c r="D71" s="22">
        <v>9</v>
      </c>
      <c r="E71" s="22" t="s">
        <v>13</v>
      </c>
      <c r="F71" s="22" t="s">
        <v>771</v>
      </c>
      <c r="H71" s="22">
        <v>1.8</v>
      </c>
      <c r="I71" s="22">
        <v>1.5</v>
      </c>
      <c r="J71" s="16"/>
      <c r="K71" s="60">
        <f t="shared" si="8"/>
        <v>1.65</v>
      </c>
      <c r="L71" s="60">
        <f t="shared" si="9"/>
        <v>-0.30000000000000004</v>
      </c>
      <c r="M71" s="60">
        <v>0.41320310146136996</v>
      </c>
      <c r="N71" s="60">
        <f t="shared" si="10"/>
        <v>0.75291838180204362</v>
      </c>
      <c r="O71" s="60">
        <f t="shared" si="11"/>
        <v>-0.52651217887930379</v>
      </c>
      <c r="P71" s="60"/>
      <c r="Q71" s="60">
        <f t="shared" si="12"/>
        <v>-18.181818181818183</v>
      </c>
      <c r="R71" s="60">
        <f t="shared" si="13"/>
        <v>35.426172958543802</v>
      </c>
      <c r="S71" s="60">
        <f t="shared" si="14"/>
        <v>-25.177073392828841</v>
      </c>
      <c r="AC71" s="61">
        <v>41</v>
      </c>
      <c r="AD71" s="61">
        <v>0.11038272674282258</v>
      </c>
      <c r="AE71" s="61">
        <v>-0.11038272674282258</v>
      </c>
      <c r="AF71">
        <f t="shared" si="7"/>
        <v>0.11038272674282258</v>
      </c>
      <c r="AG71"/>
      <c r="AH71"/>
      <c r="AI71"/>
      <c r="AJ71"/>
      <c r="AK71"/>
    </row>
    <row r="72" spans="2:37" x14ac:dyDescent="0.3">
      <c r="B72" s="22" t="s">
        <v>617</v>
      </c>
      <c r="C72" s="22" t="s">
        <v>618</v>
      </c>
      <c r="D72" s="22">
        <v>12</v>
      </c>
      <c r="E72" s="26" t="s">
        <v>13</v>
      </c>
      <c r="F72" s="22" t="s">
        <v>770</v>
      </c>
      <c r="H72" s="22">
        <v>1.8</v>
      </c>
      <c r="I72" s="22">
        <v>1.8</v>
      </c>
      <c r="J72" s="16"/>
      <c r="K72" s="60">
        <f t="shared" si="8"/>
        <v>1.8</v>
      </c>
      <c r="L72" s="60">
        <f t="shared" si="9"/>
        <v>0</v>
      </c>
      <c r="M72" s="60">
        <v>0.12166422561701191</v>
      </c>
      <c r="N72" s="60">
        <f t="shared" si="10"/>
        <v>0.79154381748483749</v>
      </c>
      <c r="O72" s="60">
        <f t="shared" si="11"/>
        <v>-0.54821536625081357</v>
      </c>
      <c r="P72" s="60"/>
      <c r="Q72" s="60">
        <f t="shared" si="12"/>
        <v>0</v>
      </c>
      <c r="R72" s="60">
        <f t="shared" si="13"/>
        <v>35.426172958543802</v>
      </c>
      <c r="S72" s="60">
        <f t="shared" si="14"/>
        <v>-25.177073392828841</v>
      </c>
      <c r="AC72" s="61">
        <v>42</v>
      </c>
      <c r="AD72" s="61">
        <v>0.10474197730572792</v>
      </c>
      <c r="AE72" s="61">
        <v>-0.30474197730572811</v>
      </c>
      <c r="AF72">
        <f t="shared" si="7"/>
        <v>0.30474197730572811</v>
      </c>
      <c r="AG72"/>
      <c r="AH72"/>
      <c r="AI72"/>
      <c r="AJ72"/>
      <c r="AK72"/>
    </row>
    <row r="73" spans="2:37" x14ac:dyDescent="0.3">
      <c r="B73" s="22" t="s">
        <v>552</v>
      </c>
      <c r="C73" s="22" t="s">
        <v>553</v>
      </c>
      <c r="D73" s="22">
        <v>12</v>
      </c>
      <c r="E73" s="22" t="s">
        <v>13</v>
      </c>
      <c r="F73" s="22" t="s">
        <v>14</v>
      </c>
      <c r="G73" s="19"/>
      <c r="H73" s="23">
        <v>1.9</v>
      </c>
      <c r="I73" s="23">
        <v>1.7</v>
      </c>
      <c r="J73" s="16"/>
      <c r="K73" s="60">
        <f t="shared" si="8"/>
        <v>1.7999999999999998</v>
      </c>
      <c r="L73" s="60">
        <f t="shared" si="9"/>
        <v>-0.19999999999999996</v>
      </c>
      <c r="M73" s="60">
        <v>0.32166422561701186</v>
      </c>
      <c r="N73" s="60">
        <f t="shared" si="10"/>
        <v>0.79154381748483726</v>
      </c>
      <c r="O73" s="60">
        <f t="shared" si="11"/>
        <v>-0.54821536625081335</v>
      </c>
      <c r="P73" s="60"/>
      <c r="Q73" s="60">
        <f t="shared" si="12"/>
        <v>-11.111111111111109</v>
      </c>
      <c r="R73" s="60">
        <f t="shared" si="13"/>
        <v>35.426172958543802</v>
      </c>
      <c r="S73" s="60">
        <f t="shared" si="14"/>
        <v>-25.177073392828841</v>
      </c>
      <c r="AC73" s="61">
        <v>43</v>
      </c>
      <c r="AD73" s="61">
        <v>0.12166422561701191</v>
      </c>
      <c r="AE73" s="61">
        <v>0.27833577438298801</v>
      </c>
      <c r="AF73">
        <f t="shared" si="7"/>
        <v>0.27833577438298801</v>
      </c>
      <c r="AG73"/>
      <c r="AH73"/>
      <c r="AI73"/>
      <c r="AJ73"/>
      <c r="AK73"/>
    </row>
    <row r="74" spans="2:37" x14ac:dyDescent="0.3">
      <c r="B74" s="22" t="s">
        <v>411</v>
      </c>
      <c r="C74" s="22" t="s">
        <v>412</v>
      </c>
      <c r="D74" s="22">
        <v>7</v>
      </c>
      <c r="E74" s="22" t="s">
        <v>413</v>
      </c>
      <c r="F74" s="22" t="s">
        <v>25</v>
      </c>
      <c r="H74" s="23">
        <v>1.9</v>
      </c>
      <c r="I74" s="23">
        <v>1.9</v>
      </c>
      <c r="J74" s="16"/>
      <c r="K74" s="60">
        <f t="shared" si="8"/>
        <v>1.9</v>
      </c>
      <c r="L74" s="60">
        <f t="shared" si="9"/>
        <v>0</v>
      </c>
      <c r="M74" s="60">
        <v>0.12730497505410659</v>
      </c>
      <c r="N74" s="60">
        <f t="shared" si="10"/>
        <v>0.81729410794003332</v>
      </c>
      <c r="O74" s="60">
        <f t="shared" si="11"/>
        <v>-0.56268415783182002</v>
      </c>
      <c r="P74" s="60"/>
      <c r="Q74" s="60">
        <f t="shared" si="12"/>
        <v>0</v>
      </c>
      <c r="R74" s="60">
        <f t="shared" si="13"/>
        <v>35.426172958543802</v>
      </c>
      <c r="S74" s="60">
        <f t="shared" si="14"/>
        <v>-25.177073392828841</v>
      </c>
      <c r="AC74" s="61">
        <v>44</v>
      </c>
      <c r="AD74" s="61">
        <v>0.11884385089846458</v>
      </c>
      <c r="AE74" s="61">
        <v>0.18115614910153524</v>
      </c>
      <c r="AF74">
        <f t="shared" si="7"/>
        <v>0.18115614910153524</v>
      </c>
      <c r="AG74"/>
      <c r="AH74"/>
      <c r="AI74"/>
      <c r="AJ74"/>
      <c r="AK74"/>
    </row>
    <row r="75" spans="2:37" x14ac:dyDescent="0.3">
      <c r="B75" s="22" t="s">
        <v>236</v>
      </c>
      <c r="C75" s="22" t="s">
        <v>237</v>
      </c>
      <c r="D75" s="22">
        <v>12</v>
      </c>
      <c r="E75" s="22" t="s">
        <v>13</v>
      </c>
      <c r="F75" s="22" t="s">
        <v>14</v>
      </c>
      <c r="H75" s="23">
        <v>1.9</v>
      </c>
      <c r="I75" s="23">
        <v>1.9</v>
      </c>
      <c r="J75" s="16"/>
      <c r="K75" s="60">
        <f t="shared" si="8"/>
        <v>1.9</v>
      </c>
      <c r="L75" s="60">
        <f t="shared" si="9"/>
        <v>0</v>
      </c>
      <c r="M75" s="60">
        <v>0.12730497505410659</v>
      </c>
      <c r="N75" s="60">
        <f t="shared" si="10"/>
        <v>0.81729410794003332</v>
      </c>
      <c r="O75" s="60">
        <f t="shared" si="11"/>
        <v>-0.56268415783182002</v>
      </c>
      <c r="P75" s="60"/>
      <c r="Q75" s="60">
        <f t="shared" si="12"/>
        <v>0</v>
      </c>
      <c r="R75" s="60">
        <f t="shared" si="13"/>
        <v>35.426172958543802</v>
      </c>
      <c r="S75" s="60">
        <f t="shared" si="14"/>
        <v>-25.177073392828841</v>
      </c>
      <c r="AC75" s="61">
        <v>45</v>
      </c>
      <c r="AD75" s="61">
        <v>0.12730497505410659</v>
      </c>
      <c r="AE75" s="61">
        <v>0.47269502494589349</v>
      </c>
      <c r="AF75">
        <f t="shared" si="7"/>
        <v>0.47269502494589349</v>
      </c>
      <c r="AG75"/>
      <c r="AH75"/>
      <c r="AI75"/>
      <c r="AJ75"/>
      <c r="AK75"/>
    </row>
    <row r="76" spans="2:37" x14ac:dyDescent="0.3">
      <c r="B76" s="22" t="s">
        <v>370</v>
      </c>
      <c r="C76" s="22" t="s">
        <v>371</v>
      </c>
      <c r="D76" s="22">
        <v>9</v>
      </c>
      <c r="E76" s="22" t="s">
        <v>13</v>
      </c>
      <c r="F76" s="22" t="s">
        <v>14</v>
      </c>
      <c r="H76" s="23">
        <v>1.9</v>
      </c>
      <c r="I76" s="22">
        <v>1.9</v>
      </c>
      <c r="J76" s="16"/>
      <c r="K76" s="60">
        <f t="shared" si="8"/>
        <v>1.9</v>
      </c>
      <c r="L76" s="60">
        <f t="shared" si="9"/>
        <v>0</v>
      </c>
      <c r="M76" s="60">
        <v>0.12730497505410659</v>
      </c>
      <c r="N76" s="60">
        <f t="shared" si="10"/>
        <v>0.81729410794003332</v>
      </c>
      <c r="O76" s="60">
        <f t="shared" si="11"/>
        <v>-0.56268415783182002</v>
      </c>
      <c r="P76" s="60"/>
      <c r="Q76" s="60">
        <f t="shared" si="12"/>
        <v>0</v>
      </c>
      <c r="R76" s="60">
        <f t="shared" si="13"/>
        <v>35.426172958543802</v>
      </c>
      <c r="S76" s="60">
        <f t="shared" si="14"/>
        <v>-25.177073392828841</v>
      </c>
      <c r="AC76" s="61">
        <v>46</v>
      </c>
      <c r="AD76" s="61">
        <v>0.10756235202427525</v>
      </c>
      <c r="AE76" s="61">
        <v>-0.20756235202427534</v>
      </c>
      <c r="AF76">
        <f t="shared" si="7"/>
        <v>0.20756235202427534</v>
      </c>
      <c r="AG76"/>
      <c r="AH76"/>
      <c r="AI76"/>
      <c r="AJ76"/>
      <c r="AK76"/>
    </row>
    <row r="77" spans="2:37" x14ac:dyDescent="0.3">
      <c r="B77" s="22" t="s">
        <v>573</v>
      </c>
      <c r="C77" s="22" t="s">
        <v>574</v>
      </c>
      <c r="D77" s="22">
        <v>12</v>
      </c>
      <c r="E77" s="22" t="s">
        <v>13</v>
      </c>
      <c r="F77" s="22" t="s">
        <v>771</v>
      </c>
      <c r="H77" s="22">
        <v>1.9</v>
      </c>
      <c r="I77" s="22">
        <v>1.6</v>
      </c>
      <c r="J77" s="16"/>
      <c r="K77" s="60">
        <f t="shared" si="8"/>
        <v>1.75</v>
      </c>
      <c r="L77" s="60">
        <f t="shared" si="9"/>
        <v>-0.29999999999999982</v>
      </c>
      <c r="M77" s="60">
        <v>0.41884385089846443</v>
      </c>
      <c r="N77" s="60">
        <f t="shared" si="10"/>
        <v>0.77866867225723957</v>
      </c>
      <c r="O77" s="60">
        <f t="shared" si="11"/>
        <v>-0.54098097046031035</v>
      </c>
      <c r="P77" s="60"/>
      <c r="Q77" s="60">
        <f t="shared" si="12"/>
        <v>-17.142857142857132</v>
      </c>
      <c r="R77" s="60">
        <f t="shared" si="13"/>
        <v>35.426172958543802</v>
      </c>
      <c r="S77" s="60">
        <f t="shared" si="14"/>
        <v>-25.177073392828841</v>
      </c>
      <c r="AC77" s="61">
        <v>47</v>
      </c>
      <c r="AD77" s="61">
        <v>0.1132031014613699</v>
      </c>
      <c r="AE77" s="61">
        <v>-1.3203101461370034E-2</v>
      </c>
      <c r="AF77">
        <f t="shared" si="7"/>
        <v>1.3203101461370034E-2</v>
      </c>
      <c r="AG77"/>
      <c r="AH77"/>
      <c r="AI77"/>
      <c r="AJ77"/>
      <c r="AK77"/>
    </row>
    <row r="78" spans="2:37" x14ac:dyDescent="0.3">
      <c r="B78" s="22" t="s">
        <v>875</v>
      </c>
      <c r="C78" s="22" t="s">
        <v>876</v>
      </c>
      <c r="D78" s="22">
        <v>10</v>
      </c>
      <c r="E78" s="22" t="s">
        <v>13</v>
      </c>
      <c r="F78" s="22" t="s">
        <v>771</v>
      </c>
      <c r="H78" s="22">
        <v>1.9</v>
      </c>
      <c r="I78" s="22">
        <v>1.7</v>
      </c>
      <c r="J78" s="16"/>
      <c r="K78" s="60">
        <f t="shared" si="8"/>
        <v>1.7999999999999998</v>
      </c>
      <c r="L78" s="60">
        <f t="shared" si="9"/>
        <v>-0.19999999999999996</v>
      </c>
      <c r="M78" s="60">
        <v>0.32166422561701186</v>
      </c>
      <c r="N78" s="60">
        <f t="shared" si="10"/>
        <v>0.79154381748483726</v>
      </c>
      <c r="O78" s="60">
        <f t="shared" si="11"/>
        <v>-0.54821536625081335</v>
      </c>
      <c r="P78" s="60"/>
      <c r="Q78" s="60">
        <f t="shared" si="12"/>
        <v>-11.111111111111109</v>
      </c>
      <c r="R78" s="60">
        <f t="shared" si="13"/>
        <v>35.426172958543802</v>
      </c>
      <c r="S78" s="60">
        <f t="shared" si="14"/>
        <v>-25.177073392828841</v>
      </c>
      <c r="AC78" s="61">
        <v>48</v>
      </c>
      <c r="AD78" s="61">
        <v>0.10756235202427525</v>
      </c>
      <c r="AE78" s="61">
        <v>-0.20756235202427534</v>
      </c>
      <c r="AF78">
        <f t="shared" si="7"/>
        <v>0.20756235202427534</v>
      </c>
      <c r="AG78"/>
      <c r="AH78"/>
      <c r="AI78"/>
      <c r="AJ78"/>
      <c r="AK78"/>
    </row>
    <row r="79" spans="2:37" x14ac:dyDescent="0.3">
      <c r="B79" s="22" t="s">
        <v>363</v>
      </c>
      <c r="C79" s="22" t="s">
        <v>365</v>
      </c>
      <c r="D79" s="22">
        <v>16</v>
      </c>
      <c r="E79" s="22" t="s">
        <v>13</v>
      </c>
      <c r="F79" s="22" t="s">
        <v>14</v>
      </c>
      <c r="H79" s="23">
        <v>2</v>
      </c>
      <c r="I79" s="23">
        <v>1.9</v>
      </c>
      <c r="J79" s="16"/>
      <c r="K79" s="60">
        <f t="shared" si="8"/>
        <v>1.95</v>
      </c>
      <c r="L79" s="60">
        <f t="shared" si="9"/>
        <v>-0.10000000000000009</v>
      </c>
      <c r="M79" s="60">
        <v>0.230125349772654</v>
      </c>
      <c r="N79" s="60">
        <f t="shared" si="10"/>
        <v>0.83016925316763113</v>
      </c>
      <c r="O79" s="60">
        <f t="shared" si="11"/>
        <v>-0.56991855362232335</v>
      </c>
      <c r="P79" s="60"/>
      <c r="Q79" s="60">
        <f t="shared" si="12"/>
        <v>-5.1282051282051331</v>
      </c>
      <c r="R79" s="60">
        <f t="shared" si="13"/>
        <v>35.426172958543802</v>
      </c>
      <c r="S79" s="60">
        <f t="shared" si="14"/>
        <v>-25.177073392828841</v>
      </c>
      <c r="AC79" s="61">
        <v>49</v>
      </c>
      <c r="AD79" s="61">
        <v>0.10756235202427525</v>
      </c>
      <c r="AE79" s="61">
        <v>-0.20756235202427534</v>
      </c>
      <c r="AF79">
        <f t="shared" si="7"/>
        <v>0.20756235202427534</v>
      </c>
      <c r="AG79"/>
      <c r="AH79"/>
      <c r="AI79"/>
      <c r="AJ79"/>
      <c r="AK79"/>
    </row>
    <row r="80" spans="2:37" x14ac:dyDescent="0.3">
      <c r="B80" s="22" t="s">
        <v>342</v>
      </c>
      <c r="C80" s="22" t="s">
        <v>343</v>
      </c>
      <c r="D80" s="22">
        <v>12</v>
      </c>
      <c r="E80" s="43" t="s">
        <v>347</v>
      </c>
      <c r="F80" s="43" t="s">
        <v>14</v>
      </c>
      <c r="G80" s="12"/>
      <c r="H80" s="42">
        <v>2</v>
      </c>
      <c r="I80" s="44">
        <v>2.2000000000000002</v>
      </c>
      <c r="J80" s="16"/>
      <c r="K80" s="60">
        <f t="shared" si="8"/>
        <v>2.1</v>
      </c>
      <c r="L80" s="60">
        <f t="shared" si="9"/>
        <v>0.20000000000000018</v>
      </c>
      <c r="M80" s="60">
        <v>6.141352607170425E-2</v>
      </c>
      <c r="N80" s="60">
        <f t="shared" si="10"/>
        <v>0.86879468885042488</v>
      </c>
      <c r="O80" s="60">
        <f t="shared" si="11"/>
        <v>-0.59162174099383302</v>
      </c>
      <c r="P80" s="60"/>
      <c r="Q80" s="60">
        <f t="shared" si="12"/>
        <v>9.5238095238095308</v>
      </c>
      <c r="R80" s="60">
        <f t="shared" si="13"/>
        <v>35.426172958543802</v>
      </c>
      <c r="S80" s="60">
        <f t="shared" si="14"/>
        <v>-25.177073392828841</v>
      </c>
      <c r="AC80" s="61">
        <v>50</v>
      </c>
      <c r="AD80" s="61">
        <v>0.12448460033555925</v>
      </c>
      <c r="AE80" s="61">
        <v>0.1755153996644408</v>
      </c>
      <c r="AF80">
        <f t="shared" si="7"/>
        <v>0.1755153996644408</v>
      </c>
      <c r="AG80"/>
      <c r="AH80"/>
      <c r="AI80"/>
      <c r="AJ80"/>
      <c r="AK80"/>
    </row>
    <row r="81" spans="2:37" x14ac:dyDescent="0.3">
      <c r="B81" s="22" t="s">
        <v>130</v>
      </c>
      <c r="C81" s="22" t="s">
        <v>360</v>
      </c>
      <c r="D81" s="22">
        <v>5</v>
      </c>
      <c r="E81" s="3" t="s">
        <v>13</v>
      </c>
      <c r="F81" s="22" t="s">
        <v>14</v>
      </c>
      <c r="H81" s="23">
        <v>2</v>
      </c>
      <c r="I81" s="23">
        <v>2.2999999999999998</v>
      </c>
      <c r="J81" s="16"/>
      <c r="K81" s="60">
        <f t="shared" si="8"/>
        <v>2.15</v>
      </c>
      <c r="L81" s="60">
        <f t="shared" si="9"/>
        <v>0.29999999999999982</v>
      </c>
      <c r="M81" s="60">
        <v>0.15859315135315658</v>
      </c>
      <c r="N81" s="60">
        <f t="shared" si="10"/>
        <v>0.88166983407802269</v>
      </c>
      <c r="O81" s="60">
        <f t="shared" si="11"/>
        <v>-0.59885613678433613</v>
      </c>
      <c r="P81" s="60"/>
      <c r="Q81" s="60">
        <f t="shared" si="12"/>
        <v>13.953488372093014</v>
      </c>
      <c r="R81" s="60">
        <f t="shared" si="13"/>
        <v>35.426172958543802</v>
      </c>
      <c r="S81" s="60">
        <f t="shared" si="14"/>
        <v>-25.177073392828841</v>
      </c>
      <c r="AC81" s="61">
        <v>51</v>
      </c>
      <c r="AD81" s="61">
        <v>0.1216642256170119</v>
      </c>
      <c r="AE81" s="61">
        <v>7.8335774382988055E-2</v>
      </c>
      <c r="AF81">
        <f t="shared" si="7"/>
        <v>7.8335774382988055E-2</v>
      </c>
      <c r="AG81"/>
      <c r="AH81"/>
      <c r="AI81"/>
      <c r="AJ81"/>
      <c r="AK81"/>
    </row>
    <row r="82" spans="2:37" x14ac:dyDescent="0.3">
      <c r="B82" s="22" t="s">
        <v>366</v>
      </c>
      <c r="C82" s="22" t="s">
        <v>367</v>
      </c>
      <c r="D82" s="22">
        <v>10</v>
      </c>
      <c r="E82" s="22" t="s">
        <v>13</v>
      </c>
      <c r="F82" s="22" t="s">
        <v>25</v>
      </c>
      <c r="H82" s="23">
        <v>2</v>
      </c>
      <c r="I82" s="23">
        <v>1.7</v>
      </c>
      <c r="J82" s="16"/>
      <c r="K82" s="60">
        <f t="shared" si="8"/>
        <v>1.85</v>
      </c>
      <c r="L82" s="60">
        <f t="shared" si="9"/>
        <v>-0.30000000000000004</v>
      </c>
      <c r="M82" s="60">
        <v>0.42448460033555929</v>
      </c>
      <c r="N82" s="60">
        <f t="shared" si="10"/>
        <v>0.8044189627124354</v>
      </c>
      <c r="O82" s="60">
        <f t="shared" si="11"/>
        <v>-0.55544976204131702</v>
      </c>
      <c r="P82" s="60"/>
      <c r="Q82" s="60">
        <f t="shared" si="12"/>
        <v>-16.216216216216218</v>
      </c>
      <c r="R82" s="60">
        <f t="shared" si="13"/>
        <v>35.426172958543802</v>
      </c>
      <c r="S82" s="60">
        <f t="shared" si="14"/>
        <v>-25.177073392828841</v>
      </c>
      <c r="AC82" s="61">
        <v>52</v>
      </c>
      <c r="AD82" s="61">
        <v>0.12730497505410659</v>
      </c>
      <c r="AE82" s="61">
        <v>0.27269502494589354</v>
      </c>
      <c r="AF82">
        <f t="shared" si="7"/>
        <v>0.27269502494589354</v>
      </c>
      <c r="AG82"/>
      <c r="AH82"/>
      <c r="AI82"/>
      <c r="AJ82"/>
      <c r="AK82"/>
    </row>
    <row r="83" spans="2:37" x14ac:dyDescent="0.3">
      <c r="B83" s="22" t="s">
        <v>393</v>
      </c>
      <c r="C83" s="22" t="s">
        <v>394</v>
      </c>
      <c r="D83" s="22">
        <v>13</v>
      </c>
      <c r="E83" s="22" t="s">
        <v>13</v>
      </c>
      <c r="F83" s="22" t="s">
        <v>14</v>
      </c>
      <c r="H83" s="23">
        <v>2</v>
      </c>
      <c r="I83" s="23">
        <v>1.8</v>
      </c>
      <c r="J83" s="16"/>
      <c r="K83" s="60">
        <f t="shared" si="8"/>
        <v>1.9</v>
      </c>
      <c r="L83" s="60">
        <f t="shared" si="9"/>
        <v>-0.19999999999999996</v>
      </c>
      <c r="M83" s="60">
        <v>0.32730497505410655</v>
      </c>
      <c r="N83" s="60">
        <f t="shared" si="10"/>
        <v>0.81729410794003332</v>
      </c>
      <c r="O83" s="60">
        <f t="shared" si="11"/>
        <v>-0.56268415783182002</v>
      </c>
      <c r="P83" s="60"/>
      <c r="Q83" s="60">
        <f t="shared" si="12"/>
        <v>-10.526315789473681</v>
      </c>
      <c r="R83" s="60">
        <f t="shared" si="13"/>
        <v>35.426172958543802</v>
      </c>
      <c r="S83" s="60">
        <f t="shared" si="14"/>
        <v>-25.177073392828841</v>
      </c>
      <c r="AC83" s="61">
        <v>53</v>
      </c>
      <c r="AD83" s="61">
        <v>0.11602347617991725</v>
      </c>
      <c r="AE83" s="61">
        <v>-0.11602347617991725</v>
      </c>
      <c r="AF83">
        <f t="shared" si="7"/>
        <v>0.11602347617991725</v>
      </c>
      <c r="AG83"/>
      <c r="AH83"/>
      <c r="AI83"/>
      <c r="AJ83"/>
      <c r="AK83"/>
    </row>
    <row r="84" spans="2:37" x14ac:dyDescent="0.3">
      <c r="B84" s="22" t="s">
        <v>156</v>
      </c>
      <c r="C84" s="22" t="s">
        <v>57</v>
      </c>
      <c r="D84" s="22">
        <v>14</v>
      </c>
      <c r="E84" s="22" t="s">
        <v>13</v>
      </c>
      <c r="F84" s="22" t="s">
        <v>14</v>
      </c>
      <c r="H84" s="23">
        <v>2</v>
      </c>
      <c r="I84" s="23">
        <v>2.2999999999999998</v>
      </c>
      <c r="J84" s="16"/>
      <c r="K84" s="60">
        <f t="shared" si="8"/>
        <v>2.15</v>
      </c>
      <c r="L84" s="60">
        <f t="shared" si="9"/>
        <v>0.29999999999999982</v>
      </c>
      <c r="M84" s="60">
        <v>0.15859315135315658</v>
      </c>
      <c r="N84" s="60">
        <f t="shared" si="10"/>
        <v>0.88166983407802269</v>
      </c>
      <c r="O84" s="60">
        <f t="shared" si="11"/>
        <v>-0.59885613678433613</v>
      </c>
      <c r="P84" s="60"/>
      <c r="Q84" s="60">
        <f t="shared" si="12"/>
        <v>13.953488372093014</v>
      </c>
      <c r="R84" s="60">
        <f t="shared" si="13"/>
        <v>35.426172958543802</v>
      </c>
      <c r="S84" s="60">
        <f t="shared" si="14"/>
        <v>-25.177073392828841</v>
      </c>
      <c r="AC84" s="61">
        <v>54</v>
      </c>
      <c r="AD84" s="61">
        <v>0.1132031014613699</v>
      </c>
      <c r="AE84" s="61">
        <v>-0.21320310146136978</v>
      </c>
      <c r="AF84">
        <f t="shared" si="7"/>
        <v>0.21320310146136978</v>
      </c>
      <c r="AG84"/>
      <c r="AH84"/>
      <c r="AI84"/>
      <c r="AJ84"/>
      <c r="AK84"/>
    </row>
    <row r="85" spans="2:37" x14ac:dyDescent="0.3">
      <c r="B85" s="22" t="s">
        <v>584</v>
      </c>
      <c r="C85" s="22" t="s">
        <v>585</v>
      </c>
      <c r="D85" s="22">
        <v>8</v>
      </c>
      <c r="E85" s="22" t="s">
        <v>13</v>
      </c>
      <c r="F85" s="22" t="s">
        <v>770</v>
      </c>
      <c r="H85" s="22">
        <v>2</v>
      </c>
      <c r="I85" s="22">
        <v>1.6</v>
      </c>
      <c r="J85" s="16"/>
      <c r="K85" s="60">
        <f t="shared" si="8"/>
        <v>1.8</v>
      </c>
      <c r="L85" s="60">
        <f t="shared" si="9"/>
        <v>-0.39999999999999991</v>
      </c>
      <c r="M85" s="60">
        <v>0.52166422561701187</v>
      </c>
      <c r="N85" s="60">
        <f t="shared" si="10"/>
        <v>0.79154381748483749</v>
      </c>
      <c r="O85" s="60">
        <f t="shared" si="11"/>
        <v>-0.54821536625081357</v>
      </c>
      <c r="P85" s="60"/>
      <c r="Q85" s="60">
        <f t="shared" si="12"/>
        <v>-22.222222222222214</v>
      </c>
      <c r="R85" s="60">
        <f t="shared" si="13"/>
        <v>35.426172958543802</v>
      </c>
      <c r="S85" s="60">
        <f t="shared" si="14"/>
        <v>-25.177073392828841</v>
      </c>
      <c r="AC85" s="61">
        <v>55</v>
      </c>
      <c r="AD85" s="61">
        <v>0.1132031014613699</v>
      </c>
      <c r="AE85" s="61">
        <v>-0.21320310146136978</v>
      </c>
      <c r="AF85">
        <f t="shared" si="7"/>
        <v>0.21320310146136978</v>
      </c>
      <c r="AG85"/>
      <c r="AH85"/>
      <c r="AI85"/>
      <c r="AJ85"/>
      <c r="AK85"/>
    </row>
    <row r="86" spans="2:37" x14ac:dyDescent="0.3">
      <c r="B86" s="22" t="s">
        <v>592</v>
      </c>
      <c r="C86" s="22" t="s">
        <v>77</v>
      </c>
      <c r="D86" s="22">
        <v>12</v>
      </c>
      <c r="E86" s="22" t="s">
        <v>13</v>
      </c>
      <c r="F86" s="22" t="s">
        <v>770</v>
      </c>
      <c r="H86" s="22">
        <v>2</v>
      </c>
      <c r="I86" s="22">
        <v>2.1</v>
      </c>
      <c r="J86" s="16"/>
      <c r="K86" s="60">
        <f t="shared" si="8"/>
        <v>2.0499999999999998</v>
      </c>
      <c r="L86" s="60">
        <f t="shared" si="9"/>
        <v>0.10000000000000009</v>
      </c>
      <c r="M86" s="60">
        <v>3.5766099209748492E-2</v>
      </c>
      <c r="N86" s="60">
        <f t="shared" si="10"/>
        <v>0.85591954362282696</v>
      </c>
      <c r="O86" s="60">
        <f t="shared" si="11"/>
        <v>-0.5843873452033298</v>
      </c>
      <c r="P86" s="60"/>
      <c r="Q86" s="60">
        <f t="shared" si="12"/>
        <v>4.8780487804878101</v>
      </c>
      <c r="R86" s="60">
        <f t="shared" si="13"/>
        <v>35.426172958543802</v>
      </c>
      <c r="S86" s="60">
        <f t="shared" si="14"/>
        <v>-25.177073392828841</v>
      </c>
      <c r="AC86" s="61">
        <v>56</v>
      </c>
      <c r="AD86" s="61">
        <v>0.1132031014613699</v>
      </c>
      <c r="AE86" s="61">
        <v>-0.21320310146136978</v>
      </c>
      <c r="AF86">
        <f t="shared" si="7"/>
        <v>0.21320310146136978</v>
      </c>
      <c r="AG86"/>
      <c r="AH86"/>
      <c r="AI86"/>
      <c r="AJ86"/>
      <c r="AK86"/>
    </row>
    <row r="87" spans="2:37" x14ac:dyDescent="0.3">
      <c r="B87" s="22" t="s">
        <v>130</v>
      </c>
      <c r="C87" s="22" t="s">
        <v>138</v>
      </c>
      <c r="D87" s="22">
        <v>11</v>
      </c>
      <c r="E87" s="22" t="s">
        <v>43</v>
      </c>
      <c r="F87" s="22" t="s">
        <v>14</v>
      </c>
      <c r="H87" s="22">
        <v>2.1</v>
      </c>
      <c r="I87" s="22">
        <v>1.7</v>
      </c>
      <c r="J87" s="16"/>
      <c r="K87" s="60">
        <f t="shared" si="8"/>
        <v>1.9</v>
      </c>
      <c r="L87" s="60">
        <f t="shared" si="9"/>
        <v>-0.40000000000000013</v>
      </c>
      <c r="M87" s="60">
        <v>0.52730497505410678</v>
      </c>
      <c r="N87" s="60">
        <f t="shared" si="10"/>
        <v>0.81729410794003332</v>
      </c>
      <c r="O87" s="60">
        <f t="shared" si="11"/>
        <v>-0.56268415783182002</v>
      </c>
      <c r="P87" s="60"/>
      <c r="Q87" s="60">
        <f t="shared" si="12"/>
        <v>-21.052631578947377</v>
      </c>
      <c r="R87" s="60">
        <f t="shared" si="13"/>
        <v>35.426172958543802</v>
      </c>
      <c r="S87" s="60">
        <f t="shared" si="14"/>
        <v>-25.177073392828841</v>
      </c>
      <c r="AC87" s="61">
        <v>57</v>
      </c>
      <c r="AD87" s="61">
        <v>0.11038272674282258</v>
      </c>
      <c r="AE87" s="61">
        <v>-0.31038272674282252</v>
      </c>
      <c r="AF87">
        <f t="shared" si="7"/>
        <v>0.31038272674282252</v>
      </c>
      <c r="AG87"/>
      <c r="AH87"/>
      <c r="AI87"/>
      <c r="AJ87"/>
      <c r="AK87"/>
    </row>
    <row r="88" spans="2:37" x14ac:dyDescent="0.3">
      <c r="B88" s="22" t="s">
        <v>130</v>
      </c>
      <c r="C88" s="22" t="s">
        <v>386</v>
      </c>
      <c r="D88" s="3">
        <v>15</v>
      </c>
      <c r="E88" s="3" t="s">
        <v>13</v>
      </c>
      <c r="F88" s="3" t="s">
        <v>25</v>
      </c>
      <c r="H88" s="2">
        <v>2.1</v>
      </c>
      <c r="I88" s="2">
        <v>2.7</v>
      </c>
      <c r="J88" s="16"/>
      <c r="K88" s="60">
        <f t="shared" si="8"/>
        <v>2.4000000000000004</v>
      </c>
      <c r="L88" s="60">
        <f t="shared" si="9"/>
        <v>0.60000000000000009</v>
      </c>
      <c r="M88" s="60">
        <v>0.44449127776042019</v>
      </c>
      <c r="N88" s="60">
        <f t="shared" si="10"/>
        <v>0.94604556021601238</v>
      </c>
      <c r="O88" s="60">
        <f t="shared" si="11"/>
        <v>-0.63502811573685258</v>
      </c>
      <c r="P88" s="60"/>
      <c r="Q88" s="60">
        <f t="shared" si="12"/>
        <v>25</v>
      </c>
      <c r="R88" s="60">
        <f t="shared" si="13"/>
        <v>35.426172958543802</v>
      </c>
      <c r="S88" s="60">
        <f t="shared" si="14"/>
        <v>-25.177073392828841</v>
      </c>
      <c r="AC88" s="61">
        <v>58</v>
      </c>
      <c r="AD88" s="61">
        <v>8.7819728994443902E-2</v>
      </c>
      <c r="AE88" s="61">
        <v>-1.087819728994444</v>
      </c>
      <c r="AF88">
        <f t="shared" si="7"/>
        <v>1.087819728994444</v>
      </c>
      <c r="AG88"/>
      <c r="AH88"/>
      <c r="AI88"/>
      <c r="AJ88"/>
      <c r="AK88"/>
    </row>
    <row r="89" spans="2:37" x14ac:dyDescent="0.3">
      <c r="B89" s="22" t="s">
        <v>447</v>
      </c>
      <c r="C89" s="22" t="s">
        <v>0</v>
      </c>
      <c r="D89" s="22">
        <v>7</v>
      </c>
      <c r="E89" s="22" t="s">
        <v>13</v>
      </c>
      <c r="F89" s="22" t="s">
        <v>25</v>
      </c>
      <c r="H89" s="23">
        <v>2.1</v>
      </c>
      <c r="I89" s="23">
        <v>1.6</v>
      </c>
      <c r="J89" s="16"/>
      <c r="K89" s="60">
        <f t="shared" si="8"/>
        <v>1.85</v>
      </c>
      <c r="L89" s="60">
        <f t="shared" si="9"/>
        <v>-0.5</v>
      </c>
      <c r="M89" s="60">
        <v>0.6244846003355593</v>
      </c>
      <c r="N89" s="60">
        <f t="shared" si="10"/>
        <v>0.8044189627124354</v>
      </c>
      <c r="O89" s="60">
        <f t="shared" si="11"/>
        <v>-0.55544976204131702</v>
      </c>
      <c r="P89" s="60"/>
      <c r="Q89" s="60">
        <f t="shared" si="12"/>
        <v>-27.027027027027025</v>
      </c>
      <c r="R89" s="60">
        <f t="shared" si="13"/>
        <v>35.426172958543802</v>
      </c>
      <c r="S89" s="60">
        <f t="shared" si="14"/>
        <v>-25.177073392828841</v>
      </c>
      <c r="AC89" s="61">
        <v>59</v>
      </c>
      <c r="AD89" s="61">
        <v>0.12730497505410659</v>
      </c>
      <c r="AE89" s="61">
        <v>0.27269502494589354</v>
      </c>
      <c r="AF89">
        <f t="shared" si="7"/>
        <v>0.27269502494589354</v>
      </c>
      <c r="AG89"/>
      <c r="AH89"/>
      <c r="AI89"/>
      <c r="AJ89"/>
      <c r="AK89"/>
    </row>
    <row r="90" spans="2:37" s="34" customFormat="1" x14ac:dyDescent="0.3">
      <c r="B90" s="22" t="s">
        <v>508</v>
      </c>
      <c r="C90" s="22" t="s">
        <v>509</v>
      </c>
      <c r="D90" s="22">
        <v>9</v>
      </c>
      <c r="E90" s="22" t="s">
        <v>13</v>
      </c>
      <c r="F90" s="22" t="s">
        <v>14</v>
      </c>
      <c r="G90" s="11"/>
      <c r="H90" s="23">
        <v>2.1</v>
      </c>
      <c r="I90" s="23">
        <v>2.2000000000000002</v>
      </c>
      <c r="J90" s="37"/>
      <c r="K90" s="60">
        <f t="shared" si="8"/>
        <v>2.1500000000000004</v>
      </c>
      <c r="L90" s="60">
        <f t="shared" si="9"/>
        <v>0.10000000000000009</v>
      </c>
      <c r="M90" s="60">
        <v>4.1406848646843186E-2</v>
      </c>
      <c r="N90" s="60">
        <f t="shared" si="10"/>
        <v>0.88166983407802302</v>
      </c>
      <c r="O90" s="60">
        <f t="shared" si="11"/>
        <v>-0.59885613678433647</v>
      </c>
      <c r="P90" s="60"/>
      <c r="Q90" s="60">
        <f t="shared" si="12"/>
        <v>4.6511627906976782</v>
      </c>
      <c r="R90" s="60">
        <f t="shared" si="13"/>
        <v>35.426172958543802</v>
      </c>
      <c r="S90" s="60">
        <f t="shared" si="14"/>
        <v>-25.177073392828841</v>
      </c>
      <c r="AC90" s="61">
        <v>60</v>
      </c>
      <c r="AD90" s="61">
        <v>0.10474197730572792</v>
      </c>
      <c r="AE90" s="61">
        <v>-0.70474197730572796</v>
      </c>
      <c r="AF90">
        <f t="shared" si="7"/>
        <v>0.70474197730572796</v>
      </c>
      <c r="AG90"/>
      <c r="AH90"/>
      <c r="AI90"/>
      <c r="AJ90"/>
      <c r="AK90"/>
    </row>
    <row r="91" spans="2:37" x14ac:dyDescent="0.3">
      <c r="B91" s="3" t="s">
        <v>575</v>
      </c>
      <c r="C91" s="3" t="s">
        <v>576</v>
      </c>
      <c r="D91" s="22">
        <v>7</v>
      </c>
      <c r="E91" s="22" t="s">
        <v>43</v>
      </c>
      <c r="F91" s="22" t="s">
        <v>14</v>
      </c>
      <c r="H91" s="23">
        <v>2.1</v>
      </c>
      <c r="I91" s="23">
        <v>2.2999999999999998</v>
      </c>
      <c r="J91" s="16"/>
      <c r="K91" s="60">
        <f t="shared" si="8"/>
        <v>2.2000000000000002</v>
      </c>
      <c r="L91" s="60">
        <f t="shared" si="9"/>
        <v>0.19999999999999973</v>
      </c>
      <c r="M91" s="60">
        <v>5.5772776634609139E-2</v>
      </c>
      <c r="N91" s="60">
        <f t="shared" si="10"/>
        <v>0.89454497930562094</v>
      </c>
      <c r="O91" s="60">
        <f t="shared" si="11"/>
        <v>-0.60609053257483969</v>
      </c>
      <c r="P91" s="60"/>
      <c r="Q91" s="60">
        <f t="shared" si="12"/>
        <v>9.0909090909090793</v>
      </c>
      <c r="R91" s="60">
        <f t="shared" si="13"/>
        <v>35.426172958543802</v>
      </c>
      <c r="S91" s="60">
        <f t="shared" si="14"/>
        <v>-25.177073392828841</v>
      </c>
      <c r="AC91" s="61">
        <v>61</v>
      </c>
      <c r="AD91" s="61">
        <v>0.12448460033555925</v>
      </c>
      <c r="AE91" s="61">
        <v>-2.4484600335559381E-2</v>
      </c>
      <c r="AF91">
        <f t="shared" si="7"/>
        <v>2.4484600335559381E-2</v>
      </c>
      <c r="AG91"/>
      <c r="AH91"/>
      <c r="AI91"/>
      <c r="AJ91"/>
      <c r="AK91"/>
    </row>
    <row r="92" spans="2:37" x14ac:dyDescent="0.3">
      <c r="B92" s="22" t="s">
        <v>52</v>
      </c>
      <c r="C92" s="22" t="s">
        <v>53</v>
      </c>
      <c r="D92" s="22">
        <v>15</v>
      </c>
      <c r="E92" s="22" t="s">
        <v>13</v>
      </c>
      <c r="F92" s="22" t="s">
        <v>14</v>
      </c>
      <c r="G92" s="19"/>
      <c r="H92" s="23">
        <v>2.1</v>
      </c>
      <c r="I92" s="23">
        <v>2.2999999999999998</v>
      </c>
      <c r="J92" s="16"/>
      <c r="K92" s="60">
        <f t="shared" si="8"/>
        <v>2.2000000000000002</v>
      </c>
      <c r="L92" s="60">
        <f t="shared" si="9"/>
        <v>0.19999999999999973</v>
      </c>
      <c r="M92" s="60">
        <v>5.5772776634609139E-2</v>
      </c>
      <c r="N92" s="60">
        <f t="shared" si="10"/>
        <v>0.89454497930562094</v>
      </c>
      <c r="O92" s="60">
        <f t="shared" si="11"/>
        <v>-0.60609053257483969</v>
      </c>
      <c r="P92" s="60"/>
      <c r="Q92" s="60">
        <f t="shared" si="12"/>
        <v>9.0909090909090793</v>
      </c>
      <c r="R92" s="60">
        <f t="shared" si="13"/>
        <v>35.426172958543802</v>
      </c>
      <c r="S92" s="60">
        <f t="shared" si="14"/>
        <v>-25.177073392828841</v>
      </c>
      <c r="AC92" s="61">
        <v>62</v>
      </c>
      <c r="AD92" s="61">
        <v>0.11602347617991726</v>
      </c>
      <c r="AE92" s="61">
        <v>-0.31602347617991722</v>
      </c>
      <c r="AF92">
        <f t="shared" si="7"/>
        <v>0.31602347617991722</v>
      </c>
      <c r="AG92"/>
      <c r="AH92"/>
      <c r="AI92"/>
      <c r="AJ92"/>
      <c r="AK92"/>
    </row>
    <row r="93" spans="2:37" x14ac:dyDescent="0.3">
      <c r="B93" s="22" t="s">
        <v>567</v>
      </c>
      <c r="C93" s="22" t="s">
        <v>568</v>
      </c>
      <c r="D93" s="22">
        <v>7</v>
      </c>
      <c r="E93" s="22" t="s">
        <v>43</v>
      </c>
      <c r="F93" s="22" t="s">
        <v>770</v>
      </c>
      <c r="H93" s="22">
        <v>2.1</v>
      </c>
      <c r="I93" s="22">
        <v>2.1</v>
      </c>
      <c r="J93" s="16"/>
      <c r="K93" s="60">
        <f t="shared" si="8"/>
        <v>2.1</v>
      </c>
      <c r="L93" s="60">
        <f t="shared" si="9"/>
        <v>0</v>
      </c>
      <c r="M93" s="60">
        <v>0.13858647392829593</v>
      </c>
      <c r="N93" s="60">
        <f t="shared" si="10"/>
        <v>0.86879468885042488</v>
      </c>
      <c r="O93" s="60">
        <f t="shared" si="11"/>
        <v>-0.59162174099383302</v>
      </c>
      <c r="P93" s="60"/>
      <c r="Q93" s="60">
        <f t="shared" si="12"/>
        <v>0</v>
      </c>
      <c r="R93" s="60">
        <f t="shared" si="13"/>
        <v>35.426172958543802</v>
      </c>
      <c r="S93" s="60">
        <f t="shared" si="14"/>
        <v>-25.177073392828841</v>
      </c>
      <c r="AC93" s="61">
        <v>63</v>
      </c>
      <c r="AD93" s="61">
        <v>0.12166422561701191</v>
      </c>
      <c r="AE93" s="61">
        <v>-0.12166422561701191</v>
      </c>
      <c r="AF93">
        <f t="shared" si="7"/>
        <v>0.12166422561701191</v>
      </c>
      <c r="AG93"/>
      <c r="AH93"/>
      <c r="AI93"/>
      <c r="AJ93"/>
      <c r="AK93"/>
    </row>
    <row r="94" spans="2:37" x14ac:dyDescent="0.3">
      <c r="B94" s="22" t="s">
        <v>434</v>
      </c>
      <c r="C94" s="22" t="s">
        <v>435</v>
      </c>
      <c r="D94" s="22">
        <v>14</v>
      </c>
      <c r="E94" s="22" t="s">
        <v>34</v>
      </c>
      <c r="F94" s="22" t="s">
        <v>770</v>
      </c>
      <c r="H94" s="22">
        <v>2.1</v>
      </c>
      <c r="I94" s="22">
        <v>2.2999999999999998</v>
      </c>
      <c r="J94" s="16"/>
      <c r="K94" s="60">
        <f t="shared" si="8"/>
        <v>2.2000000000000002</v>
      </c>
      <c r="L94" s="60">
        <f t="shared" si="9"/>
        <v>0.19999999999999973</v>
      </c>
      <c r="M94" s="60">
        <v>5.5772776634609139E-2</v>
      </c>
      <c r="N94" s="60">
        <f t="shared" si="10"/>
        <v>0.89454497930562094</v>
      </c>
      <c r="O94" s="60">
        <f t="shared" si="11"/>
        <v>-0.60609053257483969</v>
      </c>
      <c r="P94" s="60"/>
      <c r="Q94" s="60">
        <f t="shared" si="12"/>
        <v>9.0909090909090793</v>
      </c>
      <c r="R94" s="60">
        <f t="shared" si="13"/>
        <v>35.426172958543802</v>
      </c>
      <c r="S94" s="60">
        <f t="shared" si="14"/>
        <v>-25.177073392828841</v>
      </c>
      <c r="AC94" s="61">
        <v>64</v>
      </c>
      <c r="AD94" s="61">
        <v>0.12448460033555925</v>
      </c>
      <c r="AE94" s="61">
        <v>-2.4484600335559381E-2</v>
      </c>
      <c r="AF94">
        <f t="shared" si="7"/>
        <v>2.4484600335559381E-2</v>
      </c>
      <c r="AG94"/>
      <c r="AH94"/>
      <c r="AI94"/>
      <c r="AJ94"/>
      <c r="AK94"/>
    </row>
    <row r="95" spans="2:37" x14ac:dyDescent="0.3">
      <c r="B95" s="22" t="s">
        <v>73</v>
      </c>
      <c r="C95" s="22" t="s">
        <v>74</v>
      </c>
      <c r="D95" s="22">
        <v>9</v>
      </c>
      <c r="E95" s="22" t="s">
        <v>13</v>
      </c>
      <c r="F95" s="22" t="s">
        <v>14</v>
      </c>
      <c r="H95" s="23">
        <v>2.2000000000000002</v>
      </c>
      <c r="I95" s="23">
        <v>2.4</v>
      </c>
      <c r="J95" s="16"/>
      <c r="K95" s="60">
        <f t="shared" si="8"/>
        <v>2.2999999999999998</v>
      </c>
      <c r="L95" s="60">
        <f t="shared" si="9"/>
        <v>0.19999999999999973</v>
      </c>
      <c r="M95" s="60">
        <v>5.01320271975145E-2</v>
      </c>
      <c r="N95" s="60">
        <f t="shared" si="10"/>
        <v>0.92029526976081644</v>
      </c>
      <c r="O95" s="60">
        <f t="shared" si="11"/>
        <v>-0.62055932415584603</v>
      </c>
      <c r="P95" s="60"/>
      <c r="Q95" s="60">
        <f t="shared" si="12"/>
        <v>8.6956521739130324</v>
      </c>
      <c r="R95" s="60">
        <f t="shared" si="13"/>
        <v>35.426172958543802</v>
      </c>
      <c r="S95" s="60">
        <f t="shared" si="14"/>
        <v>-25.177073392828841</v>
      </c>
      <c r="AC95" s="61">
        <v>65</v>
      </c>
      <c r="AD95" s="61">
        <v>0.12730497505410659</v>
      </c>
      <c r="AE95" s="61">
        <v>7.2695024945893361E-2</v>
      </c>
      <c r="AF95">
        <f t="shared" si="7"/>
        <v>7.2695024945893361E-2</v>
      </c>
      <c r="AG95"/>
      <c r="AH95"/>
      <c r="AI95"/>
      <c r="AJ95"/>
      <c r="AK95"/>
    </row>
    <row r="96" spans="2:37" x14ac:dyDescent="0.3">
      <c r="B96" s="22" t="s">
        <v>130</v>
      </c>
      <c r="C96" s="22" t="s">
        <v>133</v>
      </c>
      <c r="D96" s="22">
        <v>12</v>
      </c>
      <c r="E96" s="22" t="s">
        <v>13</v>
      </c>
      <c r="F96" s="22" t="s">
        <v>14</v>
      </c>
      <c r="H96" s="22">
        <v>2.2000000000000002</v>
      </c>
      <c r="I96" s="23">
        <v>2.2999999999999998</v>
      </c>
      <c r="J96" s="16"/>
      <c r="K96" s="60">
        <f t="shared" si="8"/>
        <v>2.25</v>
      </c>
      <c r="L96" s="60">
        <f t="shared" si="9"/>
        <v>9.9999999999999645E-2</v>
      </c>
      <c r="M96" s="60">
        <v>4.7047598083938269E-2</v>
      </c>
      <c r="N96" s="60">
        <f t="shared" si="10"/>
        <v>0.90742012453321852</v>
      </c>
      <c r="O96" s="60">
        <f t="shared" si="11"/>
        <v>-0.6133249283653428</v>
      </c>
      <c r="P96" s="60"/>
      <c r="Q96" s="60">
        <f t="shared" si="12"/>
        <v>4.4444444444444287</v>
      </c>
      <c r="R96" s="60">
        <f t="shared" si="13"/>
        <v>35.426172958543802</v>
      </c>
      <c r="S96" s="60">
        <f t="shared" si="14"/>
        <v>-25.177073392828841</v>
      </c>
      <c r="AC96" s="61">
        <v>66</v>
      </c>
      <c r="AD96" s="61">
        <v>0.12730497505410659</v>
      </c>
      <c r="AE96" s="61">
        <v>7.2695024945893361E-2</v>
      </c>
      <c r="AF96">
        <f t="shared" ref="AF96:AF159" si="15">ABS(AE96)</f>
        <v>7.2695024945893361E-2</v>
      </c>
      <c r="AG96"/>
      <c r="AH96"/>
      <c r="AI96"/>
      <c r="AJ96"/>
      <c r="AK96"/>
    </row>
    <row r="97" spans="2:37" x14ac:dyDescent="0.3">
      <c r="B97" s="22" t="s">
        <v>292</v>
      </c>
      <c r="C97" s="22" t="s">
        <v>137</v>
      </c>
      <c r="D97" s="22">
        <v>8</v>
      </c>
      <c r="E97" s="3" t="s">
        <v>13</v>
      </c>
      <c r="F97" s="3" t="s">
        <v>14</v>
      </c>
      <c r="G97" s="12"/>
      <c r="H97" s="42">
        <v>2.2000000000000002</v>
      </c>
      <c r="I97" s="13">
        <v>2.4</v>
      </c>
      <c r="J97" s="16"/>
      <c r="K97" s="60">
        <f t="shared" si="8"/>
        <v>2.2999999999999998</v>
      </c>
      <c r="L97" s="60">
        <f t="shared" si="9"/>
        <v>0.19999999999999973</v>
      </c>
      <c r="M97" s="60">
        <v>5.01320271975145E-2</v>
      </c>
      <c r="N97" s="60">
        <f t="shared" si="10"/>
        <v>0.92029526976081644</v>
      </c>
      <c r="O97" s="60">
        <f t="shared" si="11"/>
        <v>-0.62055932415584603</v>
      </c>
      <c r="P97" s="60"/>
      <c r="Q97" s="60">
        <f t="shared" si="12"/>
        <v>8.6956521739130324</v>
      </c>
      <c r="R97" s="60">
        <f t="shared" si="13"/>
        <v>35.426172958543802</v>
      </c>
      <c r="S97" s="60">
        <f t="shared" si="14"/>
        <v>-25.177073392828841</v>
      </c>
      <c r="AC97" s="61">
        <v>67</v>
      </c>
      <c r="AD97" s="61">
        <v>0.12448460033555925</v>
      </c>
      <c r="AE97" s="61">
        <v>-2.4484600335559381E-2</v>
      </c>
      <c r="AF97">
        <f t="shared" si="15"/>
        <v>2.4484600335559381E-2</v>
      </c>
      <c r="AG97"/>
      <c r="AH97"/>
      <c r="AI97"/>
      <c r="AJ97"/>
      <c r="AK97"/>
    </row>
    <row r="98" spans="2:37" x14ac:dyDescent="0.3">
      <c r="B98" s="22" t="s">
        <v>130</v>
      </c>
      <c r="C98" s="22" t="s">
        <v>65</v>
      </c>
      <c r="D98" s="22">
        <v>14</v>
      </c>
      <c r="E98" s="43" t="s">
        <v>13</v>
      </c>
      <c r="F98" s="43" t="s">
        <v>14</v>
      </c>
      <c r="G98" s="12"/>
      <c r="H98" s="42">
        <v>2.2000000000000002</v>
      </c>
      <c r="I98" s="42">
        <v>2.2000000000000002</v>
      </c>
      <c r="J98" s="16"/>
      <c r="K98" s="60">
        <f t="shared" si="8"/>
        <v>2.2000000000000002</v>
      </c>
      <c r="L98" s="60">
        <f t="shared" si="9"/>
        <v>0</v>
      </c>
      <c r="M98" s="60">
        <v>0.14422722336539059</v>
      </c>
      <c r="N98" s="60">
        <f t="shared" si="10"/>
        <v>0.89454497930562094</v>
      </c>
      <c r="O98" s="60">
        <f t="shared" si="11"/>
        <v>-0.60609053257483969</v>
      </c>
      <c r="P98" s="60"/>
      <c r="Q98" s="60">
        <f t="shared" si="12"/>
        <v>0</v>
      </c>
      <c r="R98" s="60">
        <f t="shared" si="13"/>
        <v>35.426172958543802</v>
      </c>
      <c r="S98" s="60">
        <f t="shared" si="14"/>
        <v>-25.177073392828841</v>
      </c>
      <c r="AC98" s="61">
        <v>68</v>
      </c>
      <c r="AD98" s="61">
        <v>0.10756235202427525</v>
      </c>
      <c r="AE98" s="61">
        <v>-0.60756235202427522</v>
      </c>
      <c r="AF98">
        <f t="shared" si="15"/>
        <v>0.60756235202427522</v>
      </c>
      <c r="AG98"/>
      <c r="AH98"/>
      <c r="AI98"/>
      <c r="AJ98"/>
      <c r="AK98"/>
    </row>
    <row r="99" spans="2:37" x14ac:dyDescent="0.3">
      <c r="B99" s="22" t="s">
        <v>338</v>
      </c>
      <c r="C99" s="22" t="s">
        <v>341</v>
      </c>
      <c r="D99" s="22">
        <v>13</v>
      </c>
      <c r="E99" s="22" t="s">
        <v>13</v>
      </c>
      <c r="F99" s="22" t="s">
        <v>25</v>
      </c>
      <c r="G99" s="24"/>
      <c r="H99" s="23">
        <v>2.2000000000000002</v>
      </c>
      <c r="I99" s="23">
        <v>1.8</v>
      </c>
      <c r="J99" s="16"/>
      <c r="K99" s="60">
        <f t="shared" si="8"/>
        <v>2</v>
      </c>
      <c r="L99" s="60">
        <f t="shared" si="9"/>
        <v>-0.40000000000000013</v>
      </c>
      <c r="M99" s="60">
        <v>0.53294572449120137</v>
      </c>
      <c r="N99" s="60">
        <f t="shared" si="10"/>
        <v>0.84304439839522904</v>
      </c>
      <c r="O99" s="60">
        <f t="shared" si="11"/>
        <v>-0.57715294941282658</v>
      </c>
      <c r="P99" s="60"/>
      <c r="Q99" s="60">
        <f t="shared" si="12"/>
        <v>-20.000000000000007</v>
      </c>
      <c r="R99" s="60">
        <f t="shared" si="13"/>
        <v>35.426172958543802</v>
      </c>
      <c r="S99" s="60">
        <f t="shared" si="14"/>
        <v>-25.177073392828841</v>
      </c>
      <c r="AC99" s="61">
        <v>69</v>
      </c>
      <c r="AD99" s="61">
        <v>0.1132031014613699</v>
      </c>
      <c r="AE99" s="61">
        <v>-0.41320310146136996</v>
      </c>
      <c r="AF99">
        <f t="shared" si="15"/>
        <v>0.41320310146136996</v>
      </c>
      <c r="AG99"/>
      <c r="AH99"/>
      <c r="AI99"/>
      <c r="AJ99"/>
      <c r="AK99"/>
    </row>
    <row r="100" spans="2:37" x14ac:dyDescent="0.3">
      <c r="B100" s="22" t="s">
        <v>130</v>
      </c>
      <c r="C100" s="22" t="s">
        <v>2</v>
      </c>
      <c r="D100" s="22">
        <v>8</v>
      </c>
      <c r="E100" s="22" t="s">
        <v>13</v>
      </c>
      <c r="F100" s="22" t="s">
        <v>14</v>
      </c>
      <c r="H100" s="23">
        <v>2.2000000000000002</v>
      </c>
      <c r="I100" s="23">
        <v>1.5</v>
      </c>
      <c r="J100" s="16"/>
      <c r="K100" s="60">
        <f t="shared" si="8"/>
        <v>1.85</v>
      </c>
      <c r="L100" s="60">
        <f t="shared" si="9"/>
        <v>-0.70000000000000018</v>
      </c>
      <c r="M100" s="60">
        <v>0.82448460033555948</v>
      </c>
      <c r="N100" s="60">
        <f t="shared" si="10"/>
        <v>0.8044189627124354</v>
      </c>
      <c r="O100" s="60">
        <f t="shared" si="11"/>
        <v>-0.55544976204131702</v>
      </c>
      <c r="P100" s="60"/>
      <c r="Q100" s="60">
        <f t="shared" si="12"/>
        <v>-37.837837837837846</v>
      </c>
      <c r="R100" s="60">
        <f t="shared" si="13"/>
        <v>35.426172958543802</v>
      </c>
      <c r="S100" s="60">
        <f t="shared" si="14"/>
        <v>-25.177073392828841</v>
      </c>
      <c r="AC100" s="61">
        <v>70</v>
      </c>
      <c r="AD100" s="61">
        <v>0.12166422561701191</v>
      </c>
      <c r="AE100" s="61">
        <v>-0.12166422561701191</v>
      </c>
      <c r="AF100">
        <f t="shared" si="15"/>
        <v>0.12166422561701191</v>
      </c>
      <c r="AG100"/>
      <c r="AH100"/>
      <c r="AI100"/>
      <c r="AJ100"/>
      <c r="AK100"/>
    </row>
    <row r="101" spans="2:37" x14ac:dyDescent="0.3">
      <c r="B101" s="22" t="s">
        <v>130</v>
      </c>
      <c r="C101" s="22" t="s">
        <v>385</v>
      </c>
      <c r="D101" s="22">
        <v>11</v>
      </c>
      <c r="E101" s="22" t="s">
        <v>13</v>
      </c>
      <c r="F101" s="22" t="s">
        <v>25</v>
      </c>
      <c r="H101" s="22">
        <v>2.2000000000000002</v>
      </c>
      <c r="I101" s="22">
        <v>2.2000000000000002</v>
      </c>
      <c r="J101" s="16"/>
      <c r="K101" s="60">
        <f t="shared" si="8"/>
        <v>2.2000000000000002</v>
      </c>
      <c r="L101" s="60">
        <f t="shared" si="9"/>
        <v>0</v>
      </c>
      <c r="M101" s="60">
        <v>0.14422722336539059</v>
      </c>
      <c r="N101" s="60">
        <f t="shared" si="10"/>
        <v>0.89454497930562094</v>
      </c>
      <c r="O101" s="60">
        <f t="shared" si="11"/>
        <v>-0.60609053257483969</v>
      </c>
      <c r="P101" s="60"/>
      <c r="Q101" s="60">
        <f t="shared" si="12"/>
        <v>0</v>
      </c>
      <c r="R101" s="60">
        <f t="shared" si="13"/>
        <v>35.426172958543802</v>
      </c>
      <c r="S101" s="60">
        <f t="shared" si="14"/>
        <v>-25.177073392828841</v>
      </c>
      <c r="AC101" s="61">
        <v>71</v>
      </c>
      <c r="AD101" s="61">
        <v>0.1216642256170119</v>
      </c>
      <c r="AE101" s="61">
        <v>-0.32166422561701186</v>
      </c>
      <c r="AF101">
        <f t="shared" si="15"/>
        <v>0.32166422561701186</v>
      </c>
      <c r="AG101"/>
      <c r="AH101"/>
      <c r="AI101"/>
      <c r="AJ101"/>
      <c r="AK101"/>
    </row>
    <row r="102" spans="2:37" x14ac:dyDescent="0.3">
      <c r="B102" s="22" t="s">
        <v>490</v>
      </c>
      <c r="C102" s="22" t="s">
        <v>491</v>
      </c>
      <c r="D102" s="22">
        <v>16</v>
      </c>
      <c r="E102" s="22" t="s">
        <v>13</v>
      </c>
      <c r="F102" s="22" t="s">
        <v>25</v>
      </c>
      <c r="H102" s="22">
        <v>2.2000000000000002</v>
      </c>
      <c r="I102" s="22">
        <v>2.4</v>
      </c>
      <c r="J102" s="16"/>
      <c r="K102" s="60">
        <f t="shared" si="8"/>
        <v>2.2999999999999998</v>
      </c>
      <c r="L102" s="60">
        <f t="shared" si="9"/>
        <v>0.19999999999999973</v>
      </c>
      <c r="M102" s="60">
        <v>5.01320271975145E-2</v>
      </c>
      <c r="N102" s="60">
        <f t="shared" si="10"/>
        <v>0.92029526976081644</v>
      </c>
      <c r="O102" s="60">
        <f t="shared" si="11"/>
        <v>-0.62055932415584603</v>
      </c>
      <c r="P102" s="60"/>
      <c r="Q102" s="60">
        <f t="shared" si="12"/>
        <v>8.6956521739130324</v>
      </c>
      <c r="R102" s="60">
        <f t="shared" si="13"/>
        <v>35.426172958543802</v>
      </c>
      <c r="S102" s="60">
        <f t="shared" si="14"/>
        <v>-25.177073392828841</v>
      </c>
      <c r="AC102" s="61">
        <v>72</v>
      </c>
      <c r="AD102" s="61">
        <v>0.12730497505410659</v>
      </c>
      <c r="AE102" s="61">
        <v>-0.12730497505410659</v>
      </c>
      <c r="AF102">
        <f t="shared" si="15"/>
        <v>0.12730497505410659</v>
      </c>
      <c r="AG102"/>
      <c r="AH102"/>
      <c r="AI102"/>
      <c r="AJ102"/>
      <c r="AK102"/>
    </row>
    <row r="103" spans="2:37" x14ac:dyDescent="0.3">
      <c r="B103" s="22" t="s">
        <v>666</v>
      </c>
      <c r="C103" s="22" t="s">
        <v>667</v>
      </c>
      <c r="D103" s="22">
        <v>15</v>
      </c>
      <c r="E103" s="22" t="s">
        <v>13</v>
      </c>
      <c r="F103" s="22" t="s">
        <v>25</v>
      </c>
      <c r="H103" s="23">
        <v>2.2000000000000002</v>
      </c>
      <c r="I103" s="23">
        <v>1.9</v>
      </c>
      <c r="J103" s="16"/>
      <c r="K103" s="60">
        <f t="shared" si="8"/>
        <v>2.0499999999999998</v>
      </c>
      <c r="L103" s="60">
        <f t="shared" si="9"/>
        <v>-0.30000000000000027</v>
      </c>
      <c r="M103" s="60">
        <v>0.43576609920974885</v>
      </c>
      <c r="N103" s="60">
        <f t="shared" si="10"/>
        <v>0.85591954362282696</v>
      </c>
      <c r="O103" s="60">
        <f t="shared" si="11"/>
        <v>-0.5843873452033298</v>
      </c>
      <c r="P103" s="60"/>
      <c r="Q103" s="60">
        <f t="shared" si="12"/>
        <v>-14.634146341463428</v>
      </c>
      <c r="R103" s="60">
        <f t="shared" si="13"/>
        <v>35.426172958543802</v>
      </c>
      <c r="S103" s="60">
        <f t="shared" si="14"/>
        <v>-25.177073392828841</v>
      </c>
      <c r="AC103" s="61">
        <v>73</v>
      </c>
      <c r="AD103" s="61">
        <v>0.12730497505410659</v>
      </c>
      <c r="AE103" s="61">
        <v>-0.12730497505410659</v>
      </c>
      <c r="AF103">
        <f t="shared" si="15"/>
        <v>0.12730497505410659</v>
      </c>
      <c r="AG103"/>
      <c r="AH103"/>
      <c r="AI103"/>
      <c r="AJ103"/>
      <c r="AK103"/>
    </row>
    <row r="104" spans="2:37" x14ac:dyDescent="0.3">
      <c r="B104" s="22" t="s">
        <v>268</v>
      </c>
      <c r="C104" s="22" t="s">
        <v>269</v>
      </c>
      <c r="D104" s="22">
        <v>14</v>
      </c>
      <c r="E104" s="22" t="s">
        <v>13</v>
      </c>
      <c r="F104" s="22" t="s">
        <v>14</v>
      </c>
      <c r="G104" s="19"/>
      <c r="H104" s="23">
        <v>2.2000000000000002</v>
      </c>
      <c r="I104" s="23">
        <v>2.7</v>
      </c>
      <c r="J104" s="16"/>
      <c r="K104" s="60">
        <f t="shared" si="8"/>
        <v>2.4500000000000002</v>
      </c>
      <c r="L104" s="60">
        <f t="shared" si="9"/>
        <v>0.5</v>
      </c>
      <c r="M104" s="60">
        <v>0.34167090304187275</v>
      </c>
      <c r="N104" s="60">
        <f t="shared" si="10"/>
        <v>0.9589207054436103</v>
      </c>
      <c r="O104" s="60">
        <f t="shared" si="11"/>
        <v>-0.64226251152735581</v>
      </c>
      <c r="P104" s="60"/>
      <c r="Q104" s="60">
        <f t="shared" si="12"/>
        <v>20.408163265306118</v>
      </c>
      <c r="R104" s="60">
        <f t="shared" si="13"/>
        <v>35.426172958543802</v>
      </c>
      <c r="S104" s="60">
        <f t="shared" si="14"/>
        <v>-25.177073392828841</v>
      </c>
      <c r="AC104" s="61">
        <v>74</v>
      </c>
      <c r="AD104" s="61">
        <v>0.12730497505410659</v>
      </c>
      <c r="AE104" s="61">
        <v>-0.12730497505410659</v>
      </c>
      <c r="AF104">
        <f t="shared" si="15"/>
        <v>0.12730497505410659</v>
      </c>
      <c r="AG104"/>
      <c r="AH104"/>
      <c r="AI104"/>
      <c r="AJ104"/>
      <c r="AK104"/>
    </row>
    <row r="105" spans="2:37" x14ac:dyDescent="0.3">
      <c r="B105" s="22" t="s">
        <v>130</v>
      </c>
      <c r="C105" s="22" t="s">
        <v>140</v>
      </c>
      <c r="D105" s="22">
        <v>10</v>
      </c>
      <c r="E105" s="3" t="s">
        <v>13</v>
      </c>
      <c r="F105" s="3" t="s">
        <v>14</v>
      </c>
      <c r="H105" s="23">
        <v>2.2000000000000002</v>
      </c>
      <c r="I105" s="23">
        <v>2.6</v>
      </c>
      <c r="J105" s="16"/>
      <c r="K105" s="60">
        <f t="shared" si="8"/>
        <v>2.4000000000000004</v>
      </c>
      <c r="L105" s="60">
        <f t="shared" si="9"/>
        <v>0.39999999999999991</v>
      </c>
      <c r="M105" s="60">
        <v>0.24449127776041998</v>
      </c>
      <c r="N105" s="60">
        <f t="shared" si="10"/>
        <v>0.94604556021601238</v>
      </c>
      <c r="O105" s="60">
        <f t="shared" si="11"/>
        <v>-0.63502811573685258</v>
      </c>
      <c r="P105" s="60"/>
      <c r="Q105" s="60">
        <f t="shared" si="12"/>
        <v>16.666666666666661</v>
      </c>
      <c r="R105" s="60">
        <f t="shared" si="13"/>
        <v>35.426172958543802</v>
      </c>
      <c r="S105" s="60">
        <f t="shared" si="14"/>
        <v>-25.177073392828841</v>
      </c>
      <c r="AC105" s="61">
        <v>75</v>
      </c>
      <c r="AD105" s="61">
        <v>0.11884385089846458</v>
      </c>
      <c r="AE105" s="61">
        <v>-0.41884385089846443</v>
      </c>
      <c r="AF105">
        <f t="shared" si="15"/>
        <v>0.41884385089846443</v>
      </c>
      <c r="AG105"/>
      <c r="AH105"/>
      <c r="AI105"/>
      <c r="AJ105"/>
      <c r="AK105"/>
    </row>
    <row r="106" spans="2:37" x14ac:dyDescent="0.3">
      <c r="B106" s="22" t="s">
        <v>531</v>
      </c>
      <c r="C106" s="22" t="s">
        <v>381</v>
      </c>
      <c r="D106" s="22">
        <v>8</v>
      </c>
      <c r="E106" s="22" t="s">
        <v>13</v>
      </c>
      <c r="F106" s="22" t="s">
        <v>770</v>
      </c>
      <c r="H106" s="22">
        <v>2.2000000000000002</v>
      </c>
      <c r="I106" s="22">
        <v>2.6</v>
      </c>
      <c r="J106" s="16"/>
      <c r="K106" s="60">
        <f t="shared" si="8"/>
        <v>2.4000000000000004</v>
      </c>
      <c r="L106" s="60">
        <f t="shared" si="9"/>
        <v>0.39999999999999991</v>
      </c>
      <c r="M106" s="60">
        <v>0.24449127776041998</v>
      </c>
      <c r="N106" s="60">
        <f t="shared" si="10"/>
        <v>0.94604556021601238</v>
      </c>
      <c r="O106" s="60">
        <f t="shared" si="11"/>
        <v>-0.63502811573685258</v>
      </c>
      <c r="P106" s="60"/>
      <c r="Q106" s="60">
        <f t="shared" si="12"/>
        <v>16.666666666666661</v>
      </c>
      <c r="R106" s="60">
        <f t="shared" si="13"/>
        <v>35.426172958543802</v>
      </c>
      <c r="S106" s="60">
        <f t="shared" si="14"/>
        <v>-25.177073392828841</v>
      </c>
      <c r="AC106" s="61">
        <v>76</v>
      </c>
      <c r="AD106" s="61">
        <v>0.1216642256170119</v>
      </c>
      <c r="AE106" s="61">
        <v>-0.32166422561701186</v>
      </c>
      <c r="AF106">
        <f t="shared" si="15"/>
        <v>0.32166422561701186</v>
      </c>
      <c r="AG106"/>
      <c r="AH106"/>
      <c r="AI106"/>
      <c r="AJ106"/>
      <c r="AK106"/>
    </row>
    <row r="107" spans="2:37" x14ac:dyDescent="0.3">
      <c r="B107" s="22" t="s">
        <v>124</v>
      </c>
      <c r="C107" s="22" t="s">
        <v>125</v>
      </c>
      <c r="D107" s="22">
        <v>11</v>
      </c>
      <c r="E107" s="22" t="s">
        <v>13</v>
      </c>
      <c r="F107" s="22" t="s">
        <v>771</v>
      </c>
      <c r="G107" s="11" t="s">
        <v>870</v>
      </c>
      <c r="H107" s="22">
        <v>2.2000000000000002</v>
      </c>
      <c r="I107" s="22">
        <v>2.6</v>
      </c>
      <c r="J107" s="16"/>
      <c r="K107" s="60">
        <f t="shared" si="8"/>
        <v>2.4000000000000004</v>
      </c>
      <c r="L107" s="60">
        <f t="shared" si="9"/>
        <v>0.39999999999999991</v>
      </c>
      <c r="M107" s="60">
        <v>0.24449127776041998</v>
      </c>
      <c r="N107" s="60">
        <f t="shared" si="10"/>
        <v>0.94604556021601238</v>
      </c>
      <c r="O107" s="60">
        <f t="shared" si="11"/>
        <v>-0.63502811573685258</v>
      </c>
      <c r="P107" s="60"/>
      <c r="Q107" s="60">
        <f t="shared" si="12"/>
        <v>16.666666666666661</v>
      </c>
      <c r="R107" s="60">
        <f t="shared" si="13"/>
        <v>35.426172958543802</v>
      </c>
      <c r="S107" s="60">
        <f t="shared" si="14"/>
        <v>-25.177073392828841</v>
      </c>
      <c r="AC107" s="61">
        <v>77</v>
      </c>
      <c r="AD107" s="61">
        <v>0.13012534977265391</v>
      </c>
      <c r="AE107" s="61">
        <v>-0.230125349772654</v>
      </c>
      <c r="AF107">
        <f t="shared" si="15"/>
        <v>0.230125349772654</v>
      </c>
      <c r="AG107"/>
      <c r="AH107"/>
      <c r="AI107"/>
      <c r="AJ107"/>
      <c r="AK107"/>
    </row>
    <row r="108" spans="2:37" x14ac:dyDescent="0.3">
      <c r="B108" s="22" t="s">
        <v>292</v>
      </c>
      <c r="C108" s="22" t="s">
        <v>293</v>
      </c>
      <c r="D108" s="22">
        <v>8</v>
      </c>
      <c r="E108" s="55" t="s">
        <v>13</v>
      </c>
      <c r="F108" s="22" t="s">
        <v>25</v>
      </c>
      <c r="H108" s="23">
        <v>2.2999999999999998</v>
      </c>
      <c r="I108" s="23">
        <v>2.2999999999999998</v>
      </c>
      <c r="J108" s="16"/>
      <c r="K108" s="60">
        <f t="shared" si="8"/>
        <v>2.2999999999999998</v>
      </c>
      <c r="L108" s="60">
        <f t="shared" si="9"/>
        <v>0</v>
      </c>
      <c r="M108" s="60">
        <v>0.14986797280248523</v>
      </c>
      <c r="N108" s="60">
        <f t="shared" si="10"/>
        <v>0.92029526976081644</v>
      </c>
      <c r="O108" s="60">
        <f t="shared" si="11"/>
        <v>-0.62055932415584603</v>
      </c>
      <c r="P108" s="60"/>
      <c r="Q108" s="60">
        <f t="shared" si="12"/>
        <v>0</v>
      </c>
      <c r="R108" s="60">
        <f t="shared" si="13"/>
        <v>35.426172958543802</v>
      </c>
      <c r="S108" s="60">
        <f t="shared" si="14"/>
        <v>-25.177073392828841</v>
      </c>
      <c r="AC108" s="61">
        <v>78</v>
      </c>
      <c r="AD108" s="61">
        <v>0.13858647392829593</v>
      </c>
      <c r="AE108" s="61">
        <v>6.141352607170425E-2</v>
      </c>
      <c r="AF108">
        <f t="shared" si="15"/>
        <v>6.141352607170425E-2</v>
      </c>
      <c r="AG108"/>
      <c r="AH108"/>
      <c r="AI108"/>
      <c r="AJ108"/>
      <c r="AK108"/>
    </row>
    <row r="109" spans="2:37" x14ac:dyDescent="0.3">
      <c r="B109" s="22" t="s">
        <v>130</v>
      </c>
      <c r="C109" s="22" t="s">
        <v>334</v>
      </c>
      <c r="D109" s="22">
        <v>14</v>
      </c>
      <c r="E109" s="43" t="s">
        <v>13</v>
      </c>
      <c r="F109" s="43" t="s">
        <v>14</v>
      </c>
      <c r="G109" s="12"/>
      <c r="H109" s="42">
        <v>2.2999999999999998</v>
      </c>
      <c r="I109" s="42">
        <v>2.2999999999999998</v>
      </c>
      <c r="J109" s="16"/>
      <c r="K109" s="60">
        <f t="shared" si="8"/>
        <v>2.2999999999999998</v>
      </c>
      <c r="L109" s="60">
        <f t="shared" si="9"/>
        <v>0</v>
      </c>
      <c r="M109" s="60">
        <v>0.14986797280248523</v>
      </c>
      <c r="N109" s="60">
        <f t="shared" si="10"/>
        <v>0.92029526976081644</v>
      </c>
      <c r="O109" s="60">
        <f t="shared" si="11"/>
        <v>-0.62055932415584603</v>
      </c>
      <c r="P109" s="60"/>
      <c r="Q109" s="60">
        <f t="shared" si="12"/>
        <v>0</v>
      </c>
      <c r="R109" s="60">
        <f t="shared" si="13"/>
        <v>35.426172958543802</v>
      </c>
      <c r="S109" s="60">
        <f t="shared" si="14"/>
        <v>-25.177073392828841</v>
      </c>
      <c r="AC109" s="61">
        <v>79</v>
      </c>
      <c r="AD109" s="61">
        <v>0.14140684864684325</v>
      </c>
      <c r="AE109" s="61">
        <v>0.15859315135315658</v>
      </c>
      <c r="AF109">
        <f t="shared" si="15"/>
        <v>0.15859315135315658</v>
      </c>
      <c r="AG109"/>
      <c r="AH109"/>
      <c r="AI109"/>
      <c r="AJ109"/>
      <c r="AK109"/>
    </row>
    <row r="110" spans="2:37" x14ac:dyDescent="0.3">
      <c r="B110" s="22" t="s">
        <v>338</v>
      </c>
      <c r="C110" s="22" t="s">
        <v>340</v>
      </c>
      <c r="D110" s="22">
        <v>7</v>
      </c>
      <c r="E110" s="3" t="s">
        <v>13</v>
      </c>
      <c r="F110" s="3" t="s">
        <v>25</v>
      </c>
      <c r="G110" s="12"/>
      <c r="H110" s="42">
        <v>2.2999999999999998</v>
      </c>
      <c r="I110" s="42">
        <v>2.2999999999999998</v>
      </c>
      <c r="J110" s="16"/>
      <c r="K110" s="60">
        <f t="shared" si="8"/>
        <v>2.2999999999999998</v>
      </c>
      <c r="L110" s="60">
        <f t="shared" si="9"/>
        <v>0</v>
      </c>
      <c r="M110" s="60">
        <v>0.14986797280248523</v>
      </c>
      <c r="N110" s="60">
        <f t="shared" si="10"/>
        <v>0.92029526976081644</v>
      </c>
      <c r="O110" s="60">
        <f t="shared" si="11"/>
        <v>-0.62055932415584603</v>
      </c>
      <c r="P110" s="60"/>
      <c r="Q110" s="60">
        <f t="shared" si="12"/>
        <v>0</v>
      </c>
      <c r="R110" s="60">
        <f t="shared" si="13"/>
        <v>35.426172958543802</v>
      </c>
      <c r="S110" s="60">
        <f t="shared" si="14"/>
        <v>-25.177073392828841</v>
      </c>
      <c r="AC110" s="61">
        <v>80</v>
      </c>
      <c r="AD110" s="61">
        <v>0.12448460033555925</v>
      </c>
      <c r="AE110" s="61">
        <v>-0.42448460033555929</v>
      </c>
      <c r="AF110">
        <f t="shared" si="15"/>
        <v>0.42448460033555929</v>
      </c>
      <c r="AG110"/>
      <c r="AH110"/>
      <c r="AI110"/>
      <c r="AJ110"/>
      <c r="AK110"/>
    </row>
    <row r="111" spans="2:37" x14ac:dyDescent="0.3">
      <c r="B111" s="22" t="s">
        <v>130</v>
      </c>
      <c r="C111" s="22" t="s">
        <v>139</v>
      </c>
      <c r="D111" s="22">
        <v>7</v>
      </c>
      <c r="E111" s="22" t="s">
        <v>13</v>
      </c>
      <c r="F111" s="22" t="s">
        <v>14</v>
      </c>
      <c r="G111" s="19"/>
      <c r="H111" s="23">
        <v>2.2999999999999998</v>
      </c>
      <c r="I111" s="23">
        <v>1.7</v>
      </c>
      <c r="J111" s="16"/>
      <c r="K111" s="60">
        <f t="shared" si="8"/>
        <v>2</v>
      </c>
      <c r="L111" s="60">
        <f t="shared" si="9"/>
        <v>-0.59999999999999987</v>
      </c>
      <c r="M111" s="60">
        <v>0.7329457244912011</v>
      </c>
      <c r="N111" s="60">
        <f t="shared" si="10"/>
        <v>0.84304439839522904</v>
      </c>
      <c r="O111" s="60">
        <f t="shared" si="11"/>
        <v>-0.57715294941282658</v>
      </c>
      <c r="P111" s="60"/>
      <c r="Q111" s="60">
        <f t="shared" si="12"/>
        <v>-29.999999999999993</v>
      </c>
      <c r="R111" s="60">
        <f t="shared" si="13"/>
        <v>35.426172958543802</v>
      </c>
      <c r="S111" s="60">
        <f t="shared" si="14"/>
        <v>-25.177073392828841</v>
      </c>
      <c r="AC111" s="61">
        <v>81</v>
      </c>
      <c r="AD111" s="61">
        <v>0.12730497505410659</v>
      </c>
      <c r="AE111" s="61">
        <v>-0.32730497505410655</v>
      </c>
      <c r="AF111">
        <f t="shared" si="15"/>
        <v>0.32730497505410655</v>
      </c>
      <c r="AG111"/>
      <c r="AH111"/>
      <c r="AI111"/>
      <c r="AJ111"/>
      <c r="AK111"/>
    </row>
    <row r="112" spans="2:37" x14ac:dyDescent="0.3">
      <c r="B112" s="22" t="s">
        <v>592</v>
      </c>
      <c r="C112" s="22" t="s">
        <v>77</v>
      </c>
      <c r="D112" s="22">
        <v>12</v>
      </c>
      <c r="E112" s="22" t="s">
        <v>13</v>
      </c>
      <c r="F112" s="22" t="s">
        <v>25</v>
      </c>
      <c r="H112" s="22">
        <v>2.2999999999999998</v>
      </c>
      <c r="I112" s="22">
        <v>2.6</v>
      </c>
      <c r="J112" s="16"/>
      <c r="K112" s="60">
        <f t="shared" si="8"/>
        <v>2.4500000000000002</v>
      </c>
      <c r="L112" s="60">
        <f t="shared" si="9"/>
        <v>0.30000000000000027</v>
      </c>
      <c r="M112" s="60">
        <v>0.14167090304187302</v>
      </c>
      <c r="N112" s="60">
        <f t="shared" si="10"/>
        <v>0.9589207054436103</v>
      </c>
      <c r="O112" s="60">
        <f t="shared" si="11"/>
        <v>-0.64226251152735581</v>
      </c>
      <c r="P112" s="60"/>
      <c r="Q112" s="60">
        <f t="shared" si="12"/>
        <v>12.244897959183684</v>
      </c>
      <c r="R112" s="60">
        <f t="shared" si="13"/>
        <v>35.426172958543802</v>
      </c>
      <c r="S112" s="60">
        <f t="shared" si="14"/>
        <v>-25.177073392828841</v>
      </c>
      <c r="AC112" s="61">
        <v>82</v>
      </c>
      <c r="AD112" s="61">
        <v>0.14140684864684325</v>
      </c>
      <c r="AE112" s="61">
        <v>0.15859315135315658</v>
      </c>
      <c r="AF112">
        <f t="shared" si="15"/>
        <v>0.15859315135315658</v>
      </c>
      <c r="AG112"/>
      <c r="AH112"/>
      <c r="AI112"/>
      <c r="AJ112"/>
      <c r="AK112"/>
    </row>
    <row r="113" spans="2:37" x14ac:dyDescent="0.3">
      <c r="B113" s="22" t="s">
        <v>290</v>
      </c>
      <c r="C113" s="22" t="s">
        <v>291</v>
      </c>
      <c r="D113" s="22">
        <v>9</v>
      </c>
      <c r="E113" s="22" t="s">
        <v>13</v>
      </c>
      <c r="F113" s="22" t="s">
        <v>14</v>
      </c>
      <c r="G113" s="19"/>
      <c r="H113" s="23">
        <v>2.2999999999999998</v>
      </c>
      <c r="I113" s="23">
        <v>2.6</v>
      </c>
      <c r="J113" s="16"/>
      <c r="K113" s="60">
        <f t="shared" si="8"/>
        <v>2.4500000000000002</v>
      </c>
      <c r="L113" s="60">
        <f t="shared" si="9"/>
        <v>0.30000000000000027</v>
      </c>
      <c r="M113" s="60">
        <v>0.14167090304187302</v>
      </c>
      <c r="N113" s="60">
        <f t="shared" si="10"/>
        <v>0.9589207054436103</v>
      </c>
      <c r="O113" s="60">
        <f t="shared" si="11"/>
        <v>-0.64226251152735581</v>
      </c>
      <c r="P113" s="60"/>
      <c r="Q113" s="60">
        <f t="shared" si="12"/>
        <v>12.244897959183684</v>
      </c>
      <c r="R113" s="60">
        <f t="shared" si="13"/>
        <v>35.426172958543802</v>
      </c>
      <c r="S113" s="60">
        <f t="shared" si="14"/>
        <v>-25.177073392828841</v>
      </c>
      <c r="AC113" s="61">
        <v>83</v>
      </c>
      <c r="AD113" s="61">
        <v>0.12166422561701191</v>
      </c>
      <c r="AE113" s="61">
        <v>-0.52166422561701187</v>
      </c>
      <c r="AF113">
        <f t="shared" si="15"/>
        <v>0.52166422561701187</v>
      </c>
      <c r="AG113"/>
      <c r="AH113"/>
      <c r="AI113"/>
      <c r="AJ113"/>
      <c r="AK113"/>
    </row>
    <row r="114" spans="2:37" x14ac:dyDescent="0.3">
      <c r="B114" s="22" t="s">
        <v>130</v>
      </c>
      <c r="C114" s="22" t="s">
        <v>131</v>
      </c>
      <c r="D114" s="22">
        <v>9</v>
      </c>
      <c r="E114" s="22" t="s">
        <v>13</v>
      </c>
      <c r="F114" s="22" t="s">
        <v>14</v>
      </c>
      <c r="H114" s="23">
        <v>2.4</v>
      </c>
      <c r="I114" s="23">
        <v>1.9</v>
      </c>
      <c r="J114" s="16"/>
      <c r="K114" s="60">
        <f t="shared" si="8"/>
        <v>2.15</v>
      </c>
      <c r="L114" s="60">
        <f t="shared" si="9"/>
        <v>-0.5</v>
      </c>
      <c r="M114" s="60">
        <v>0.64140684864684328</v>
      </c>
      <c r="N114" s="60">
        <f t="shared" si="10"/>
        <v>0.88166983407802269</v>
      </c>
      <c r="O114" s="60">
        <f t="shared" si="11"/>
        <v>-0.59885613678433613</v>
      </c>
      <c r="P114" s="60"/>
      <c r="Q114" s="60">
        <f t="shared" si="12"/>
        <v>-23.255813953488371</v>
      </c>
      <c r="R114" s="60">
        <f t="shared" si="13"/>
        <v>35.426172958543802</v>
      </c>
      <c r="S114" s="60">
        <f t="shared" si="14"/>
        <v>-25.177073392828841</v>
      </c>
      <c r="AC114" s="61">
        <v>84</v>
      </c>
      <c r="AD114" s="61">
        <v>0.13576609920974858</v>
      </c>
      <c r="AE114" s="61">
        <v>-3.5766099209748492E-2</v>
      </c>
      <c r="AF114">
        <f t="shared" si="15"/>
        <v>3.5766099209748492E-2</v>
      </c>
      <c r="AG114"/>
      <c r="AH114"/>
      <c r="AI114"/>
      <c r="AJ114"/>
      <c r="AK114"/>
    </row>
    <row r="115" spans="2:37" x14ac:dyDescent="0.3">
      <c r="B115" s="22" t="s">
        <v>130</v>
      </c>
      <c r="C115" s="22" t="s">
        <v>134</v>
      </c>
      <c r="D115" s="3">
        <v>8</v>
      </c>
      <c r="E115" s="3" t="s">
        <v>13</v>
      </c>
      <c r="F115" s="3" t="s">
        <v>25</v>
      </c>
      <c r="H115" s="2">
        <v>2.4</v>
      </c>
      <c r="I115" s="2">
        <v>2.1</v>
      </c>
      <c r="J115" s="16"/>
      <c r="K115" s="60">
        <f t="shared" si="8"/>
        <v>2.25</v>
      </c>
      <c r="L115" s="60">
        <f t="shared" si="9"/>
        <v>-0.29999999999999982</v>
      </c>
      <c r="M115" s="60">
        <v>0.44704759808393774</v>
      </c>
      <c r="N115" s="60">
        <f t="shared" si="10"/>
        <v>0.90742012453321852</v>
      </c>
      <c r="O115" s="60">
        <f t="shared" si="11"/>
        <v>-0.6133249283653428</v>
      </c>
      <c r="P115" s="60"/>
      <c r="Q115" s="60">
        <f t="shared" si="12"/>
        <v>-13.333333333333325</v>
      </c>
      <c r="R115" s="60">
        <f t="shared" si="13"/>
        <v>35.426172958543802</v>
      </c>
      <c r="S115" s="60">
        <f t="shared" si="14"/>
        <v>-25.177073392828841</v>
      </c>
      <c r="AC115" s="61">
        <v>85</v>
      </c>
      <c r="AD115" s="61">
        <v>0.12730497505410659</v>
      </c>
      <c r="AE115" s="61">
        <v>-0.52730497505410678</v>
      </c>
      <c r="AF115">
        <f t="shared" si="15"/>
        <v>0.52730497505410678</v>
      </c>
      <c r="AG115"/>
      <c r="AH115"/>
      <c r="AI115"/>
      <c r="AJ115"/>
      <c r="AK115"/>
    </row>
    <row r="116" spans="2:37" x14ac:dyDescent="0.3">
      <c r="B116" s="3" t="s">
        <v>584</v>
      </c>
      <c r="C116" s="3" t="s">
        <v>585</v>
      </c>
      <c r="D116" s="22">
        <v>10</v>
      </c>
      <c r="E116" s="43" t="s">
        <v>332</v>
      </c>
      <c r="F116" s="22" t="s">
        <v>14</v>
      </c>
      <c r="H116" s="23">
        <v>2.4</v>
      </c>
      <c r="I116" s="23">
        <v>2.2000000000000002</v>
      </c>
      <c r="J116" s="16"/>
      <c r="K116" s="60">
        <f t="shared" si="8"/>
        <v>2.2999999999999998</v>
      </c>
      <c r="L116" s="60">
        <f t="shared" si="9"/>
        <v>-0.19999999999999973</v>
      </c>
      <c r="M116" s="60">
        <v>0.34986797280248494</v>
      </c>
      <c r="N116" s="60">
        <f t="shared" si="10"/>
        <v>0.92029526976081644</v>
      </c>
      <c r="O116" s="60">
        <f t="shared" si="11"/>
        <v>-0.62055932415584603</v>
      </c>
      <c r="P116" s="60"/>
      <c r="Q116" s="60">
        <f t="shared" si="12"/>
        <v>-8.6956521739130324</v>
      </c>
      <c r="R116" s="60">
        <f t="shared" si="13"/>
        <v>35.426172958543802</v>
      </c>
      <c r="S116" s="60">
        <f t="shared" si="14"/>
        <v>-25.177073392828841</v>
      </c>
      <c r="AC116" s="61">
        <v>86</v>
      </c>
      <c r="AD116" s="61">
        <v>0.15550872223957993</v>
      </c>
      <c r="AE116" s="61">
        <v>0.44449127776042019</v>
      </c>
      <c r="AF116">
        <f t="shared" si="15"/>
        <v>0.44449127776042019</v>
      </c>
      <c r="AG116"/>
      <c r="AH116"/>
      <c r="AI116"/>
      <c r="AJ116"/>
      <c r="AK116"/>
    </row>
    <row r="117" spans="2:37" x14ac:dyDescent="0.3">
      <c r="B117" s="22" t="s">
        <v>652</v>
      </c>
      <c r="C117" s="22" t="s">
        <v>653</v>
      </c>
      <c r="D117" s="22">
        <v>10</v>
      </c>
      <c r="E117" s="22" t="s">
        <v>13</v>
      </c>
      <c r="F117" s="22" t="s">
        <v>771</v>
      </c>
      <c r="H117" s="22">
        <v>2.4</v>
      </c>
      <c r="I117" s="22">
        <v>2.2999999999999998</v>
      </c>
      <c r="J117" s="16"/>
      <c r="K117" s="60">
        <f t="shared" si="8"/>
        <v>2.3499999999999996</v>
      </c>
      <c r="L117" s="60">
        <f t="shared" si="9"/>
        <v>-0.10000000000000009</v>
      </c>
      <c r="M117" s="60">
        <v>0.25268834752103264</v>
      </c>
      <c r="N117" s="60">
        <f t="shared" si="10"/>
        <v>0.93317041498841435</v>
      </c>
      <c r="O117" s="60">
        <f t="shared" si="11"/>
        <v>-0.62779371994634925</v>
      </c>
      <c r="P117" s="60"/>
      <c r="Q117" s="60">
        <f t="shared" si="12"/>
        <v>-4.2553191489361746</v>
      </c>
      <c r="R117" s="60">
        <f t="shared" si="13"/>
        <v>35.426172958543802</v>
      </c>
      <c r="S117" s="60">
        <f t="shared" si="14"/>
        <v>-25.177073392828841</v>
      </c>
      <c r="AC117" s="61">
        <v>87</v>
      </c>
      <c r="AD117" s="61">
        <v>0.12448460033555925</v>
      </c>
      <c r="AE117" s="61">
        <v>-0.6244846003355593</v>
      </c>
      <c r="AF117">
        <f t="shared" si="15"/>
        <v>0.6244846003355593</v>
      </c>
      <c r="AG117"/>
      <c r="AH117"/>
      <c r="AI117"/>
      <c r="AJ117"/>
      <c r="AK117"/>
    </row>
    <row r="118" spans="2:37" x14ac:dyDescent="0.3">
      <c r="B118" s="22" t="s">
        <v>62</v>
      </c>
      <c r="C118" s="22" t="s">
        <v>63</v>
      </c>
      <c r="D118" s="22">
        <v>9</v>
      </c>
      <c r="E118" s="22" t="s">
        <v>13</v>
      </c>
      <c r="F118" s="22" t="s">
        <v>25</v>
      </c>
      <c r="H118" s="23">
        <v>2.5</v>
      </c>
      <c r="I118" s="1">
        <v>2.8</v>
      </c>
      <c r="J118" s="16"/>
      <c r="K118" s="60">
        <f t="shared" si="8"/>
        <v>2.65</v>
      </c>
      <c r="L118" s="60">
        <f t="shared" si="9"/>
        <v>0.29999999999999982</v>
      </c>
      <c r="M118" s="60">
        <v>0.13038940416768324</v>
      </c>
      <c r="N118" s="60">
        <f t="shared" si="10"/>
        <v>1.0104212863540019</v>
      </c>
      <c r="O118" s="60">
        <f t="shared" si="11"/>
        <v>-0.67120009468936881</v>
      </c>
      <c r="P118" s="60"/>
      <c r="Q118" s="60">
        <f t="shared" si="12"/>
        <v>11.320754716981126</v>
      </c>
      <c r="R118" s="60">
        <f t="shared" si="13"/>
        <v>35.426172958543802</v>
      </c>
      <c r="S118" s="60">
        <f t="shared" si="14"/>
        <v>-25.177073392828841</v>
      </c>
      <c r="AC118" s="61">
        <v>88</v>
      </c>
      <c r="AD118" s="61">
        <v>0.14140684864684328</v>
      </c>
      <c r="AE118" s="61">
        <v>-4.1406848646843186E-2</v>
      </c>
      <c r="AF118">
        <f t="shared" si="15"/>
        <v>4.1406848646843186E-2</v>
      </c>
      <c r="AG118"/>
      <c r="AH118"/>
      <c r="AI118"/>
      <c r="AJ118"/>
      <c r="AK118"/>
    </row>
    <row r="119" spans="2:37" x14ac:dyDescent="0.3">
      <c r="B119" s="3" t="s">
        <v>290</v>
      </c>
      <c r="C119" s="3" t="s">
        <v>291</v>
      </c>
      <c r="D119" s="3">
        <v>13</v>
      </c>
      <c r="E119" s="3" t="s">
        <v>13</v>
      </c>
      <c r="F119" s="3" t="s">
        <v>14</v>
      </c>
      <c r="G119" s="19"/>
      <c r="H119" s="2">
        <v>2.5</v>
      </c>
      <c r="I119" s="2">
        <v>2.9</v>
      </c>
      <c r="J119" s="16"/>
      <c r="K119" s="60">
        <f t="shared" si="8"/>
        <v>2.7</v>
      </c>
      <c r="L119" s="60">
        <f t="shared" si="9"/>
        <v>0.39999999999999991</v>
      </c>
      <c r="M119" s="60">
        <v>0.22756902944913598</v>
      </c>
      <c r="N119" s="60">
        <f t="shared" si="10"/>
        <v>1.0232964315816</v>
      </c>
      <c r="O119" s="60">
        <f t="shared" si="11"/>
        <v>-0.67843449047987203</v>
      </c>
      <c r="P119" s="60"/>
      <c r="Q119" s="60">
        <f t="shared" si="12"/>
        <v>14.814814814814811</v>
      </c>
      <c r="R119" s="60">
        <f t="shared" si="13"/>
        <v>35.426172958543802</v>
      </c>
      <c r="S119" s="60">
        <f t="shared" si="14"/>
        <v>-25.177073392828841</v>
      </c>
      <c r="AC119" s="61">
        <v>89</v>
      </c>
      <c r="AD119" s="61">
        <v>0.14422722336539059</v>
      </c>
      <c r="AE119" s="61">
        <v>5.5772776634609139E-2</v>
      </c>
      <c r="AF119">
        <f t="shared" si="15"/>
        <v>5.5772776634609139E-2</v>
      </c>
      <c r="AG119"/>
      <c r="AH119"/>
      <c r="AI119"/>
      <c r="AJ119"/>
      <c r="AK119"/>
    </row>
    <row r="120" spans="2:37" x14ac:dyDescent="0.3">
      <c r="B120" s="22" t="s">
        <v>130</v>
      </c>
      <c r="C120" s="22" t="s">
        <v>137</v>
      </c>
      <c r="D120" s="3">
        <v>13</v>
      </c>
      <c r="E120" s="3" t="s">
        <v>466</v>
      </c>
      <c r="F120" s="3" t="s">
        <v>25</v>
      </c>
      <c r="H120" s="22">
        <v>2.6</v>
      </c>
      <c r="I120" s="22">
        <v>2</v>
      </c>
      <c r="J120" s="16"/>
      <c r="K120" s="60">
        <f t="shared" si="8"/>
        <v>2.2999999999999998</v>
      </c>
      <c r="L120" s="60">
        <f t="shared" si="9"/>
        <v>-0.60000000000000009</v>
      </c>
      <c r="M120" s="60">
        <v>0.74986797280248529</v>
      </c>
      <c r="N120" s="60">
        <f t="shared" si="10"/>
        <v>0.92029526976081644</v>
      </c>
      <c r="O120" s="60">
        <f t="shared" si="11"/>
        <v>-0.62055932415584603</v>
      </c>
      <c r="P120" s="60"/>
      <c r="Q120" s="60">
        <f t="shared" si="12"/>
        <v>-26.086956521739136</v>
      </c>
      <c r="R120" s="60">
        <f t="shared" si="13"/>
        <v>35.426172958543802</v>
      </c>
      <c r="S120" s="60">
        <f t="shared" si="14"/>
        <v>-25.177073392828841</v>
      </c>
      <c r="AC120" s="61">
        <v>90</v>
      </c>
      <c r="AD120" s="61">
        <v>0.14422722336539059</v>
      </c>
      <c r="AE120" s="61">
        <v>5.5772776634609139E-2</v>
      </c>
      <c r="AF120">
        <f t="shared" si="15"/>
        <v>5.5772776634609139E-2</v>
      </c>
      <c r="AG120"/>
      <c r="AH120"/>
      <c r="AI120"/>
      <c r="AJ120"/>
      <c r="AK120"/>
    </row>
    <row r="121" spans="2:37" x14ac:dyDescent="0.3">
      <c r="B121" s="22" t="s">
        <v>130</v>
      </c>
      <c r="C121" s="22" t="s">
        <v>141</v>
      </c>
      <c r="D121" s="22">
        <v>12</v>
      </c>
      <c r="E121" s="22" t="s">
        <v>13</v>
      </c>
      <c r="F121" s="22" t="s">
        <v>25</v>
      </c>
      <c r="H121" s="22">
        <v>2.6</v>
      </c>
      <c r="I121" s="23">
        <v>2.1</v>
      </c>
      <c r="J121" s="16"/>
      <c r="K121" s="60">
        <f t="shared" si="8"/>
        <v>2.35</v>
      </c>
      <c r="L121" s="60">
        <f t="shared" si="9"/>
        <v>-0.5</v>
      </c>
      <c r="M121" s="60">
        <v>0.65268834752103255</v>
      </c>
      <c r="N121" s="60">
        <f t="shared" si="10"/>
        <v>0.93317041498841447</v>
      </c>
      <c r="O121" s="60">
        <f t="shared" si="11"/>
        <v>-0.62779371994634936</v>
      </c>
      <c r="P121" s="60"/>
      <c r="Q121" s="60">
        <f t="shared" si="12"/>
        <v>-21.276595744680851</v>
      </c>
      <c r="R121" s="60">
        <f t="shared" si="13"/>
        <v>35.426172958543802</v>
      </c>
      <c r="S121" s="60">
        <f t="shared" si="14"/>
        <v>-25.177073392828841</v>
      </c>
      <c r="AC121" s="61">
        <v>91</v>
      </c>
      <c r="AD121" s="61">
        <v>0.13858647392829593</v>
      </c>
      <c r="AE121" s="61">
        <v>-0.13858647392829593</v>
      </c>
      <c r="AF121">
        <f t="shared" si="15"/>
        <v>0.13858647392829593</v>
      </c>
      <c r="AG121"/>
      <c r="AH121"/>
      <c r="AI121"/>
      <c r="AJ121"/>
      <c r="AK121"/>
    </row>
    <row r="122" spans="2:37" x14ac:dyDescent="0.3">
      <c r="B122" s="22" t="s">
        <v>130</v>
      </c>
      <c r="C122" s="22" t="s">
        <v>334</v>
      </c>
      <c r="D122" s="22">
        <v>4</v>
      </c>
      <c r="E122" s="22" t="s">
        <v>13</v>
      </c>
      <c r="F122" s="22" t="s">
        <v>14</v>
      </c>
      <c r="G122" s="19"/>
      <c r="H122" s="23">
        <v>2.6</v>
      </c>
      <c r="I122" s="23">
        <v>2.2999999999999998</v>
      </c>
      <c r="J122" s="16"/>
      <c r="K122" s="60">
        <f t="shared" si="8"/>
        <v>2.4500000000000002</v>
      </c>
      <c r="L122" s="60">
        <f t="shared" si="9"/>
        <v>-0.30000000000000027</v>
      </c>
      <c r="M122" s="60">
        <v>0.45832909695812751</v>
      </c>
      <c r="N122" s="60">
        <f t="shared" si="10"/>
        <v>0.9589207054436103</v>
      </c>
      <c r="O122" s="60">
        <f t="shared" si="11"/>
        <v>-0.64226251152735581</v>
      </c>
      <c r="P122" s="60"/>
      <c r="Q122" s="60">
        <f t="shared" si="12"/>
        <v>-12.244897959183684</v>
      </c>
      <c r="R122" s="60">
        <f t="shared" si="13"/>
        <v>35.426172958543802</v>
      </c>
      <c r="S122" s="60">
        <f t="shared" si="14"/>
        <v>-25.177073392828841</v>
      </c>
      <c r="AC122" s="61">
        <v>92</v>
      </c>
      <c r="AD122" s="61">
        <v>0.14422722336539059</v>
      </c>
      <c r="AE122" s="61">
        <v>5.5772776634609139E-2</v>
      </c>
      <c r="AF122">
        <f t="shared" si="15"/>
        <v>5.5772776634609139E-2</v>
      </c>
      <c r="AG122"/>
      <c r="AH122"/>
      <c r="AI122"/>
      <c r="AJ122"/>
      <c r="AK122"/>
    </row>
    <row r="123" spans="2:37" x14ac:dyDescent="0.3">
      <c r="B123" s="22" t="s">
        <v>376</v>
      </c>
      <c r="C123" s="22" t="s">
        <v>377</v>
      </c>
      <c r="D123" s="22">
        <v>10</v>
      </c>
      <c r="E123" s="22" t="s">
        <v>43</v>
      </c>
      <c r="F123" s="22" t="s">
        <v>14</v>
      </c>
      <c r="H123" s="23">
        <v>2.6</v>
      </c>
      <c r="I123" s="23">
        <v>2.5</v>
      </c>
      <c r="J123" s="16"/>
      <c r="K123" s="60">
        <f t="shared" si="8"/>
        <v>2.5499999999999998</v>
      </c>
      <c r="L123" s="60">
        <f t="shared" si="9"/>
        <v>-0.10000000000000009</v>
      </c>
      <c r="M123" s="60">
        <v>0.26396984639522203</v>
      </c>
      <c r="N123" s="60">
        <f t="shared" si="10"/>
        <v>0.98467099589880602</v>
      </c>
      <c r="O123" s="60">
        <f t="shared" si="11"/>
        <v>-0.65673130310836214</v>
      </c>
      <c r="P123" s="60"/>
      <c r="Q123" s="60">
        <f t="shared" si="12"/>
        <v>-3.9215686274509838</v>
      </c>
      <c r="R123" s="60">
        <f t="shared" si="13"/>
        <v>35.426172958543802</v>
      </c>
      <c r="S123" s="60">
        <f t="shared" si="14"/>
        <v>-25.177073392828841</v>
      </c>
      <c r="AC123" s="61">
        <v>93</v>
      </c>
      <c r="AD123" s="61">
        <v>0.14986797280248523</v>
      </c>
      <c r="AE123" s="61">
        <v>5.01320271975145E-2</v>
      </c>
      <c r="AF123">
        <f t="shared" si="15"/>
        <v>5.01320271975145E-2</v>
      </c>
      <c r="AG123"/>
      <c r="AH123"/>
      <c r="AI123"/>
      <c r="AJ123"/>
      <c r="AK123"/>
    </row>
    <row r="124" spans="2:37" x14ac:dyDescent="0.3">
      <c r="B124" s="22" t="s">
        <v>363</v>
      </c>
      <c r="C124" s="22" t="s">
        <v>364</v>
      </c>
      <c r="D124" s="22">
        <v>8</v>
      </c>
      <c r="E124" s="3" t="s">
        <v>13</v>
      </c>
      <c r="F124" s="3" t="s">
        <v>25</v>
      </c>
      <c r="G124" s="12"/>
      <c r="H124" s="42">
        <v>2.6</v>
      </c>
      <c r="I124" s="13">
        <v>2.6</v>
      </c>
      <c r="J124" s="16"/>
      <c r="K124" s="60">
        <f t="shared" si="8"/>
        <v>2.6</v>
      </c>
      <c r="L124" s="60">
        <f t="shared" si="9"/>
        <v>0</v>
      </c>
      <c r="M124" s="60">
        <v>0.16679022111376926</v>
      </c>
      <c r="N124" s="60">
        <f t="shared" si="10"/>
        <v>0.99754614112640405</v>
      </c>
      <c r="O124" s="60">
        <f t="shared" si="11"/>
        <v>-0.66396569889886548</v>
      </c>
      <c r="P124" s="60"/>
      <c r="Q124" s="60">
        <f t="shared" si="12"/>
        <v>0</v>
      </c>
      <c r="R124" s="60">
        <f t="shared" si="13"/>
        <v>35.426172958543802</v>
      </c>
      <c r="S124" s="60">
        <f t="shared" si="14"/>
        <v>-25.177073392828841</v>
      </c>
      <c r="AC124" s="61">
        <v>94</v>
      </c>
      <c r="AD124" s="61">
        <v>0.14704759808393791</v>
      </c>
      <c r="AE124" s="61">
        <v>-4.7047598083938269E-2</v>
      </c>
      <c r="AF124">
        <f t="shared" si="15"/>
        <v>4.7047598083938269E-2</v>
      </c>
      <c r="AG124"/>
      <c r="AH124"/>
      <c r="AI124"/>
      <c r="AJ124"/>
      <c r="AK124"/>
    </row>
    <row r="125" spans="2:37" x14ac:dyDescent="0.3">
      <c r="B125" s="3" t="s">
        <v>464</v>
      </c>
      <c r="C125" s="3" t="s">
        <v>465</v>
      </c>
      <c r="D125" s="22">
        <v>15</v>
      </c>
      <c r="E125" s="22" t="s">
        <v>13</v>
      </c>
      <c r="F125" s="22" t="s">
        <v>25</v>
      </c>
      <c r="H125" s="23">
        <v>2.6</v>
      </c>
      <c r="I125" s="23">
        <v>2.6</v>
      </c>
      <c r="J125" s="16"/>
      <c r="K125" s="60">
        <f t="shared" si="8"/>
        <v>2.6</v>
      </c>
      <c r="L125" s="60">
        <f t="shared" si="9"/>
        <v>0</v>
      </c>
      <c r="M125" s="60">
        <v>0.16679022111376926</v>
      </c>
      <c r="N125" s="60">
        <f t="shared" si="10"/>
        <v>0.99754614112640405</v>
      </c>
      <c r="O125" s="60">
        <f t="shared" si="11"/>
        <v>-0.66396569889886548</v>
      </c>
      <c r="P125" s="60"/>
      <c r="Q125" s="60">
        <f t="shared" si="12"/>
        <v>0</v>
      </c>
      <c r="R125" s="60">
        <f t="shared" si="13"/>
        <v>35.426172958543802</v>
      </c>
      <c r="S125" s="60">
        <f t="shared" si="14"/>
        <v>-25.177073392828841</v>
      </c>
      <c r="AC125" s="61">
        <v>95</v>
      </c>
      <c r="AD125" s="61">
        <v>0.14986797280248523</v>
      </c>
      <c r="AE125" s="61">
        <v>5.01320271975145E-2</v>
      </c>
      <c r="AF125">
        <f t="shared" si="15"/>
        <v>5.01320271975145E-2</v>
      </c>
      <c r="AG125"/>
      <c r="AH125"/>
      <c r="AI125"/>
      <c r="AJ125"/>
      <c r="AK125"/>
    </row>
    <row r="126" spans="2:37" x14ac:dyDescent="0.3">
      <c r="B126" s="9" t="s">
        <v>130</v>
      </c>
      <c r="C126" s="9" t="s">
        <v>65</v>
      </c>
      <c r="D126" s="9">
        <v>7</v>
      </c>
      <c r="E126" s="9" t="s">
        <v>13</v>
      </c>
      <c r="F126" s="9" t="s">
        <v>14</v>
      </c>
      <c r="G126" s="12"/>
      <c r="H126" s="42">
        <v>2.7</v>
      </c>
      <c r="I126" s="42">
        <v>2.2999999999999998</v>
      </c>
      <c r="J126" s="16"/>
      <c r="K126" s="60">
        <f t="shared" si="8"/>
        <v>2.5</v>
      </c>
      <c r="L126" s="60">
        <f t="shared" si="9"/>
        <v>-0.40000000000000036</v>
      </c>
      <c r="M126" s="60">
        <v>0.56114947167667495</v>
      </c>
      <c r="N126" s="60">
        <f t="shared" si="10"/>
        <v>0.97179585067120811</v>
      </c>
      <c r="O126" s="60">
        <f t="shared" si="11"/>
        <v>-0.64949690731785892</v>
      </c>
      <c r="P126" s="60"/>
      <c r="Q126" s="60">
        <f t="shared" si="12"/>
        <v>-16.000000000000014</v>
      </c>
      <c r="R126" s="60">
        <f t="shared" si="13"/>
        <v>35.426172958543802</v>
      </c>
      <c r="S126" s="60">
        <f t="shared" si="14"/>
        <v>-25.177073392828841</v>
      </c>
      <c r="AC126" s="61">
        <v>96</v>
      </c>
      <c r="AD126" s="61">
        <v>0.14422722336539059</v>
      </c>
      <c r="AE126" s="61">
        <v>-0.14422722336539059</v>
      </c>
      <c r="AF126">
        <f t="shared" si="15"/>
        <v>0.14422722336539059</v>
      </c>
      <c r="AG126"/>
      <c r="AH126"/>
      <c r="AI126"/>
      <c r="AJ126"/>
      <c r="AK126"/>
    </row>
    <row r="127" spans="2:37" x14ac:dyDescent="0.3">
      <c r="B127" s="22" t="s">
        <v>743</v>
      </c>
      <c r="C127" s="22" t="s">
        <v>223</v>
      </c>
      <c r="D127" s="22">
        <v>7</v>
      </c>
      <c r="E127" s="22" t="s">
        <v>13</v>
      </c>
      <c r="F127" s="22" t="s">
        <v>771</v>
      </c>
      <c r="H127" s="22">
        <v>2.7</v>
      </c>
      <c r="I127" s="22">
        <v>2.8</v>
      </c>
      <c r="J127" s="16"/>
      <c r="K127" s="60">
        <f t="shared" si="8"/>
        <v>2.75</v>
      </c>
      <c r="L127" s="60">
        <f t="shared" si="9"/>
        <v>9.9999999999999645E-2</v>
      </c>
      <c r="M127" s="60">
        <v>7.5251345269411601E-2</v>
      </c>
      <c r="N127" s="60">
        <f t="shared" si="10"/>
        <v>1.0361715768091979</v>
      </c>
      <c r="O127" s="60">
        <f t="shared" si="11"/>
        <v>-0.68566888627037537</v>
      </c>
      <c r="P127" s="60"/>
      <c r="Q127" s="60">
        <f t="shared" si="12"/>
        <v>3.6363636363636238</v>
      </c>
      <c r="R127" s="60">
        <f t="shared" si="13"/>
        <v>35.426172958543802</v>
      </c>
      <c r="S127" s="60">
        <f t="shared" si="14"/>
        <v>-25.177073392828841</v>
      </c>
      <c r="AC127" s="61">
        <v>97</v>
      </c>
      <c r="AD127" s="61">
        <v>0.13294572449120123</v>
      </c>
      <c r="AE127" s="61">
        <v>-0.53294572449120137</v>
      </c>
      <c r="AF127">
        <f t="shared" si="15"/>
        <v>0.53294572449120137</v>
      </c>
      <c r="AG127"/>
      <c r="AH127"/>
      <c r="AI127"/>
      <c r="AJ127"/>
      <c r="AK127"/>
    </row>
    <row r="128" spans="2:37" x14ac:dyDescent="0.3">
      <c r="B128" s="22" t="s">
        <v>130</v>
      </c>
      <c r="C128" s="22" t="s">
        <v>134</v>
      </c>
      <c r="D128" s="22">
        <v>13</v>
      </c>
      <c r="E128" s="22" t="s">
        <v>13</v>
      </c>
      <c r="F128" s="22" t="s">
        <v>14</v>
      </c>
      <c r="H128" s="23">
        <v>2.8</v>
      </c>
      <c r="I128" s="23">
        <v>2.9</v>
      </c>
      <c r="J128" s="16"/>
      <c r="K128" s="60">
        <f t="shared" si="8"/>
        <v>2.8499999999999996</v>
      </c>
      <c r="L128" s="60">
        <f t="shared" si="9"/>
        <v>0.10000000000000009</v>
      </c>
      <c r="M128" s="60">
        <v>8.0892094706505796E-2</v>
      </c>
      <c r="N128" s="60">
        <f t="shared" si="10"/>
        <v>1.0619218672643935</v>
      </c>
      <c r="O128" s="60">
        <f t="shared" si="11"/>
        <v>-0.7001376778513817</v>
      </c>
      <c r="P128" s="60"/>
      <c r="Q128" s="60">
        <f t="shared" si="12"/>
        <v>3.5087719298245648</v>
      </c>
      <c r="R128" s="60">
        <f t="shared" si="13"/>
        <v>35.426172958543802</v>
      </c>
      <c r="S128" s="60">
        <f t="shared" si="14"/>
        <v>-25.177073392828841</v>
      </c>
      <c r="AC128" s="61">
        <v>98</v>
      </c>
      <c r="AD128" s="61">
        <v>0.12448460033555925</v>
      </c>
      <c r="AE128" s="61">
        <v>-0.82448460033555948</v>
      </c>
      <c r="AF128">
        <f t="shared" si="15"/>
        <v>0.82448460033555948</v>
      </c>
      <c r="AG128"/>
      <c r="AH128"/>
      <c r="AI128"/>
      <c r="AJ128"/>
      <c r="AK128"/>
    </row>
    <row r="129" spans="2:37" x14ac:dyDescent="0.3">
      <c r="B129" s="22" t="s">
        <v>409</v>
      </c>
      <c r="C129" s="22" t="s">
        <v>410</v>
      </c>
      <c r="D129" s="22">
        <v>9</v>
      </c>
      <c r="E129" s="22" t="s">
        <v>43</v>
      </c>
      <c r="F129" s="22" t="s">
        <v>14</v>
      </c>
      <c r="H129" s="23">
        <v>2.8</v>
      </c>
      <c r="I129" s="23">
        <v>2.7</v>
      </c>
      <c r="J129" s="16"/>
      <c r="K129" s="60">
        <f t="shared" si="8"/>
        <v>2.75</v>
      </c>
      <c r="L129" s="60">
        <f t="shared" si="9"/>
        <v>-9.9999999999999645E-2</v>
      </c>
      <c r="M129" s="60">
        <v>0.27525134526941086</v>
      </c>
      <c r="N129" s="60">
        <f t="shared" si="10"/>
        <v>1.0361715768091979</v>
      </c>
      <c r="O129" s="60">
        <f t="shared" si="11"/>
        <v>-0.68566888627037537</v>
      </c>
      <c r="P129" s="60"/>
      <c r="Q129" s="60">
        <f t="shared" si="12"/>
        <v>-3.6363636363636238</v>
      </c>
      <c r="R129" s="60">
        <f t="shared" si="13"/>
        <v>35.426172958543802</v>
      </c>
      <c r="S129" s="60">
        <f t="shared" si="14"/>
        <v>-25.177073392828841</v>
      </c>
      <c r="AC129" s="61">
        <v>99</v>
      </c>
      <c r="AD129" s="61">
        <v>0.14422722336539059</v>
      </c>
      <c r="AE129" s="61">
        <v>-0.14422722336539059</v>
      </c>
      <c r="AF129">
        <f t="shared" si="15"/>
        <v>0.14422722336539059</v>
      </c>
      <c r="AG129"/>
      <c r="AH129"/>
      <c r="AI129"/>
      <c r="AJ129"/>
      <c r="AK129"/>
    </row>
    <row r="130" spans="2:37" x14ac:dyDescent="0.3">
      <c r="B130" s="3" t="s">
        <v>80</v>
      </c>
      <c r="C130" s="3" t="s">
        <v>81</v>
      </c>
      <c r="D130" s="3">
        <v>15</v>
      </c>
      <c r="E130" s="3" t="s">
        <v>43</v>
      </c>
      <c r="F130" s="3" t="s">
        <v>14</v>
      </c>
      <c r="H130" s="23">
        <v>2.9</v>
      </c>
      <c r="I130" s="23">
        <v>2.7</v>
      </c>
      <c r="J130" s="16"/>
      <c r="K130" s="60">
        <f t="shared" si="8"/>
        <v>2.8</v>
      </c>
      <c r="L130" s="60">
        <f t="shared" si="9"/>
        <v>-0.19999999999999973</v>
      </c>
      <c r="M130" s="60">
        <v>0.3780717199879583</v>
      </c>
      <c r="N130" s="60">
        <f t="shared" si="10"/>
        <v>1.0490467220367958</v>
      </c>
      <c r="O130" s="60">
        <f t="shared" si="11"/>
        <v>-0.69290328206087859</v>
      </c>
      <c r="P130" s="60"/>
      <c r="Q130" s="60">
        <f t="shared" si="12"/>
        <v>-7.1428571428571344</v>
      </c>
      <c r="R130" s="60">
        <f t="shared" si="13"/>
        <v>35.426172958543802</v>
      </c>
      <c r="S130" s="60">
        <f t="shared" si="14"/>
        <v>-25.177073392828841</v>
      </c>
      <c r="AC130" s="61">
        <v>100</v>
      </c>
      <c r="AD130" s="61">
        <v>0.14986797280248523</v>
      </c>
      <c r="AE130" s="61">
        <v>5.01320271975145E-2</v>
      </c>
      <c r="AF130">
        <f t="shared" si="15"/>
        <v>5.01320271975145E-2</v>
      </c>
      <c r="AG130"/>
      <c r="AH130"/>
      <c r="AI130"/>
      <c r="AJ130"/>
      <c r="AK130"/>
    </row>
    <row r="131" spans="2:37" x14ac:dyDescent="0.3">
      <c r="B131" s="22" t="s">
        <v>130</v>
      </c>
      <c r="C131" s="22" t="s">
        <v>335</v>
      </c>
      <c r="D131" s="22">
        <v>5</v>
      </c>
      <c r="E131" s="3" t="s">
        <v>13</v>
      </c>
      <c r="F131" s="3" t="s">
        <v>14</v>
      </c>
      <c r="G131" s="12"/>
      <c r="H131" s="42">
        <v>2.9</v>
      </c>
      <c r="I131" s="13">
        <v>2.4</v>
      </c>
      <c r="J131" s="16"/>
      <c r="K131" s="60">
        <f t="shared" si="8"/>
        <v>2.65</v>
      </c>
      <c r="L131" s="60">
        <f t="shared" si="9"/>
        <v>-0.5</v>
      </c>
      <c r="M131" s="60">
        <v>0.66961059583231664</v>
      </c>
      <c r="N131" s="60">
        <f t="shared" si="10"/>
        <v>1.0104212863540019</v>
      </c>
      <c r="O131" s="60">
        <f t="shared" si="11"/>
        <v>-0.67120009468936881</v>
      </c>
      <c r="P131" s="60"/>
      <c r="Q131" s="60">
        <f t="shared" si="12"/>
        <v>-18.867924528301888</v>
      </c>
      <c r="R131" s="60">
        <f t="shared" si="13"/>
        <v>35.426172958543802</v>
      </c>
      <c r="S131" s="60">
        <f t="shared" si="14"/>
        <v>-25.177073392828841</v>
      </c>
      <c r="AC131" s="61">
        <v>101</v>
      </c>
      <c r="AD131" s="61">
        <v>0.13576609920974858</v>
      </c>
      <c r="AE131" s="61">
        <v>-0.43576609920974885</v>
      </c>
      <c r="AF131">
        <f t="shared" si="15"/>
        <v>0.43576609920974885</v>
      </c>
      <c r="AG131"/>
      <c r="AH131"/>
      <c r="AI131"/>
      <c r="AJ131"/>
      <c r="AK131"/>
    </row>
    <row r="132" spans="2:37" x14ac:dyDescent="0.3">
      <c r="B132" s="22" t="s">
        <v>130</v>
      </c>
      <c r="C132" s="22" t="s">
        <v>132</v>
      </c>
      <c r="D132" s="22">
        <v>5</v>
      </c>
      <c r="E132" s="3" t="s">
        <v>13</v>
      </c>
      <c r="F132" s="3" t="s">
        <v>14</v>
      </c>
      <c r="G132" s="12"/>
      <c r="H132" s="42">
        <v>3</v>
      </c>
      <c r="I132" s="13">
        <v>2.7</v>
      </c>
      <c r="J132" s="16"/>
      <c r="K132" s="60">
        <f t="shared" ref="K132:K195" si="16">AVERAGE(H132:I132)</f>
        <v>2.85</v>
      </c>
      <c r="L132" s="60">
        <f t="shared" ref="L132:L195" si="17">I132-H132</f>
        <v>-0.29999999999999982</v>
      </c>
      <c r="M132" s="60">
        <v>0.48089209470650573</v>
      </c>
      <c r="N132" s="60">
        <f t="shared" ref="N132:N195" si="18">(K132*$AD$24+$AD$23)+2.46*(K132*$AL$24+$AL$23)</f>
        <v>1.0619218672643935</v>
      </c>
      <c r="O132" s="60">
        <f t="shared" ref="O132:O195" si="19">(K132*$AD$24+$AD$23)-2.46*(K132*$AL$24+$AL$23)</f>
        <v>-0.7001376778513817</v>
      </c>
      <c r="P132" s="60"/>
      <c r="Q132" s="60">
        <f t="shared" ref="Q132:Q195" si="20">L132/K132*100</f>
        <v>-10.526315789473678</v>
      </c>
      <c r="R132" s="60">
        <f t="shared" ref="R132:R195" si="21">$Q$466+1.96*$Q$465</f>
        <v>35.426172958543802</v>
      </c>
      <c r="S132" s="60">
        <f t="shared" ref="S132:S195" si="22">$Q$466-1.96*$Q$465</f>
        <v>-25.177073392828841</v>
      </c>
      <c r="AC132" s="61">
        <v>102</v>
      </c>
      <c r="AD132" s="61">
        <v>0.15832909695812725</v>
      </c>
      <c r="AE132" s="61">
        <v>0.34167090304187275</v>
      </c>
      <c r="AF132">
        <f t="shared" si="15"/>
        <v>0.34167090304187275</v>
      </c>
      <c r="AG132"/>
      <c r="AH132"/>
      <c r="AI132"/>
      <c r="AJ132"/>
      <c r="AK132"/>
    </row>
    <row r="133" spans="2:37" x14ac:dyDescent="0.3">
      <c r="B133" s="22" t="s">
        <v>130</v>
      </c>
      <c r="C133" s="22" t="s">
        <v>287</v>
      </c>
      <c r="D133" s="22">
        <v>2</v>
      </c>
      <c r="E133" s="22" t="s">
        <v>13</v>
      </c>
      <c r="F133" s="22" t="s">
        <v>25</v>
      </c>
      <c r="G133" s="19"/>
      <c r="H133" s="23">
        <v>3</v>
      </c>
      <c r="I133" s="23">
        <v>3.6</v>
      </c>
      <c r="J133" s="16"/>
      <c r="K133" s="60">
        <f t="shared" si="16"/>
        <v>3.3</v>
      </c>
      <c r="L133" s="60">
        <f t="shared" si="17"/>
        <v>0.60000000000000009</v>
      </c>
      <c r="M133" s="60">
        <v>0.39372453282656816</v>
      </c>
      <c r="N133" s="60">
        <f t="shared" si="18"/>
        <v>1.1777981743127748</v>
      </c>
      <c r="O133" s="60">
        <f t="shared" si="19"/>
        <v>-0.76524723996591093</v>
      </c>
      <c r="P133" s="60"/>
      <c r="Q133" s="60">
        <f t="shared" si="20"/>
        <v>18.181818181818183</v>
      </c>
      <c r="R133" s="60">
        <f t="shared" si="21"/>
        <v>35.426172958543802</v>
      </c>
      <c r="S133" s="60">
        <f t="shared" si="22"/>
        <v>-25.177073392828841</v>
      </c>
      <c r="AC133" s="61">
        <v>103</v>
      </c>
      <c r="AD133" s="61">
        <v>0.15550872223957993</v>
      </c>
      <c r="AE133" s="61">
        <v>0.24449127776041998</v>
      </c>
      <c r="AF133">
        <f t="shared" si="15"/>
        <v>0.24449127776041998</v>
      </c>
      <c r="AG133"/>
      <c r="AH133"/>
      <c r="AI133"/>
      <c r="AJ133"/>
      <c r="AK133"/>
    </row>
    <row r="134" spans="2:37" x14ac:dyDescent="0.3">
      <c r="B134" s="9" t="s">
        <v>130</v>
      </c>
      <c r="C134" s="9" t="s">
        <v>336</v>
      </c>
      <c r="D134" s="9">
        <v>6</v>
      </c>
      <c r="E134" s="9" t="s">
        <v>13</v>
      </c>
      <c r="F134" s="9" t="s">
        <v>14</v>
      </c>
      <c r="G134" s="12"/>
      <c r="H134" s="42">
        <v>3</v>
      </c>
      <c r="I134" s="42">
        <v>1.9</v>
      </c>
      <c r="J134" s="16"/>
      <c r="K134" s="60">
        <f t="shared" si="16"/>
        <v>2.4500000000000002</v>
      </c>
      <c r="L134" s="60">
        <f t="shared" si="17"/>
        <v>-1.1000000000000001</v>
      </c>
      <c r="M134" s="60">
        <v>1.2583290969581273</v>
      </c>
      <c r="N134" s="60">
        <f t="shared" si="18"/>
        <v>0.9589207054436103</v>
      </c>
      <c r="O134" s="60">
        <f t="shared" si="19"/>
        <v>-0.64226251152735581</v>
      </c>
      <c r="P134" s="60"/>
      <c r="Q134" s="60">
        <f t="shared" si="20"/>
        <v>-44.897959183673471</v>
      </c>
      <c r="R134" s="60">
        <f t="shared" si="21"/>
        <v>35.426172958543802</v>
      </c>
      <c r="S134" s="60">
        <f t="shared" si="22"/>
        <v>-25.177073392828841</v>
      </c>
      <c r="AC134" s="61">
        <v>104</v>
      </c>
      <c r="AD134" s="61">
        <v>0.15550872223957993</v>
      </c>
      <c r="AE134" s="61">
        <v>0.24449127776041998</v>
      </c>
      <c r="AF134">
        <f t="shared" si="15"/>
        <v>0.24449127776041998</v>
      </c>
      <c r="AG134"/>
      <c r="AH134"/>
      <c r="AI134"/>
      <c r="AJ134"/>
      <c r="AK134"/>
    </row>
    <row r="135" spans="2:37" x14ac:dyDescent="0.3">
      <c r="B135" s="22" t="s">
        <v>510</v>
      </c>
      <c r="C135" s="22" t="s">
        <v>511</v>
      </c>
      <c r="D135" s="22">
        <v>9</v>
      </c>
      <c r="E135" s="22" t="s">
        <v>43</v>
      </c>
      <c r="F135" s="22" t="s">
        <v>14</v>
      </c>
      <c r="H135" s="23">
        <v>3</v>
      </c>
      <c r="I135" s="23">
        <v>2.5</v>
      </c>
      <c r="J135" s="16"/>
      <c r="K135" s="60">
        <f t="shared" si="16"/>
        <v>2.75</v>
      </c>
      <c r="L135" s="60">
        <f t="shared" si="17"/>
        <v>-0.5</v>
      </c>
      <c r="M135" s="60">
        <v>0.67525134526941122</v>
      </c>
      <c r="N135" s="60">
        <f t="shared" si="18"/>
        <v>1.0361715768091979</v>
      </c>
      <c r="O135" s="60">
        <f t="shared" si="19"/>
        <v>-0.68566888627037537</v>
      </c>
      <c r="P135" s="60"/>
      <c r="Q135" s="60">
        <f t="shared" si="20"/>
        <v>-18.181818181818183</v>
      </c>
      <c r="R135" s="60">
        <f t="shared" si="21"/>
        <v>35.426172958543802</v>
      </c>
      <c r="S135" s="60">
        <f t="shared" si="22"/>
        <v>-25.177073392828841</v>
      </c>
      <c r="AC135" s="61">
        <v>105</v>
      </c>
      <c r="AD135" s="61">
        <v>0.15550872223957993</v>
      </c>
      <c r="AE135" s="61">
        <v>0.24449127776041998</v>
      </c>
      <c r="AF135">
        <f t="shared" si="15"/>
        <v>0.24449127776041998</v>
      </c>
      <c r="AG135"/>
      <c r="AH135"/>
      <c r="AI135"/>
      <c r="AJ135"/>
      <c r="AK135"/>
    </row>
    <row r="136" spans="2:37" x14ac:dyDescent="0.3">
      <c r="B136" s="39" t="s">
        <v>577</v>
      </c>
      <c r="C136" s="39" t="s">
        <v>578</v>
      </c>
      <c r="D136" s="39">
        <v>16</v>
      </c>
      <c r="E136" s="39" t="s">
        <v>13</v>
      </c>
      <c r="F136" s="39" t="s">
        <v>551</v>
      </c>
      <c r="H136" s="2">
        <v>3</v>
      </c>
      <c r="I136" s="40">
        <v>3.7</v>
      </c>
      <c r="J136" s="16"/>
      <c r="K136" s="60">
        <f t="shared" si="16"/>
        <v>3.35</v>
      </c>
      <c r="L136" s="60">
        <f t="shared" si="17"/>
        <v>0.70000000000000018</v>
      </c>
      <c r="M136" s="60">
        <v>0.4909041581080209</v>
      </c>
      <c r="N136" s="60">
        <f t="shared" si="18"/>
        <v>1.1906733195403727</v>
      </c>
      <c r="O136" s="60">
        <f t="shared" si="19"/>
        <v>-0.77248163575641426</v>
      </c>
      <c r="P136" s="60"/>
      <c r="Q136" s="60">
        <f t="shared" si="20"/>
        <v>20.895522388059707</v>
      </c>
      <c r="R136" s="60">
        <f t="shared" si="21"/>
        <v>35.426172958543802</v>
      </c>
      <c r="S136" s="60">
        <f t="shared" si="22"/>
        <v>-25.177073392828841</v>
      </c>
      <c r="AC136" s="61">
        <v>106</v>
      </c>
      <c r="AD136" s="61">
        <v>0.14986797280248523</v>
      </c>
      <c r="AE136" s="61">
        <v>-0.14986797280248523</v>
      </c>
      <c r="AF136">
        <f t="shared" si="15"/>
        <v>0.14986797280248523</v>
      </c>
      <c r="AG136"/>
      <c r="AH136"/>
      <c r="AI136"/>
      <c r="AJ136"/>
      <c r="AK136"/>
    </row>
    <row r="137" spans="2:37" x14ac:dyDescent="0.3">
      <c r="B137" s="22" t="s">
        <v>549</v>
      </c>
      <c r="C137" s="22" t="s">
        <v>550</v>
      </c>
      <c r="D137" s="22">
        <v>13</v>
      </c>
      <c r="E137" s="22" t="s">
        <v>13</v>
      </c>
      <c r="F137" s="22" t="s">
        <v>771</v>
      </c>
      <c r="H137" s="22">
        <v>3</v>
      </c>
      <c r="I137" s="22">
        <v>3.2</v>
      </c>
      <c r="J137" s="16"/>
      <c r="K137" s="60">
        <f t="shared" si="16"/>
        <v>3.1</v>
      </c>
      <c r="L137" s="60">
        <f t="shared" si="17"/>
        <v>0.20000000000000018</v>
      </c>
      <c r="M137" s="60">
        <v>5.006031700757585E-3</v>
      </c>
      <c r="N137" s="60">
        <f t="shared" si="18"/>
        <v>1.1262975934023833</v>
      </c>
      <c r="O137" s="60">
        <f t="shared" si="19"/>
        <v>-0.73630965680389804</v>
      </c>
      <c r="P137" s="60"/>
      <c r="Q137" s="60">
        <f t="shared" si="20"/>
        <v>6.4516129032258114</v>
      </c>
      <c r="R137" s="60">
        <f t="shared" si="21"/>
        <v>35.426172958543802</v>
      </c>
      <c r="S137" s="60">
        <f t="shared" si="22"/>
        <v>-25.177073392828841</v>
      </c>
      <c r="AC137" s="61">
        <v>107</v>
      </c>
      <c r="AD137" s="61">
        <v>0.14986797280248523</v>
      </c>
      <c r="AE137" s="61">
        <v>-0.14986797280248523</v>
      </c>
      <c r="AF137">
        <f t="shared" si="15"/>
        <v>0.14986797280248523</v>
      </c>
      <c r="AG137"/>
      <c r="AH137"/>
      <c r="AI137"/>
      <c r="AJ137"/>
      <c r="AK137"/>
    </row>
    <row r="138" spans="2:37" x14ac:dyDescent="0.3">
      <c r="B138" s="3" t="s">
        <v>322</v>
      </c>
      <c r="C138" s="3" t="s">
        <v>323</v>
      </c>
      <c r="D138" s="3">
        <v>18</v>
      </c>
      <c r="E138" s="3" t="s">
        <v>34</v>
      </c>
      <c r="F138" s="3" t="s">
        <v>14</v>
      </c>
      <c r="H138" s="2">
        <v>3.1</v>
      </c>
      <c r="I138" s="2">
        <v>4.0999999999999996</v>
      </c>
      <c r="J138" s="16"/>
      <c r="K138" s="60">
        <f t="shared" si="16"/>
        <v>3.5999999999999996</v>
      </c>
      <c r="L138" s="60">
        <f t="shared" si="17"/>
        <v>0.99999999999999956</v>
      </c>
      <c r="M138" s="60">
        <v>0.77680228451528366</v>
      </c>
      <c r="N138" s="60">
        <f t="shared" si="18"/>
        <v>1.2550490456783621</v>
      </c>
      <c r="O138" s="60">
        <f t="shared" si="19"/>
        <v>-0.80865361470893038</v>
      </c>
      <c r="P138" s="60"/>
      <c r="Q138" s="60">
        <f t="shared" si="20"/>
        <v>27.777777777777768</v>
      </c>
      <c r="R138" s="60">
        <f t="shared" si="21"/>
        <v>35.426172958543802</v>
      </c>
      <c r="S138" s="60">
        <f t="shared" si="22"/>
        <v>-25.177073392828841</v>
      </c>
      <c r="AC138" s="61">
        <v>108</v>
      </c>
      <c r="AD138" s="61">
        <v>0.14986797280248523</v>
      </c>
      <c r="AE138" s="61">
        <v>-0.14986797280248523</v>
      </c>
      <c r="AF138">
        <f t="shared" si="15"/>
        <v>0.14986797280248523</v>
      </c>
      <c r="AG138"/>
      <c r="AH138"/>
      <c r="AI138"/>
      <c r="AJ138"/>
      <c r="AK138"/>
    </row>
    <row r="139" spans="2:37" x14ac:dyDescent="0.3">
      <c r="B139" s="22" t="s">
        <v>382</v>
      </c>
      <c r="C139" s="22" t="s">
        <v>383</v>
      </c>
      <c r="D139" s="22">
        <v>11</v>
      </c>
      <c r="E139" s="22" t="s">
        <v>13</v>
      </c>
      <c r="F139" s="22" t="s">
        <v>14</v>
      </c>
      <c r="H139" s="23">
        <v>3.1</v>
      </c>
      <c r="I139" s="23">
        <v>3.5</v>
      </c>
      <c r="J139" s="16"/>
      <c r="K139" s="60">
        <f t="shared" si="16"/>
        <v>3.3</v>
      </c>
      <c r="L139" s="60">
        <f t="shared" si="17"/>
        <v>0.39999999999999991</v>
      </c>
      <c r="M139" s="60">
        <v>0.19372453282656801</v>
      </c>
      <c r="N139" s="60">
        <f t="shared" si="18"/>
        <v>1.1777981743127748</v>
      </c>
      <c r="O139" s="60">
        <f t="shared" si="19"/>
        <v>-0.76524723996591093</v>
      </c>
      <c r="P139" s="60"/>
      <c r="Q139" s="60">
        <f t="shared" si="20"/>
        <v>12.121212121212119</v>
      </c>
      <c r="R139" s="60">
        <f t="shared" si="21"/>
        <v>35.426172958543802</v>
      </c>
      <c r="S139" s="60">
        <f t="shared" si="22"/>
        <v>-25.177073392828841</v>
      </c>
      <c r="AC139" s="61">
        <v>109</v>
      </c>
      <c r="AD139" s="61">
        <v>0.13294572449120123</v>
      </c>
      <c r="AE139" s="61">
        <v>-0.7329457244912011</v>
      </c>
      <c r="AF139">
        <f t="shared" si="15"/>
        <v>0.7329457244912011</v>
      </c>
      <c r="AG139"/>
      <c r="AH139"/>
      <c r="AI139"/>
      <c r="AJ139"/>
      <c r="AK139"/>
    </row>
    <row r="140" spans="2:37" x14ac:dyDescent="0.3">
      <c r="B140" s="3" t="s">
        <v>202</v>
      </c>
      <c r="C140" s="3" t="s">
        <v>203</v>
      </c>
      <c r="D140" s="22">
        <v>13</v>
      </c>
      <c r="E140" s="22" t="s">
        <v>43</v>
      </c>
      <c r="F140" s="22" t="s">
        <v>25</v>
      </c>
      <c r="H140" s="23">
        <v>3.1</v>
      </c>
      <c r="I140" s="23">
        <v>3.7</v>
      </c>
      <c r="J140" s="16"/>
      <c r="K140" s="60">
        <f t="shared" si="16"/>
        <v>3.4000000000000004</v>
      </c>
      <c r="L140" s="60">
        <f t="shared" si="17"/>
        <v>0.60000000000000009</v>
      </c>
      <c r="M140" s="60">
        <v>0.38808378338947347</v>
      </c>
      <c r="N140" s="60">
        <f t="shared" si="18"/>
        <v>1.2035484647679708</v>
      </c>
      <c r="O140" s="60">
        <f t="shared" si="19"/>
        <v>-0.7797160315469176</v>
      </c>
      <c r="P140" s="60"/>
      <c r="Q140" s="60">
        <f t="shared" si="20"/>
        <v>17.647058823529413</v>
      </c>
      <c r="R140" s="60">
        <f t="shared" si="21"/>
        <v>35.426172958543802</v>
      </c>
      <c r="S140" s="60">
        <f t="shared" si="22"/>
        <v>-25.177073392828841</v>
      </c>
      <c r="AC140" s="61">
        <v>110</v>
      </c>
      <c r="AD140" s="61">
        <v>0.15832909695812725</v>
      </c>
      <c r="AE140" s="61">
        <v>0.14167090304187302</v>
      </c>
      <c r="AF140">
        <f t="shared" si="15"/>
        <v>0.14167090304187302</v>
      </c>
      <c r="AG140"/>
      <c r="AH140"/>
      <c r="AI140"/>
      <c r="AJ140"/>
      <c r="AK140"/>
    </row>
    <row r="141" spans="2:37" x14ac:dyDescent="0.3">
      <c r="B141" s="22" t="s">
        <v>292</v>
      </c>
      <c r="C141" s="22" t="s">
        <v>131</v>
      </c>
      <c r="D141" s="22">
        <v>10</v>
      </c>
      <c r="E141" s="22" t="s">
        <v>13</v>
      </c>
      <c r="F141" s="22" t="s">
        <v>14</v>
      </c>
      <c r="G141" s="19"/>
      <c r="H141" s="23">
        <v>3.2</v>
      </c>
      <c r="I141" s="23">
        <v>3.8</v>
      </c>
      <c r="J141" s="16"/>
      <c r="K141" s="60">
        <f t="shared" si="16"/>
        <v>3.5</v>
      </c>
      <c r="L141" s="60">
        <f t="shared" si="17"/>
        <v>0.59999999999999964</v>
      </c>
      <c r="M141" s="60">
        <v>0.38244303395237839</v>
      </c>
      <c r="N141" s="60">
        <f t="shared" si="18"/>
        <v>1.2292987552231667</v>
      </c>
      <c r="O141" s="60">
        <f t="shared" si="19"/>
        <v>-0.79418482312792404</v>
      </c>
      <c r="P141" s="60"/>
      <c r="Q141" s="60">
        <f t="shared" si="20"/>
        <v>17.142857142857132</v>
      </c>
      <c r="R141" s="60">
        <f t="shared" si="21"/>
        <v>35.426172958543802</v>
      </c>
      <c r="S141" s="60">
        <f t="shared" si="22"/>
        <v>-25.177073392828841</v>
      </c>
      <c r="AC141" s="61">
        <v>111</v>
      </c>
      <c r="AD141" s="61">
        <v>0.15832909695812725</v>
      </c>
      <c r="AE141" s="61">
        <v>0.14167090304187302</v>
      </c>
      <c r="AF141">
        <f t="shared" si="15"/>
        <v>0.14167090304187302</v>
      </c>
      <c r="AG141"/>
      <c r="AH141"/>
      <c r="AI141"/>
      <c r="AJ141"/>
      <c r="AK141"/>
    </row>
    <row r="142" spans="2:37" x14ac:dyDescent="0.3">
      <c r="B142" s="22" t="s">
        <v>130</v>
      </c>
      <c r="C142" s="22" t="s">
        <v>333</v>
      </c>
      <c r="D142" s="3">
        <v>11</v>
      </c>
      <c r="E142" s="3" t="s">
        <v>13</v>
      </c>
      <c r="F142" s="3" t="s">
        <v>14</v>
      </c>
      <c r="H142" s="2">
        <v>3.2</v>
      </c>
      <c r="I142" s="2">
        <v>3.8</v>
      </c>
      <c r="J142" s="16"/>
      <c r="K142" s="60">
        <f t="shared" si="16"/>
        <v>3.5</v>
      </c>
      <c r="L142" s="60">
        <f t="shared" si="17"/>
        <v>0.59999999999999964</v>
      </c>
      <c r="M142" s="60">
        <v>0.38244303395237839</v>
      </c>
      <c r="N142" s="60">
        <f t="shared" si="18"/>
        <v>1.2292987552231667</v>
      </c>
      <c r="O142" s="60">
        <f t="shared" si="19"/>
        <v>-0.79418482312792404</v>
      </c>
      <c r="P142" s="60"/>
      <c r="Q142" s="60">
        <f t="shared" si="20"/>
        <v>17.142857142857132</v>
      </c>
      <c r="R142" s="60">
        <f t="shared" si="21"/>
        <v>35.426172958543802</v>
      </c>
      <c r="S142" s="60">
        <f t="shared" si="22"/>
        <v>-25.177073392828841</v>
      </c>
      <c r="AC142" s="61">
        <v>112</v>
      </c>
      <c r="AD142" s="61">
        <v>0.14140684864684325</v>
      </c>
      <c r="AE142" s="61">
        <v>-0.64140684864684328</v>
      </c>
      <c r="AF142">
        <f t="shared" si="15"/>
        <v>0.64140684864684328</v>
      </c>
      <c r="AG142"/>
      <c r="AH142"/>
      <c r="AI142"/>
      <c r="AJ142"/>
      <c r="AK142"/>
    </row>
    <row r="143" spans="2:37" x14ac:dyDescent="0.3">
      <c r="B143" s="22" t="s">
        <v>348</v>
      </c>
      <c r="C143" s="22" t="s">
        <v>349</v>
      </c>
      <c r="D143" s="3">
        <v>13</v>
      </c>
      <c r="E143" s="3" t="s">
        <v>13</v>
      </c>
      <c r="F143" s="3" t="s">
        <v>14</v>
      </c>
      <c r="H143" s="2">
        <v>3.2</v>
      </c>
      <c r="I143" s="2">
        <v>2.9</v>
      </c>
      <c r="J143" s="16"/>
      <c r="K143" s="60">
        <f t="shared" si="16"/>
        <v>3.05</v>
      </c>
      <c r="L143" s="60">
        <f t="shared" si="17"/>
        <v>-0.30000000000000027</v>
      </c>
      <c r="M143" s="60">
        <v>0.49217359358069551</v>
      </c>
      <c r="N143" s="60">
        <f t="shared" si="18"/>
        <v>1.1134224481747852</v>
      </c>
      <c r="O143" s="60">
        <f t="shared" si="19"/>
        <v>-0.72907526101339482</v>
      </c>
      <c r="P143" s="60"/>
      <c r="Q143" s="60">
        <f t="shared" si="20"/>
        <v>-9.8360655737705009</v>
      </c>
      <c r="R143" s="60">
        <f t="shared" si="21"/>
        <v>35.426172958543802</v>
      </c>
      <c r="S143" s="60">
        <f t="shared" si="22"/>
        <v>-25.177073392828841</v>
      </c>
      <c r="AC143" s="61">
        <v>113</v>
      </c>
      <c r="AD143" s="61">
        <v>0.14704759808393791</v>
      </c>
      <c r="AE143" s="61">
        <v>-0.44704759808393774</v>
      </c>
      <c r="AF143">
        <f t="shared" si="15"/>
        <v>0.44704759808393774</v>
      </c>
      <c r="AG143"/>
      <c r="AH143"/>
      <c r="AI143"/>
      <c r="AJ143"/>
      <c r="AK143"/>
    </row>
    <row r="144" spans="2:37" x14ac:dyDescent="0.3">
      <c r="B144" s="3" t="s">
        <v>387</v>
      </c>
      <c r="C144" s="3" t="s">
        <v>388</v>
      </c>
      <c r="D144" s="22">
        <v>13</v>
      </c>
      <c r="E144" s="22" t="s">
        <v>13</v>
      </c>
      <c r="F144" s="22" t="s">
        <v>14</v>
      </c>
      <c r="G144" s="12"/>
      <c r="H144" s="13">
        <v>3.2</v>
      </c>
      <c r="I144" s="13">
        <v>5.2</v>
      </c>
      <c r="J144" s="16"/>
      <c r="K144" s="60">
        <f t="shared" si="16"/>
        <v>4.2</v>
      </c>
      <c r="L144" s="60">
        <f t="shared" si="17"/>
        <v>2</v>
      </c>
      <c r="M144" s="60">
        <v>1.742957787892716</v>
      </c>
      <c r="N144" s="60">
        <f t="shared" si="18"/>
        <v>1.4095507884095373</v>
      </c>
      <c r="O144" s="60">
        <f t="shared" si="19"/>
        <v>-0.89546636419496939</v>
      </c>
      <c r="P144" s="60"/>
      <c r="Q144" s="60">
        <f t="shared" si="20"/>
        <v>47.619047619047613</v>
      </c>
      <c r="R144" s="60">
        <f t="shared" si="21"/>
        <v>35.426172958543802</v>
      </c>
      <c r="S144" s="60">
        <f t="shared" si="22"/>
        <v>-25.177073392828841</v>
      </c>
      <c r="AC144" s="61">
        <v>114</v>
      </c>
      <c r="AD144" s="61">
        <v>0.14986797280248523</v>
      </c>
      <c r="AE144" s="61">
        <v>-0.34986797280248494</v>
      </c>
      <c r="AF144">
        <f t="shared" si="15"/>
        <v>0.34986797280248494</v>
      </c>
      <c r="AG144"/>
      <c r="AH144"/>
      <c r="AI144"/>
      <c r="AJ144"/>
      <c r="AK144"/>
    </row>
    <row r="145" spans="2:37" x14ac:dyDescent="0.3">
      <c r="B145" s="7" t="s">
        <v>35</v>
      </c>
      <c r="C145" s="7" t="s">
        <v>36</v>
      </c>
      <c r="D145" s="22">
        <v>4</v>
      </c>
      <c r="E145" s="3" t="s">
        <v>13</v>
      </c>
      <c r="F145" s="3" t="s">
        <v>14</v>
      </c>
      <c r="G145" s="12"/>
      <c r="H145" s="42">
        <v>3.2</v>
      </c>
      <c r="I145" s="13">
        <v>3.4</v>
      </c>
      <c r="J145" s="16"/>
      <c r="K145" s="60">
        <f t="shared" si="16"/>
        <v>3.3</v>
      </c>
      <c r="L145" s="60">
        <f t="shared" si="17"/>
        <v>0.19999999999999973</v>
      </c>
      <c r="M145" s="60">
        <v>6.2754671734321643E-3</v>
      </c>
      <c r="N145" s="60">
        <f t="shared" si="18"/>
        <v>1.1777981743127748</v>
      </c>
      <c r="O145" s="60">
        <f t="shared" si="19"/>
        <v>-0.76524723996591093</v>
      </c>
      <c r="P145" s="60"/>
      <c r="Q145" s="60">
        <f t="shared" si="20"/>
        <v>6.0606060606060534</v>
      </c>
      <c r="R145" s="60">
        <f t="shared" si="21"/>
        <v>35.426172958543802</v>
      </c>
      <c r="S145" s="60">
        <f t="shared" si="22"/>
        <v>-25.177073392828841</v>
      </c>
      <c r="AC145" s="61">
        <v>115</v>
      </c>
      <c r="AD145" s="61">
        <v>0.15268834752103255</v>
      </c>
      <c r="AE145" s="61">
        <v>-0.25268834752103264</v>
      </c>
      <c r="AF145">
        <f t="shared" si="15"/>
        <v>0.25268834752103264</v>
      </c>
      <c r="AG145"/>
      <c r="AH145"/>
      <c r="AI145"/>
      <c r="AJ145"/>
      <c r="AK145"/>
    </row>
    <row r="146" spans="2:37" x14ac:dyDescent="0.3">
      <c r="B146" s="3" t="s">
        <v>397</v>
      </c>
      <c r="C146" s="3" t="s">
        <v>91</v>
      </c>
      <c r="D146" s="7">
        <v>13</v>
      </c>
      <c r="E146" s="7" t="s">
        <v>13</v>
      </c>
      <c r="F146" s="7" t="s">
        <v>25</v>
      </c>
      <c r="G146" s="31"/>
      <c r="H146" s="32">
        <v>3.3</v>
      </c>
      <c r="I146" s="32">
        <v>2.9</v>
      </c>
      <c r="J146" s="16"/>
      <c r="K146" s="60">
        <f t="shared" si="16"/>
        <v>3.0999999999999996</v>
      </c>
      <c r="L146" s="60">
        <f t="shared" si="17"/>
        <v>-0.39999999999999991</v>
      </c>
      <c r="M146" s="60">
        <v>0.59499396829924245</v>
      </c>
      <c r="N146" s="60">
        <f t="shared" si="18"/>
        <v>1.1262975934023831</v>
      </c>
      <c r="O146" s="60">
        <f t="shared" si="19"/>
        <v>-0.73630965680389804</v>
      </c>
      <c r="P146" s="60"/>
      <c r="Q146" s="60">
        <f t="shared" si="20"/>
        <v>-12.903225806451612</v>
      </c>
      <c r="R146" s="60">
        <f t="shared" si="21"/>
        <v>35.426172958543802</v>
      </c>
      <c r="S146" s="60">
        <f t="shared" si="22"/>
        <v>-25.177073392828841</v>
      </c>
      <c r="AC146" s="61">
        <v>116</v>
      </c>
      <c r="AD146" s="61">
        <v>0.16961059583231658</v>
      </c>
      <c r="AE146" s="61">
        <v>0.13038940416768324</v>
      </c>
      <c r="AF146">
        <f t="shared" si="15"/>
        <v>0.13038940416768324</v>
      </c>
      <c r="AG146"/>
      <c r="AH146"/>
      <c r="AI146"/>
      <c r="AJ146"/>
      <c r="AK146"/>
    </row>
    <row r="147" spans="2:37" x14ac:dyDescent="0.3">
      <c r="B147" s="22" t="s">
        <v>613</v>
      </c>
      <c r="C147" s="22" t="s">
        <v>614</v>
      </c>
      <c r="D147" s="22">
        <v>13</v>
      </c>
      <c r="E147" s="22" t="s">
        <v>13</v>
      </c>
      <c r="F147" s="22" t="s">
        <v>770</v>
      </c>
      <c r="H147" s="22">
        <v>3.3</v>
      </c>
      <c r="I147" s="22">
        <v>3.5</v>
      </c>
      <c r="J147" s="16"/>
      <c r="K147" s="60">
        <f t="shared" si="16"/>
        <v>3.4</v>
      </c>
      <c r="L147" s="60">
        <f t="shared" si="17"/>
        <v>0.20000000000000018</v>
      </c>
      <c r="M147" s="60">
        <v>1.1916216610526414E-2</v>
      </c>
      <c r="N147" s="60">
        <f t="shared" si="18"/>
        <v>1.2035484647679706</v>
      </c>
      <c r="O147" s="60">
        <f t="shared" si="19"/>
        <v>-0.77971603154691749</v>
      </c>
      <c r="P147" s="60"/>
      <c r="Q147" s="60">
        <f t="shared" si="20"/>
        <v>5.8823529411764763</v>
      </c>
      <c r="R147" s="60">
        <f t="shared" si="21"/>
        <v>35.426172958543802</v>
      </c>
      <c r="S147" s="60">
        <f t="shared" si="22"/>
        <v>-25.177073392828841</v>
      </c>
      <c r="AC147" s="61">
        <v>117</v>
      </c>
      <c r="AD147" s="61">
        <v>0.17243097055086393</v>
      </c>
      <c r="AE147" s="61">
        <v>0.22756902944913598</v>
      </c>
      <c r="AF147">
        <f t="shared" si="15"/>
        <v>0.22756902944913598</v>
      </c>
      <c r="AG147"/>
      <c r="AH147"/>
      <c r="AI147"/>
      <c r="AJ147"/>
      <c r="AK147"/>
    </row>
    <row r="148" spans="2:37" x14ac:dyDescent="0.3">
      <c r="B148" s="3" t="s">
        <v>728</v>
      </c>
      <c r="C148" s="3" t="s">
        <v>729</v>
      </c>
      <c r="D148" s="3">
        <v>13</v>
      </c>
      <c r="E148" s="3" t="s">
        <v>13</v>
      </c>
      <c r="F148" s="3" t="s">
        <v>25</v>
      </c>
      <c r="H148" s="2">
        <v>3.4</v>
      </c>
      <c r="I148" s="2">
        <v>3.2</v>
      </c>
      <c r="J148" s="16"/>
      <c r="K148" s="60">
        <f t="shared" si="16"/>
        <v>3.3</v>
      </c>
      <c r="L148" s="60">
        <f t="shared" si="17"/>
        <v>-0.19999999999999973</v>
      </c>
      <c r="M148" s="60">
        <v>0.40627546717343166</v>
      </c>
      <c r="N148" s="60">
        <f t="shared" si="18"/>
        <v>1.1777981743127748</v>
      </c>
      <c r="O148" s="60">
        <f t="shared" si="19"/>
        <v>-0.76524723996591093</v>
      </c>
      <c r="P148" s="60"/>
      <c r="Q148" s="60">
        <f t="shared" si="20"/>
        <v>-6.0606060606060534</v>
      </c>
      <c r="R148" s="60">
        <f t="shared" si="21"/>
        <v>35.426172958543802</v>
      </c>
      <c r="S148" s="60">
        <f t="shared" si="22"/>
        <v>-25.177073392828841</v>
      </c>
      <c r="AC148" s="61">
        <v>118</v>
      </c>
      <c r="AD148" s="61">
        <v>0.14986797280248523</v>
      </c>
      <c r="AE148" s="61">
        <v>-0.74986797280248529</v>
      </c>
      <c r="AF148">
        <f t="shared" si="15"/>
        <v>0.74986797280248529</v>
      </c>
      <c r="AG148"/>
      <c r="AH148"/>
      <c r="AI148"/>
      <c r="AJ148"/>
      <c r="AK148"/>
    </row>
    <row r="149" spans="2:37" x14ac:dyDescent="0.3">
      <c r="B149" s="3" t="s">
        <v>103</v>
      </c>
      <c r="C149" s="3" t="s">
        <v>104</v>
      </c>
      <c r="D149" s="3">
        <v>12</v>
      </c>
      <c r="E149" s="3" t="s">
        <v>13</v>
      </c>
      <c r="F149" s="3" t="s">
        <v>730</v>
      </c>
      <c r="H149" s="2">
        <v>3.4</v>
      </c>
      <c r="I149" s="2">
        <v>4.7</v>
      </c>
      <c r="J149" s="16"/>
      <c r="K149" s="60">
        <f t="shared" si="16"/>
        <v>4.05</v>
      </c>
      <c r="L149" s="60">
        <f t="shared" si="17"/>
        <v>1.3000000000000003</v>
      </c>
      <c r="M149" s="60">
        <v>1.0514189120483584</v>
      </c>
      <c r="N149" s="60">
        <f t="shared" si="18"/>
        <v>1.3709253527267435</v>
      </c>
      <c r="O149" s="60">
        <f t="shared" si="19"/>
        <v>-0.87376317682345972</v>
      </c>
      <c r="P149" s="60"/>
      <c r="Q149" s="60">
        <f t="shared" si="20"/>
        <v>32.098765432098773</v>
      </c>
      <c r="R149" s="60">
        <f t="shared" si="21"/>
        <v>35.426172958543802</v>
      </c>
      <c r="S149" s="60">
        <f t="shared" si="22"/>
        <v>-25.177073392828841</v>
      </c>
      <c r="AC149" s="61">
        <v>119</v>
      </c>
      <c r="AD149" s="61">
        <v>0.15268834752103258</v>
      </c>
      <c r="AE149" s="61">
        <v>-0.65268834752103255</v>
      </c>
      <c r="AF149">
        <f t="shared" si="15"/>
        <v>0.65268834752103255</v>
      </c>
      <c r="AG149"/>
      <c r="AH149"/>
      <c r="AI149"/>
      <c r="AJ149"/>
      <c r="AK149"/>
    </row>
    <row r="150" spans="2:37" x14ac:dyDescent="0.3">
      <c r="B150" s="3" t="s">
        <v>231</v>
      </c>
      <c r="C150" s="3" t="s">
        <v>232</v>
      </c>
      <c r="D150" s="3">
        <v>13</v>
      </c>
      <c r="E150" s="3" t="s">
        <v>13</v>
      </c>
      <c r="F150" s="3" t="s">
        <v>25</v>
      </c>
      <c r="H150" s="2">
        <v>3.5</v>
      </c>
      <c r="I150" s="2">
        <v>3.3</v>
      </c>
      <c r="J150" s="16"/>
      <c r="K150" s="60">
        <f t="shared" si="16"/>
        <v>3.4</v>
      </c>
      <c r="L150" s="60">
        <f t="shared" si="17"/>
        <v>-0.20000000000000018</v>
      </c>
      <c r="M150" s="60">
        <v>0.4119162166105268</v>
      </c>
      <c r="N150" s="60">
        <f t="shared" si="18"/>
        <v>1.2035484647679706</v>
      </c>
      <c r="O150" s="60">
        <f t="shared" si="19"/>
        <v>-0.77971603154691749</v>
      </c>
      <c r="P150" s="60"/>
      <c r="Q150" s="60">
        <f t="shared" si="20"/>
        <v>-5.8823529411764763</v>
      </c>
      <c r="R150" s="60">
        <f t="shared" si="21"/>
        <v>35.426172958543802</v>
      </c>
      <c r="S150" s="60">
        <f t="shared" si="22"/>
        <v>-25.177073392828841</v>
      </c>
      <c r="AC150" s="61">
        <v>120</v>
      </c>
      <c r="AD150" s="61">
        <v>0.15832909695812725</v>
      </c>
      <c r="AE150" s="61">
        <v>-0.45832909695812751</v>
      </c>
      <c r="AF150">
        <f t="shared" si="15"/>
        <v>0.45832909695812751</v>
      </c>
      <c r="AG150"/>
      <c r="AH150"/>
      <c r="AI150"/>
      <c r="AJ150"/>
      <c r="AK150"/>
    </row>
    <row r="151" spans="2:37" x14ac:dyDescent="0.3">
      <c r="B151" s="3" t="s">
        <v>473</v>
      </c>
      <c r="C151" s="3" t="s">
        <v>474</v>
      </c>
      <c r="D151" s="3">
        <v>12</v>
      </c>
      <c r="E151" s="3" t="s">
        <v>13</v>
      </c>
      <c r="F151" s="3" t="s">
        <v>25</v>
      </c>
      <c r="H151" s="6">
        <v>3.5</v>
      </c>
      <c r="I151" s="2">
        <v>3.9</v>
      </c>
      <c r="J151" s="16"/>
      <c r="K151" s="60">
        <f t="shared" si="16"/>
        <v>3.7</v>
      </c>
      <c r="L151" s="60">
        <f t="shared" si="17"/>
        <v>0.39999999999999991</v>
      </c>
      <c r="M151" s="60">
        <v>0.17116153507818932</v>
      </c>
      <c r="N151" s="60">
        <f t="shared" si="18"/>
        <v>1.2807993361335583</v>
      </c>
      <c r="O151" s="60">
        <f t="shared" si="19"/>
        <v>-0.82312240628993705</v>
      </c>
      <c r="P151" s="60"/>
      <c r="Q151" s="60">
        <f t="shared" si="20"/>
        <v>10.810810810810807</v>
      </c>
      <c r="R151" s="60">
        <f t="shared" si="21"/>
        <v>35.426172958543802</v>
      </c>
      <c r="S151" s="60">
        <f t="shared" si="22"/>
        <v>-25.177073392828841</v>
      </c>
      <c r="AC151" s="61">
        <v>121</v>
      </c>
      <c r="AD151" s="61">
        <v>0.16396984639522191</v>
      </c>
      <c r="AE151" s="61">
        <v>-0.26396984639522203</v>
      </c>
      <c r="AF151">
        <f t="shared" si="15"/>
        <v>0.26396984639522203</v>
      </c>
      <c r="AG151"/>
      <c r="AH151"/>
      <c r="AI151"/>
      <c r="AJ151"/>
      <c r="AK151"/>
    </row>
    <row r="152" spans="2:37" x14ac:dyDescent="0.3">
      <c r="B152" s="3" t="s">
        <v>193</v>
      </c>
      <c r="C152" s="3" t="s">
        <v>658</v>
      </c>
      <c r="D152" s="3">
        <v>13</v>
      </c>
      <c r="E152" s="3" t="s">
        <v>13</v>
      </c>
      <c r="F152" s="3" t="s">
        <v>14</v>
      </c>
      <c r="H152" s="2">
        <v>3.5</v>
      </c>
      <c r="I152" s="2">
        <v>4</v>
      </c>
      <c r="J152" s="16"/>
      <c r="K152" s="60">
        <f t="shared" si="16"/>
        <v>3.75</v>
      </c>
      <c r="L152" s="60">
        <f t="shared" si="17"/>
        <v>0.5</v>
      </c>
      <c r="M152" s="60">
        <v>0.26834116035964206</v>
      </c>
      <c r="N152" s="60">
        <f t="shared" si="18"/>
        <v>1.293674481361156</v>
      </c>
      <c r="O152" s="60">
        <f t="shared" si="19"/>
        <v>-0.83035680208044027</v>
      </c>
      <c r="P152" s="60"/>
      <c r="Q152" s="60">
        <f t="shared" si="20"/>
        <v>13.333333333333334</v>
      </c>
      <c r="R152" s="60">
        <f t="shared" si="21"/>
        <v>35.426172958543802</v>
      </c>
      <c r="S152" s="60">
        <f t="shared" si="22"/>
        <v>-25.177073392828841</v>
      </c>
      <c r="AC152" s="61">
        <v>122</v>
      </c>
      <c r="AD152" s="61">
        <v>0.16679022111376926</v>
      </c>
      <c r="AE152" s="61">
        <v>-0.16679022111376926</v>
      </c>
      <c r="AF152">
        <f t="shared" si="15"/>
        <v>0.16679022111376926</v>
      </c>
      <c r="AG152"/>
      <c r="AH152"/>
      <c r="AI152"/>
      <c r="AJ152"/>
      <c r="AK152"/>
    </row>
    <row r="153" spans="2:37" x14ac:dyDescent="0.3">
      <c r="B153" s="22" t="s">
        <v>692</v>
      </c>
      <c r="C153" s="22" t="s">
        <v>693</v>
      </c>
      <c r="D153" s="3">
        <v>12</v>
      </c>
      <c r="E153" s="3" t="s">
        <v>13</v>
      </c>
      <c r="F153" s="3" t="s">
        <v>14</v>
      </c>
      <c r="H153" s="2">
        <v>3.5</v>
      </c>
      <c r="I153" s="2">
        <v>3.7</v>
      </c>
      <c r="J153" s="16"/>
      <c r="K153" s="60">
        <f t="shared" si="16"/>
        <v>3.6</v>
      </c>
      <c r="L153" s="60">
        <f t="shared" si="17"/>
        <v>0.20000000000000018</v>
      </c>
      <c r="M153" s="60">
        <v>2.3197715484715747E-2</v>
      </c>
      <c r="N153" s="60">
        <f t="shared" si="18"/>
        <v>1.2550490456783625</v>
      </c>
      <c r="O153" s="60">
        <f t="shared" si="19"/>
        <v>-0.8086536147089306</v>
      </c>
      <c r="P153" s="60"/>
      <c r="Q153" s="60">
        <f t="shared" si="20"/>
        <v>5.5555555555555598</v>
      </c>
      <c r="R153" s="60">
        <f t="shared" si="21"/>
        <v>35.426172958543802</v>
      </c>
      <c r="S153" s="60">
        <f t="shared" si="22"/>
        <v>-25.177073392828841</v>
      </c>
      <c r="AC153" s="61">
        <v>123</v>
      </c>
      <c r="AD153" s="61">
        <v>0.16679022111376926</v>
      </c>
      <c r="AE153" s="61">
        <v>-0.16679022111376926</v>
      </c>
      <c r="AF153">
        <f t="shared" si="15"/>
        <v>0.16679022111376926</v>
      </c>
      <c r="AG153"/>
      <c r="AH153"/>
      <c r="AI153"/>
      <c r="AJ153"/>
      <c r="AK153"/>
    </row>
    <row r="154" spans="2:37" x14ac:dyDescent="0.3">
      <c r="B154" s="22" t="s">
        <v>302</v>
      </c>
      <c r="C154" s="22" t="s">
        <v>303</v>
      </c>
      <c r="D154" s="22">
        <v>9</v>
      </c>
      <c r="E154" s="26" t="s">
        <v>13</v>
      </c>
      <c r="F154" s="22" t="s">
        <v>14</v>
      </c>
      <c r="H154" s="23">
        <v>3.5</v>
      </c>
      <c r="I154" s="23">
        <v>3.1</v>
      </c>
      <c r="J154" s="16"/>
      <c r="K154" s="60">
        <f t="shared" si="16"/>
        <v>3.3</v>
      </c>
      <c r="L154" s="60">
        <f t="shared" si="17"/>
        <v>-0.39999999999999991</v>
      </c>
      <c r="M154" s="60">
        <v>0.60627546717343184</v>
      </c>
      <c r="N154" s="60">
        <f t="shared" si="18"/>
        <v>1.1777981743127748</v>
      </c>
      <c r="O154" s="60">
        <f t="shared" si="19"/>
        <v>-0.76524723996591093</v>
      </c>
      <c r="P154" s="60"/>
      <c r="Q154" s="60">
        <f t="shared" si="20"/>
        <v>-12.121212121212119</v>
      </c>
      <c r="R154" s="60">
        <f t="shared" si="21"/>
        <v>35.426172958543802</v>
      </c>
      <c r="S154" s="60">
        <f t="shared" si="22"/>
        <v>-25.177073392828841</v>
      </c>
      <c r="AC154" s="61">
        <v>124</v>
      </c>
      <c r="AD154" s="61">
        <v>0.16114947167667459</v>
      </c>
      <c r="AE154" s="61">
        <v>-0.56114947167667495</v>
      </c>
      <c r="AF154">
        <f t="shared" si="15"/>
        <v>0.56114947167667495</v>
      </c>
      <c r="AG154"/>
      <c r="AH154"/>
      <c r="AI154"/>
      <c r="AJ154"/>
      <c r="AK154"/>
    </row>
    <row r="155" spans="2:37" x14ac:dyDescent="0.3">
      <c r="B155" s="22" t="s">
        <v>696</v>
      </c>
      <c r="C155" s="22" t="s">
        <v>877</v>
      </c>
      <c r="D155" s="22">
        <v>14</v>
      </c>
      <c r="E155" s="22" t="s">
        <v>249</v>
      </c>
      <c r="F155" s="22" t="s">
        <v>771</v>
      </c>
      <c r="H155" s="22">
        <v>3.5</v>
      </c>
      <c r="I155" s="22">
        <v>4.7</v>
      </c>
      <c r="J155" s="16"/>
      <c r="K155" s="60">
        <f t="shared" si="16"/>
        <v>4.0999999999999996</v>
      </c>
      <c r="L155" s="60">
        <f t="shared" si="17"/>
        <v>1.2000000000000002</v>
      </c>
      <c r="M155" s="60">
        <v>0.94859853732981092</v>
      </c>
      <c r="N155" s="60">
        <f t="shared" si="18"/>
        <v>1.3838004979543415</v>
      </c>
      <c r="O155" s="60">
        <f t="shared" si="19"/>
        <v>-0.88099757261396294</v>
      </c>
      <c r="P155" s="60"/>
      <c r="Q155" s="60">
        <f t="shared" si="20"/>
        <v>29.268292682926838</v>
      </c>
      <c r="R155" s="60">
        <f t="shared" si="21"/>
        <v>35.426172958543802</v>
      </c>
      <c r="S155" s="60">
        <f t="shared" si="22"/>
        <v>-25.177073392828841</v>
      </c>
      <c r="AC155" s="61">
        <v>125</v>
      </c>
      <c r="AD155" s="61">
        <v>0.17525134526941125</v>
      </c>
      <c r="AE155" s="61">
        <v>-7.5251345269411601E-2</v>
      </c>
      <c r="AF155">
        <f t="shared" si="15"/>
        <v>7.5251345269411601E-2</v>
      </c>
      <c r="AG155"/>
      <c r="AH155"/>
      <c r="AI155"/>
      <c r="AJ155"/>
      <c r="AK155"/>
    </row>
    <row r="156" spans="2:37" x14ac:dyDescent="0.3">
      <c r="B156" s="3" t="s">
        <v>486</v>
      </c>
      <c r="C156" s="3" t="s">
        <v>569</v>
      </c>
      <c r="D156" s="22">
        <v>14</v>
      </c>
      <c r="E156" s="22" t="s">
        <v>13</v>
      </c>
      <c r="F156" s="22" t="s">
        <v>25</v>
      </c>
      <c r="G156" s="19"/>
      <c r="H156" s="23">
        <v>3.6</v>
      </c>
      <c r="I156" s="23">
        <v>4.0999999999999996</v>
      </c>
      <c r="J156" s="16"/>
      <c r="K156" s="60">
        <f t="shared" si="16"/>
        <v>3.8499999999999996</v>
      </c>
      <c r="L156" s="60">
        <f t="shared" si="17"/>
        <v>0.49999999999999956</v>
      </c>
      <c r="M156" s="60">
        <v>0.26270041092254698</v>
      </c>
      <c r="N156" s="60">
        <f t="shared" si="18"/>
        <v>1.3194247718163519</v>
      </c>
      <c r="O156" s="60">
        <f t="shared" si="19"/>
        <v>-0.84482559366144683</v>
      </c>
      <c r="P156" s="60"/>
      <c r="Q156" s="60">
        <f t="shared" si="20"/>
        <v>12.987012987012978</v>
      </c>
      <c r="R156" s="60">
        <f t="shared" si="21"/>
        <v>35.426172958543802</v>
      </c>
      <c r="S156" s="60">
        <f t="shared" si="22"/>
        <v>-25.177073392828841</v>
      </c>
      <c r="AC156" s="61">
        <v>126</v>
      </c>
      <c r="AD156" s="61">
        <v>0.18089209470650588</v>
      </c>
      <c r="AE156" s="61">
        <v>-8.0892094706505796E-2</v>
      </c>
      <c r="AF156">
        <f t="shared" si="15"/>
        <v>8.0892094706505796E-2</v>
      </c>
      <c r="AG156"/>
      <c r="AH156"/>
      <c r="AI156"/>
      <c r="AJ156"/>
      <c r="AK156"/>
    </row>
    <row r="157" spans="2:37" x14ac:dyDescent="0.3">
      <c r="B157" s="22" t="s">
        <v>866</v>
      </c>
      <c r="C157" s="22" t="s">
        <v>867</v>
      </c>
      <c r="D157" s="22">
        <v>9</v>
      </c>
      <c r="E157" s="22" t="s">
        <v>13</v>
      </c>
      <c r="F157" s="22" t="s">
        <v>771</v>
      </c>
      <c r="H157" s="22">
        <v>3.6</v>
      </c>
      <c r="I157" s="22">
        <v>5.8</v>
      </c>
      <c r="J157" s="16"/>
      <c r="K157" s="60">
        <f t="shared" si="16"/>
        <v>4.7</v>
      </c>
      <c r="L157" s="60">
        <f t="shared" si="17"/>
        <v>2.1999999999999997</v>
      </c>
      <c r="M157" s="60">
        <v>1.9147540407072425</v>
      </c>
      <c r="N157" s="60">
        <f t="shared" si="18"/>
        <v>1.5383022406855165</v>
      </c>
      <c r="O157" s="60">
        <f t="shared" si="19"/>
        <v>-0.96781032210000206</v>
      </c>
      <c r="P157" s="60"/>
      <c r="Q157" s="60">
        <f t="shared" si="20"/>
        <v>46.808510638297861</v>
      </c>
      <c r="R157" s="60">
        <f t="shared" si="21"/>
        <v>35.426172958543802</v>
      </c>
      <c r="S157" s="60">
        <f t="shared" si="22"/>
        <v>-25.177073392828841</v>
      </c>
      <c r="AC157" s="61">
        <v>127</v>
      </c>
      <c r="AD157" s="61">
        <v>0.17525134526941125</v>
      </c>
      <c r="AE157" s="61">
        <v>-0.27525134526941086</v>
      </c>
      <c r="AF157">
        <f t="shared" si="15"/>
        <v>0.27525134526941086</v>
      </c>
      <c r="AG157"/>
      <c r="AH157"/>
      <c r="AI157"/>
      <c r="AJ157"/>
      <c r="AK157"/>
    </row>
    <row r="158" spans="2:37" x14ac:dyDescent="0.3">
      <c r="B158" s="22" t="s">
        <v>694</v>
      </c>
      <c r="C158" s="22" t="s">
        <v>695</v>
      </c>
      <c r="D158" s="3">
        <v>13</v>
      </c>
      <c r="E158" s="3" t="s">
        <v>13</v>
      </c>
      <c r="F158" s="3" t="s">
        <v>25</v>
      </c>
      <c r="H158" s="2">
        <v>3.7</v>
      </c>
      <c r="I158" s="2">
        <v>3.4</v>
      </c>
      <c r="J158" s="16"/>
      <c r="K158" s="60">
        <f t="shared" si="16"/>
        <v>3.55</v>
      </c>
      <c r="L158" s="60">
        <f t="shared" si="17"/>
        <v>-0.30000000000000027</v>
      </c>
      <c r="M158" s="60">
        <v>0.52037734076616882</v>
      </c>
      <c r="N158" s="60">
        <f t="shared" si="18"/>
        <v>1.2421739004507644</v>
      </c>
      <c r="O158" s="60">
        <f t="shared" si="19"/>
        <v>-0.80141921891842716</v>
      </c>
      <c r="P158" s="60"/>
      <c r="Q158" s="60">
        <f t="shared" si="20"/>
        <v>-8.450704225352121</v>
      </c>
      <c r="R158" s="60">
        <f t="shared" si="21"/>
        <v>35.426172958543802</v>
      </c>
      <c r="S158" s="60">
        <f t="shared" si="22"/>
        <v>-25.177073392828841</v>
      </c>
      <c r="AC158" s="61">
        <v>128</v>
      </c>
      <c r="AD158" s="61">
        <v>0.17807171998795857</v>
      </c>
      <c r="AE158" s="61">
        <v>-0.3780717199879583</v>
      </c>
      <c r="AF158">
        <f t="shared" si="15"/>
        <v>0.3780717199879583</v>
      </c>
      <c r="AG158"/>
      <c r="AH158"/>
      <c r="AI158"/>
      <c r="AJ158"/>
      <c r="AK158"/>
    </row>
    <row r="159" spans="2:37" x14ac:dyDescent="0.3">
      <c r="B159" s="3" t="s">
        <v>738</v>
      </c>
      <c r="C159" s="3" t="s">
        <v>256</v>
      </c>
      <c r="D159" s="3">
        <v>12</v>
      </c>
      <c r="E159" s="3" t="s">
        <v>13</v>
      </c>
      <c r="F159" s="3" t="s">
        <v>730</v>
      </c>
      <c r="H159" s="2">
        <v>3.7</v>
      </c>
      <c r="I159" s="2">
        <v>3.7</v>
      </c>
      <c r="J159" s="16"/>
      <c r="K159" s="60">
        <f t="shared" si="16"/>
        <v>3.7</v>
      </c>
      <c r="L159" s="60">
        <f t="shared" si="17"/>
        <v>0</v>
      </c>
      <c r="M159" s="60">
        <v>0.22883846492181059</v>
      </c>
      <c r="N159" s="60">
        <f t="shared" si="18"/>
        <v>1.2807993361335583</v>
      </c>
      <c r="O159" s="60">
        <f t="shared" si="19"/>
        <v>-0.82312240628993705</v>
      </c>
      <c r="P159" s="60"/>
      <c r="Q159" s="60">
        <f t="shared" si="20"/>
        <v>0</v>
      </c>
      <c r="R159" s="60">
        <f t="shared" si="21"/>
        <v>35.426172958543802</v>
      </c>
      <c r="S159" s="60">
        <f t="shared" si="22"/>
        <v>-25.177073392828841</v>
      </c>
      <c r="AC159" s="61">
        <v>129</v>
      </c>
      <c r="AD159" s="61">
        <v>0.16961059583231658</v>
      </c>
      <c r="AE159" s="61">
        <v>-0.66961059583231664</v>
      </c>
      <c r="AF159">
        <f t="shared" si="15"/>
        <v>0.66961059583231664</v>
      </c>
      <c r="AG159"/>
      <c r="AH159"/>
      <c r="AI159"/>
      <c r="AJ159"/>
      <c r="AK159"/>
    </row>
    <row r="160" spans="2:37" x14ac:dyDescent="0.3">
      <c r="B160" s="3" t="s">
        <v>66</v>
      </c>
      <c r="C160" s="3" t="s">
        <v>68</v>
      </c>
      <c r="D160" s="3">
        <v>15</v>
      </c>
      <c r="E160" s="3" t="s">
        <v>13</v>
      </c>
      <c r="F160" s="3" t="s">
        <v>25</v>
      </c>
      <c r="H160" s="23">
        <v>3.8</v>
      </c>
      <c r="I160" s="23">
        <v>4</v>
      </c>
      <c r="J160" s="16"/>
      <c r="K160" s="60">
        <f t="shared" si="16"/>
        <v>3.9</v>
      </c>
      <c r="L160" s="60">
        <f t="shared" si="17"/>
        <v>0.20000000000000018</v>
      </c>
      <c r="M160" s="60">
        <v>4.0119963795999747E-2</v>
      </c>
      <c r="N160" s="60">
        <f t="shared" si="18"/>
        <v>1.3322999170439498</v>
      </c>
      <c r="O160" s="60">
        <f t="shared" si="19"/>
        <v>-0.85205998945195005</v>
      </c>
      <c r="P160" s="60"/>
      <c r="Q160" s="60">
        <f t="shared" si="20"/>
        <v>5.1282051282051331</v>
      </c>
      <c r="R160" s="60">
        <f t="shared" si="21"/>
        <v>35.426172958543802</v>
      </c>
      <c r="S160" s="60">
        <f t="shared" si="22"/>
        <v>-25.177073392828841</v>
      </c>
      <c r="AC160" s="61">
        <v>130</v>
      </c>
      <c r="AD160" s="61">
        <v>0.18089209470650591</v>
      </c>
      <c r="AE160" s="61">
        <v>-0.48089209470650573</v>
      </c>
      <c r="AF160">
        <f t="shared" ref="AF160:AF223" si="23">ABS(AE160)</f>
        <v>0.48089209470650573</v>
      </c>
      <c r="AG160"/>
      <c r="AH160"/>
      <c r="AI160"/>
      <c r="AJ160"/>
      <c r="AK160"/>
    </row>
    <row r="161" spans="2:37" x14ac:dyDescent="0.3">
      <c r="B161" s="22" t="s">
        <v>404</v>
      </c>
      <c r="C161" s="22" t="s">
        <v>405</v>
      </c>
      <c r="D161" s="22">
        <v>10</v>
      </c>
      <c r="E161" s="22" t="s">
        <v>13</v>
      </c>
      <c r="F161" s="22" t="s">
        <v>14</v>
      </c>
      <c r="H161" s="23">
        <v>3.9</v>
      </c>
      <c r="I161" s="23">
        <v>3.8</v>
      </c>
      <c r="J161" s="16"/>
      <c r="K161" s="60">
        <f t="shared" si="16"/>
        <v>3.8499999999999996</v>
      </c>
      <c r="L161" s="60">
        <f t="shared" si="17"/>
        <v>-0.10000000000000009</v>
      </c>
      <c r="M161" s="60">
        <v>0.33729958907745267</v>
      </c>
      <c r="N161" s="60">
        <f t="shared" si="18"/>
        <v>1.3194247718163519</v>
      </c>
      <c r="O161" s="60">
        <f t="shared" si="19"/>
        <v>-0.84482559366144683</v>
      </c>
      <c r="P161" s="60"/>
      <c r="Q161" s="60">
        <f t="shared" si="20"/>
        <v>-2.5974025974026</v>
      </c>
      <c r="R161" s="60">
        <f t="shared" si="21"/>
        <v>35.426172958543802</v>
      </c>
      <c r="S161" s="60">
        <f t="shared" si="22"/>
        <v>-25.177073392828841</v>
      </c>
      <c r="AC161" s="61">
        <v>131</v>
      </c>
      <c r="AD161" s="61">
        <v>0.2062754671734319</v>
      </c>
      <c r="AE161" s="61">
        <v>0.39372453282656816</v>
      </c>
      <c r="AF161">
        <f t="shared" si="23"/>
        <v>0.39372453282656816</v>
      </c>
      <c r="AG161"/>
      <c r="AH161"/>
      <c r="AI161"/>
      <c r="AJ161"/>
      <c r="AK161"/>
    </row>
    <row r="162" spans="2:37" x14ac:dyDescent="0.3">
      <c r="B162" s="22" t="s">
        <v>744</v>
      </c>
      <c r="C162" s="22" t="s">
        <v>474</v>
      </c>
      <c r="D162" s="22">
        <v>14</v>
      </c>
      <c r="E162" s="22" t="s">
        <v>43</v>
      </c>
      <c r="F162" s="22" t="s">
        <v>25</v>
      </c>
      <c r="H162" s="22">
        <v>3.9</v>
      </c>
      <c r="I162" s="22">
        <v>4.0999999999999996</v>
      </c>
      <c r="J162" s="16"/>
      <c r="K162" s="60">
        <f t="shared" si="16"/>
        <v>4</v>
      </c>
      <c r="L162" s="60">
        <f t="shared" si="17"/>
        <v>0.19999999999999973</v>
      </c>
      <c r="M162" s="60">
        <v>4.5760713233094857E-2</v>
      </c>
      <c r="N162" s="60">
        <f t="shared" si="18"/>
        <v>1.3580502074991456</v>
      </c>
      <c r="O162" s="60">
        <f t="shared" si="19"/>
        <v>-0.8665287810329565</v>
      </c>
      <c r="P162" s="60"/>
      <c r="Q162" s="60">
        <f t="shared" si="20"/>
        <v>4.9999999999999929</v>
      </c>
      <c r="R162" s="60">
        <f t="shared" si="21"/>
        <v>35.426172958543802</v>
      </c>
      <c r="S162" s="60">
        <f t="shared" si="22"/>
        <v>-25.177073392828841</v>
      </c>
      <c r="AC162" s="61">
        <v>132</v>
      </c>
      <c r="AD162" s="61">
        <v>0.15832909695812725</v>
      </c>
      <c r="AE162" s="61">
        <v>-1.2583290969581273</v>
      </c>
      <c r="AF162">
        <f t="shared" si="23"/>
        <v>1.2583290969581273</v>
      </c>
      <c r="AG162"/>
      <c r="AH162"/>
      <c r="AI162"/>
      <c r="AJ162"/>
      <c r="AK162"/>
    </row>
    <row r="163" spans="2:37" x14ac:dyDescent="0.3">
      <c r="B163" s="3" t="s">
        <v>193</v>
      </c>
      <c r="C163" s="3" t="s">
        <v>194</v>
      </c>
      <c r="D163" s="3">
        <v>10</v>
      </c>
      <c r="E163" s="3" t="s">
        <v>13</v>
      </c>
      <c r="F163" s="3" t="s">
        <v>25</v>
      </c>
      <c r="H163" s="2">
        <v>4</v>
      </c>
      <c r="I163" s="2">
        <v>4.0999999999999996</v>
      </c>
      <c r="J163" s="16"/>
      <c r="K163" s="60">
        <f t="shared" si="16"/>
        <v>4.05</v>
      </c>
      <c r="L163" s="60">
        <f t="shared" si="17"/>
        <v>9.9999999999999645E-2</v>
      </c>
      <c r="M163" s="60">
        <v>0.14858108795164227</v>
      </c>
      <c r="N163" s="60">
        <f t="shared" si="18"/>
        <v>1.3709253527267435</v>
      </c>
      <c r="O163" s="60">
        <f t="shared" si="19"/>
        <v>-0.87376317682345972</v>
      </c>
      <c r="P163" s="60"/>
      <c r="Q163" s="60">
        <f t="shared" si="20"/>
        <v>2.4691358024691268</v>
      </c>
      <c r="R163" s="60">
        <f t="shared" si="21"/>
        <v>35.426172958543802</v>
      </c>
      <c r="S163" s="60">
        <f t="shared" si="22"/>
        <v>-25.177073392828841</v>
      </c>
      <c r="AC163" s="61">
        <v>133</v>
      </c>
      <c r="AD163" s="61">
        <v>0.17525134526941125</v>
      </c>
      <c r="AE163" s="61">
        <v>-0.67525134526941122</v>
      </c>
      <c r="AF163">
        <f t="shared" si="23"/>
        <v>0.67525134526941122</v>
      </c>
      <c r="AG163"/>
      <c r="AH163"/>
      <c r="AI163"/>
      <c r="AJ163"/>
      <c r="AK163"/>
    </row>
    <row r="164" spans="2:37" x14ac:dyDescent="0.3">
      <c r="B164" s="3" t="s">
        <v>233</v>
      </c>
      <c r="C164" s="3" t="s">
        <v>234</v>
      </c>
      <c r="D164" s="29">
        <v>10</v>
      </c>
      <c r="E164" s="29" t="s">
        <v>347</v>
      </c>
      <c r="F164" s="29" t="s">
        <v>770</v>
      </c>
      <c r="H164" s="22">
        <v>4</v>
      </c>
      <c r="I164" s="22">
        <v>5.4</v>
      </c>
      <c r="J164" s="16"/>
      <c r="K164" s="60">
        <f t="shared" si="16"/>
        <v>4.7</v>
      </c>
      <c r="L164" s="60">
        <f t="shared" si="17"/>
        <v>1.4000000000000004</v>
      </c>
      <c r="M164" s="60">
        <v>1.1147540407072432</v>
      </c>
      <c r="N164" s="60">
        <f t="shared" si="18"/>
        <v>1.5383022406855165</v>
      </c>
      <c r="O164" s="60">
        <f t="shared" si="19"/>
        <v>-0.96781032210000206</v>
      </c>
      <c r="P164" s="60"/>
      <c r="Q164" s="60">
        <f t="shared" si="20"/>
        <v>29.787234042553195</v>
      </c>
      <c r="R164" s="60">
        <f t="shared" si="21"/>
        <v>35.426172958543802</v>
      </c>
      <c r="S164" s="60">
        <f t="shared" si="22"/>
        <v>-25.177073392828841</v>
      </c>
      <c r="AC164" s="61">
        <v>134</v>
      </c>
      <c r="AD164" s="61">
        <v>0.20909584189197927</v>
      </c>
      <c r="AE164" s="61">
        <v>0.4909041581080209</v>
      </c>
      <c r="AF164">
        <f t="shared" si="23"/>
        <v>0.4909041581080209</v>
      </c>
      <c r="AG164"/>
      <c r="AH164"/>
      <c r="AI164"/>
      <c r="AJ164"/>
      <c r="AK164"/>
    </row>
    <row r="165" spans="2:37" x14ac:dyDescent="0.3">
      <c r="B165" s="3" t="s">
        <v>56</v>
      </c>
      <c r="C165" s="3" t="s">
        <v>57</v>
      </c>
      <c r="D165" s="3">
        <v>12</v>
      </c>
      <c r="E165" s="3" t="s">
        <v>13</v>
      </c>
      <c r="F165" s="3" t="s">
        <v>25</v>
      </c>
      <c r="H165" s="2">
        <v>4</v>
      </c>
      <c r="I165" s="2">
        <v>4.3</v>
      </c>
      <c r="J165" s="16"/>
      <c r="K165" s="60">
        <f t="shared" si="16"/>
        <v>4.1500000000000004</v>
      </c>
      <c r="L165" s="60">
        <f t="shared" si="17"/>
        <v>0.29999999999999982</v>
      </c>
      <c r="M165" s="60">
        <v>4.5778162611263218E-2</v>
      </c>
      <c r="N165" s="60">
        <f t="shared" si="18"/>
        <v>1.3966756431819394</v>
      </c>
      <c r="O165" s="60">
        <f t="shared" si="19"/>
        <v>-0.88823196840446617</v>
      </c>
      <c r="P165" s="60"/>
      <c r="Q165" s="60">
        <f t="shared" si="20"/>
        <v>7.2289156626505982</v>
      </c>
      <c r="R165" s="60">
        <f t="shared" si="21"/>
        <v>35.426172958543802</v>
      </c>
      <c r="S165" s="60">
        <f t="shared" si="22"/>
        <v>-25.177073392828841</v>
      </c>
      <c r="AC165" s="61">
        <v>135</v>
      </c>
      <c r="AD165" s="61">
        <v>0.19499396829924259</v>
      </c>
      <c r="AE165" s="61">
        <v>5.006031700757585E-3</v>
      </c>
      <c r="AF165">
        <f t="shared" si="23"/>
        <v>5.006031700757585E-3</v>
      </c>
      <c r="AG165"/>
      <c r="AH165"/>
      <c r="AI165"/>
      <c r="AJ165"/>
      <c r="AK165"/>
    </row>
    <row r="166" spans="2:37" x14ac:dyDescent="0.3">
      <c r="B166" s="3" t="s">
        <v>486</v>
      </c>
      <c r="C166" s="3" t="s">
        <v>487</v>
      </c>
      <c r="D166" s="3">
        <v>9</v>
      </c>
      <c r="E166" s="3" t="s">
        <v>13</v>
      </c>
      <c r="F166" s="3" t="s">
        <v>25</v>
      </c>
      <c r="H166" s="23">
        <v>4</v>
      </c>
      <c r="I166" s="23">
        <v>4.9000000000000004</v>
      </c>
      <c r="J166" s="16"/>
      <c r="K166" s="60">
        <f t="shared" si="16"/>
        <v>4.45</v>
      </c>
      <c r="L166" s="60">
        <f t="shared" si="17"/>
        <v>0.90000000000000036</v>
      </c>
      <c r="M166" s="60">
        <v>0.62885591429997978</v>
      </c>
      <c r="N166" s="60">
        <f t="shared" si="18"/>
        <v>1.4739265145475269</v>
      </c>
      <c r="O166" s="60">
        <f t="shared" si="19"/>
        <v>-0.93163834314748584</v>
      </c>
      <c r="P166" s="60"/>
      <c r="Q166" s="60">
        <f t="shared" si="20"/>
        <v>20.224719101123604</v>
      </c>
      <c r="R166" s="60">
        <f t="shared" si="21"/>
        <v>35.426172958543802</v>
      </c>
      <c r="S166" s="60">
        <f t="shared" si="22"/>
        <v>-25.177073392828841</v>
      </c>
      <c r="AC166" s="61">
        <v>136</v>
      </c>
      <c r="AD166" s="61">
        <v>0.2231977154847159</v>
      </c>
      <c r="AE166" s="61">
        <v>0.77680228451528366</v>
      </c>
      <c r="AF166">
        <f t="shared" si="23"/>
        <v>0.77680228451528366</v>
      </c>
      <c r="AG166"/>
      <c r="AH166"/>
      <c r="AI166"/>
      <c r="AJ166"/>
      <c r="AK166"/>
    </row>
    <row r="167" spans="2:37" x14ac:dyDescent="0.3">
      <c r="B167" s="29" t="s">
        <v>478</v>
      </c>
      <c r="C167" s="29" t="s">
        <v>800</v>
      </c>
      <c r="D167" s="3">
        <v>13</v>
      </c>
      <c r="E167" s="3" t="s">
        <v>13</v>
      </c>
      <c r="F167" s="3" t="s">
        <v>25</v>
      </c>
      <c r="H167" s="2">
        <v>4</v>
      </c>
      <c r="I167" s="2">
        <v>3.8</v>
      </c>
      <c r="J167" s="16"/>
      <c r="K167" s="60">
        <f t="shared" si="16"/>
        <v>3.9</v>
      </c>
      <c r="L167" s="60">
        <f t="shared" si="17"/>
        <v>-0.20000000000000018</v>
      </c>
      <c r="M167" s="60">
        <v>0.4401199637960001</v>
      </c>
      <c r="N167" s="60">
        <f t="shared" si="18"/>
        <v>1.3322999170439498</v>
      </c>
      <c r="O167" s="60">
        <f t="shared" si="19"/>
        <v>-0.85205998945195005</v>
      </c>
      <c r="P167" s="60"/>
      <c r="Q167" s="60">
        <f t="shared" si="20"/>
        <v>-5.1282051282051331</v>
      </c>
      <c r="R167" s="60">
        <f t="shared" si="21"/>
        <v>35.426172958543802</v>
      </c>
      <c r="S167" s="60">
        <f t="shared" si="22"/>
        <v>-25.177073392828841</v>
      </c>
      <c r="AC167" s="61">
        <v>137</v>
      </c>
      <c r="AD167" s="61">
        <v>0.2062754671734319</v>
      </c>
      <c r="AE167" s="61">
        <v>0.19372453282656801</v>
      </c>
      <c r="AF167">
        <f t="shared" si="23"/>
        <v>0.19372453282656801</v>
      </c>
      <c r="AG167"/>
      <c r="AH167"/>
      <c r="AI167"/>
      <c r="AJ167"/>
      <c r="AK167"/>
    </row>
    <row r="168" spans="2:37" x14ac:dyDescent="0.3">
      <c r="B168" s="3" t="s">
        <v>824</v>
      </c>
      <c r="C168" s="3" t="s">
        <v>825</v>
      </c>
      <c r="D168" s="3">
        <v>15</v>
      </c>
      <c r="E168" s="3" t="s">
        <v>13</v>
      </c>
      <c r="F168" s="3" t="s">
        <v>770</v>
      </c>
      <c r="H168" s="22">
        <v>4</v>
      </c>
      <c r="I168" s="22">
        <v>5.8</v>
      </c>
      <c r="J168" s="16"/>
      <c r="K168" s="60">
        <f t="shared" si="16"/>
        <v>4.9000000000000004</v>
      </c>
      <c r="L168" s="60">
        <f t="shared" si="17"/>
        <v>1.7999999999999998</v>
      </c>
      <c r="M168" s="60">
        <v>1.5034725418330532</v>
      </c>
      <c r="N168" s="60">
        <f t="shared" si="18"/>
        <v>1.5898028215959084</v>
      </c>
      <c r="O168" s="60">
        <f t="shared" si="19"/>
        <v>-0.99674790526201518</v>
      </c>
      <c r="P168" s="60"/>
      <c r="Q168" s="60">
        <f t="shared" si="20"/>
        <v>36.734693877551017</v>
      </c>
      <c r="R168" s="60">
        <f t="shared" si="21"/>
        <v>35.426172958543802</v>
      </c>
      <c r="S168" s="60">
        <f t="shared" si="22"/>
        <v>-25.177073392828841</v>
      </c>
      <c r="AC168" s="61">
        <v>138</v>
      </c>
      <c r="AD168" s="61">
        <v>0.21191621661052662</v>
      </c>
      <c r="AE168" s="61">
        <v>0.38808378338947347</v>
      </c>
      <c r="AF168">
        <f t="shared" si="23"/>
        <v>0.38808378338947347</v>
      </c>
      <c r="AG168"/>
      <c r="AH168"/>
      <c r="AI168"/>
      <c r="AJ168"/>
      <c r="AK168"/>
    </row>
    <row r="169" spans="2:37" x14ac:dyDescent="0.3">
      <c r="B169" s="3" t="s">
        <v>11</v>
      </c>
      <c r="C169" s="3" t="s">
        <v>12</v>
      </c>
      <c r="D169" s="22">
        <v>17</v>
      </c>
      <c r="E169" s="22" t="s">
        <v>13</v>
      </c>
      <c r="F169" s="22" t="s">
        <v>25</v>
      </c>
      <c r="G169" s="19"/>
      <c r="H169" s="23">
        <v>4.0999999999999996</v>
      </c>
      <c r="I169" s="23">
        <v>4</v>
      </c>
      <c r="J169" s="16"/>
      <c r="K169" s="60">
        <f t="shared" si="16"/>
        <v>4.05</v>
      </c>
      <c r="L169" s="60">
        <f t="shared" si="17"/>
        <v>-9.9999999999999645E-2</v>
      </c>
      <c r="M169" s="60">
        <v>0.34858108795164156</v>
      </c>
      <c r="N169" s="60">
        <f t="shared" si="18"/>
        <v>1.3709253527267435</v>
      </c>
      <c r="O169" s="60">
        <f t="shared" si="19"/>
        <v>-0.87376317682345972</v>
      </c>
      <c r="P169" s="60"/>
      <c r="Q169" s="60">
        <f t="shared" si="20"/>
        <v>-2.4691358024691268</v>
      </c>
      <c r="R169" s="60">
        <f t="shared" si="21"/>
        <v>35.426172958543802</v>
      </c>
      <c r="S169" s="60">
        <f t="shared" si="22"/>
        <v>-25.177073392828841</v>
      </c>
      <c r="AC169" s="61">
        <v>139</v>
      </c>
      <c r="AD169" s="61">
        <v>0.21755696604762126</v>
      </c>
      <c r="AE169" s="61">
        <v>0.38244303395237839</v>
      </c>
      <c r="AF169">
        <f t="shared" si="23"/>
        <v>0.38244303395237839</v>
      </c>
      <c r="AG169"/>
      <c r="AH169"/>
      <c r="AI169"/>
      <c r="AJ169"/>
      <c r="AK169"/>
    </row>
    <row r="170" spans="2:37" x14ac:dyDescent="0.3">
      <c r="B170" s="22" t="s">
        <v>492</v>
      </c>
      <c r="C170" s="22" t="s">
        <v>493</v>
      </c>
      <c r="D170" s="3">
        <v>12</v>
      </c>
      <c r="E170" s="3" t="s">
        <v>43</v>
      </c>
      <c r="F170" s="3" t="s">
        <v>25</v>
      </c>
      <c r="H170" s="2">
        <v>4.0999999999999996</v>
      </c>
      <c r="I170" s="2">
        <v>4.2</v>
      </c>
      <c r="J170" s="16"/>
      <c r="K170" s="60">
        <f t="shared" si="16"/>
        <v>4.1500000000000004</v>
      </c>
      <c r="L170" s="60">
        <f t="shared" si="17"/>
        <v>0.10000000000000053</v>
      </c>
      <c r="M170" s="60">
        <v>0.15422183738873607</v>
      </c>
      <c r="N170" s="60">
        <f t="shared" si="18"/>
        <v>1.3966756431819394</v>
      </c>
      <c r="O170" s="60">
        <f t="shared" si="19"/>
        <v>-0.88823196840446617</v>
      </c>
      <c r="P170" s="60"/>
      <c r="Q170" s="60">
        <f t="shared" si="20"/>
        <v>2.4096385542168801</v>
      </c>
      <c r="R170" s="60">
        <f t="shared" si="21"/>
        <v>35.426172958543802</v>
      </c>
      <c r="S170" s="60">
        <f t="shared" si="22"/>
        <v>-25.177073392828841</v>
      </c>
      <c r="AC170" s="61">
        <v>140</v>
      </c>
      <c r="AD170" s="61">
        <v>0.21755696604762126</v>
      </c>
      <c r="AE170" s="61">
        <v>0.38244303395237839</v>
      </c>
      <c r="AF170">
        <f t="shared" si="23"/>
        <v>0.38244303395237839</v>
      </c>
      <c r="AG170"/>
      <c r="AH170"/>
      <c r="AI170"/>
      <c r="AJ170"/>
      <c r="AK170"/>
    </row>
    <row r="171" spans="2:37" x14ac:dyDescent="0.3">
      <c r="B171" s="3" t="s">
        <v>615</v>
      </c>
      <c r="C171" s="3" t="s">
        <v>616</v>
      </c>
      <c r="D171" s="3">
        <v>11</v>
      </c>
      <c r="E171" s="3" t="s">
        <v>13</v>
      </c>
      <c r="F171" s="3" t="s">
        <v>14</v>
      </c>
      <c r="H171" s="2">
        <v>4.0999999999999996</v>
      </c>
      <c r="I171" s="2">
        <v>3.8</v>
      </c>
      <c r="J171" s="16"/>
      <c r="K171" s="60">
        <f t="shared" si="16"/>
        <v>3.9499999999999997</v>
      </c>
      <c r="L171" s="60">
        <f t="shared" si="17"/>
        <v>-0.29999999999999982</v>
      </c>
      <c r="M171" s="60">
        <v>0.54294033851454704</v>
      </c>
      <c r="N171" s="60">
        <f t="shared" si="18"/>
        <v>1.3451750622715477</v>
      </c>
      <c r="O171" s="60">
        <f t="shared" si="19"/>
        <v>-0.85929438524245327</v>
      </c>
      <c r="P171" s="60"/>
      <c r="Q171" s="60">
        <f t="shared" si="20"/>
        <v>-7.5949367088607556</v>
      </c>
      <c r="R171" s="60">
        <f t="shared" si="21"/>
        <v>35.426172958543802</v>
      </c>
      <c r="S171" s="60">
        <f t="shared" si="22"/>
        <v>-25.177073392828841</v>
      </c>
      <c r="AC171" s="61">
        <v>141</v>
      </c>
      <c r="AD171" s="61">
        <v>0.19217359358069525</v>
      </c>
      <c r="AE171" s="61">
        <v>-0.49217359358069551</v>
      </c>
      <c r="AF171">
        <f t="shared" si="23"/>
        <v>0.49217359358069551</v>
      </c>
      <c r="AG171"/>
      <c r="AH171"/>
      <c r="AI171"/>
      <c r="AJ171"/>
      <c r="AK171"/>
    </row>
    <row r="172" spans="2:37" x14ac:dyDescent="0.3">
      <c r="B172" s="3" t="s">
        <v>794</v>
      </c>
      <c r="C172" s="3" t="s">
        <v>795</v>
      </c>
      <c r="D172" s="3">
        <v>14</v>
      </c>
      <c r="E172" s="3" t="s">
        <v>13</v>
      </c>
      <c r="F172" s="3" t="s">
        <v>771</v>
      </c>
      <c r="H172" s="22">
        <v>4.0999999999999996</v>
      </c>
      <c r="I172" s="22">
        <v>4.9000000000000004</v>
      </c>
      <c r="J172" s="16"/>
      <c r="K172" s="60">
        <f t="shared" si="16"/>
        <v>4.5</v>
      </c>
      <c r="L172" s="60">
        <f t="shared" si="17"/>
        <v>0.80000000000000071</v>
      </c>
      <c r="M172" s="60">
        <v>0.52603553958143279</v>
      </c>
      <c r="N172" s="60">
        <f t="shared" si="18"/>
        <v>1.4868016597751246</v>
      </c>
      <c r="O172" s="60">
        <f t="shared" si="19"/>
        <v>-0.93887273893798884</v>
      </c>
      <c r="P172" s="60"/>
      <c r="Q172" s="60">
        <f t="shared" si="20"/>
        <v>17.777777777777793</v>
      </c>
      <c r="R172" s="60">
        <f t="shared" si="21"/>
        <v>35.426172958543802</v>
      </c>
      <c r="S172" s="60">
        <f t="shared" si="22"/>
        <v>-25.177073392828841</v>
      </c>
      <c r="AC172" s="61">
        <v>142</v>
      </c>
      <c r="AD172" s="61">
        <v>0.25704221210728395</v>
      </c>
      <c r="AE172" s="61">
        <v>1.742957787892716</v>
      </c>
      <c r="AF172">
        <f t="shared" si="23"/>
        <v>1.742957787892716</v>
      </c>
      <c r="AG172"/>
      <c r="AH172"/>
      <c r="AI172"/>
      <c r="AJ172"/>
      <c r="AK172"/>
    </row>
    <row r="173" spans="2:37" x14ac:dyDescent="0.3">
      <c r="B173" s="22" t="s">
        <v>840</v>
      </c>
      <c r="C173" s="22" t="s">
        <v>841</v>
      </c>
      <c r="D173" s="22">
        <v>13</v>
      </c>
      <c r="E173" s="22" t="s">
        <v>43</v>
      </c>
      <c r="F173" s="22" t="s">
        <v>770</v>
      </c>
      <c r="H173" s="22">
        <v>4.0999999999999996</v>
      </c>
      <c r="I173" s="22">
        <v>4.5999999999999996</v>
      </c>
      <c r="J173" s="16"/>
      <c r="K173" s="60">
        <f t="shared" si="16"/>
        <v>4.3499999999999996</v>
      </c>
      <c r="L173" s="60">
        <f t="shared" si="17"/>
        <v>0.5</v>
      </c>
      <c r="M173" s="60">
        <v>0.23449666373707412</v>
      </c>
      <c r="N173" s="60">
        <f t="shared" si="18"/>
        <v>1.448176224092331</v>
      </c>
      <c r="O173" s="60">
        <f t="shared" si="19"/>
        <v>-0.91716955156647917</v>
      </c>
      <c r="P173" s="60"/>
      <c r="Q173" s="60">
        <f t="shared" si="20"/>
        <v>11.494252873563219</v>
      </c>
      <c r="R173" s="60">
        <f t="shared" si="21"/>
        <v>35.426172958543802</v>
      </c>
      <c r="S173" s="60">
        <f t="shared" si="22"/>
        <v>-25.177073392828841</v>
      </c>
      <c r="AC173" s="61">
        <v>143</v>
      </c>
      <c r="AD173" s="61">
        <v>0.2062754671734319</v>
      </c>
      <c r="AE173" s="61">
        <v>-6.2754671734321643E-3</v>
      </c>
      <c r="AF173">
        <f t="shared" si="23"/>
        <v>6.2754671734321643E-3</v>
      </c>
      <c r="AG173"/>
      <c r="AH173"/>
      <c r="AI173"/>
      <c r="AJ173"/>
      <c r="AK173"/>
    </row>
    <row r="174" spans="2:37" x14ac:dyDescent="0.3">
      <c r="B174" s="39" t="s">
        <v>523</v>
      </c>
      <c r="C174" s="39" t="s">
        <v>524</v>
      </c>
      <c r="D174" s="39">
        <v>13</v>
      </c>
      <c r="E174" s="39" t="s">
        <v>13</v>
      </c>
      <c r="F174" s="39" t="s">
        <v>25</v>
      </c>
      <c r="G174" s="19"/>
      <c r="H174" s="40">
        <v>4.2</v>
      </c>
      <c r="I174" s="40">
        <v>4.3</v>
      </c>
      <c r="J174" s="16"/>
      <c r="K174" s="60">
        <f t="shared" si="16"/>
        <v>4.25</v>
      </c>
      <c r="L174" s="60">
        <f t="shared" si="17"/>
        <v>9.9999999999999645E-2</v>
      </c>
      <c r="M174" s="60">
        <v>0.15986258682583165</v>
      </c>
      <c r="N174" s="60">
        <f t="shared" si="18"/>
        <v>1.4224259336371352</v>
      </c>
      <c r="O174" s="60">
        <f t="shared" si="19"/>
        <v>-0.90270075998547261</v>
      </c>
      <c r="P174" s="60"/>
      <c r="Q174" s="60">
        <f t="shared" si="20"/>
        <v>2.3529411764705799</v>
      </c>
      <c r="R174" s="60">
        <f t="shared" si="21"/>
        <v>35.426172958543802</v>
      </c>
      <c r="S174" s="60">
        <f t="shared" si="22"/>
        <v>-25.177073392828841</v>
      </c>
      <c r="AC174" s="61">
        <v>144</v>
      </c>
      <c r="AD174" s="61">
        <v>0.19499396829924256</v>
      </c>
      <c r="AE174" s="61">
        <v>-0.59499396829924245</v>
      </c>
      <c r="AF174">
        <f t="shared" si="23"/>
        <v>0.59499396829924245</v>
      </c>
      <c r="AG174"/>
      <c r="AH174"/>
      <c r="AI174"/>
      <c r="AJ174"/>
      <c r="AK174"/>
    </row>
    <row r="175" spans="2:37" x14ac:dyDescent="0.3">
      <c r="B175" s="3" t="s">
        <v>629</v>
      </c>
      <c r="C175" s="3" t="s">
        <v>630</v>
      </c>
      <c r="D175" s="3">
        <v>15</v>
      </c>
      <c r="E175" s="3" t="s">
        <v>13</v>
      </c>
      <c r="F175" s="3" t="s">
        <v>14</v>
      </c>
      <c r="H175" s="2">
        <v>4.2</v>
      </c>
      <c r="I175" s="2">
        <v>5.5</v>
      </c>
      <c r="J175" s="16"/>
      <c r="K175" s="60">
        <f t="shared" si="16"/>
        <v>4.8499999999999996</v>
      </c>
      <c r="L175" s="60">
        <f t="shared" si="17"/>
        <v>1.2999999999999998</v>
      </c>
      <c r="M175" s="60">
        <v>1.0062929165516006</v>
      </c>
      <c r="N175" s="60">
        <f t="shared" si="18"/>
        <v>1.5769276763683102</v>
      </c>
      <c r="O175" s="60">
        <f t="shared" si="19"/>
        <v>-0.98951350947151173</v>
      </c>
      <c r="P175" s="60"/>
      <c r="Q175" s="60">
        <f t="shared" si="20"/>
        <v>26.804123711340207</v>
      </c>
      <c r="R175" s="60">
        <f t="shared" si="21"/>
        <v>35.426172958543802</v>
      </c>
      <c r="S175" s="60">
        <f t="shared" si="22"/>
        <v>-25.177073392828841</v>
      </c>
      <c r="AC175" s="61">
        <v>145</v>
      </c>
      <c r="AD175" s="61">
        <v>0.21191621661052659</v>
      </c>
      <c r="AE175" s="61">
        <v>-1.1916216610526414E-2</v>
      </c>
      <c r="AF175">
        <f t="shared" si="23"/>
        <v>1.1916216610526414E-2</v>
      </c>
      <c r="AG175"/>
      <c r="AH175"/>
      <c r="AI175"/>
      <c r="AJ175"/>
      <c r="AK175"/>
    </row>
    <row r="176" spans="2:37" x14ac:dyDescent="0.3">
      <c r="B176" s="22" t="s">
        <v>366</v>
      </c>
      <c r="C176" s="22" t="s">
        <v>835</v>
      </c>
      <c r="D176" s="22">
        <v>14</v>
      </c>
      <c r="E176" s="22" t="s">
        <v>13</v>
      </c>
      <c r="F176" s="22" t="s">
        <v>770</v>
      </c>
      <c r="H176" s="22">
        <v>4.2</v>
      </c>
      <c r="I176" s="22">
        <v>4.4000000000000004</v>
      </c>
      <c r="J176" s="16"/>
      <c r="K176" s="60">
        <f t="shared" si="16"/>
        <v>4.3000000000000007</v>
      </c>
      <c r="L176" s="60">
        <f t="shared" si="17"/>
        <v>0.20000000000000018</v>
      </c>
      <c r="M176" s="60">
        <v>6.2682961544378468E-2</v>
      </c>
      <c r="N176" s="60">
        <f t="shared" si="18"/>
        <v>1.4353010788647333</v>
      </c>
      <c r="O176" s="60">
        <f t="shared" si="19"/>
        <v>-0.90993515577597606</v>
      </c>
      <c r="P176" s="60"/>
      <c r="Q176" s="60">
        <f t="shared" si="20"/>
        <v>4.6511627906976782</v>
      </c>
      <c r="R176" s="60">
        <f t="shared" si="21"/>
        <v>35.426172958543802</v>
      </c>
      <c r="S176" s="60">
        <f t="shared" si="22"/>
        <v>-25.177073392828841</v>
      </c>
      <c r="AC176" s="61">
        <v>146</v>
      </c>
      <c r="AD176" s="61">
        <v>0.2062754671734319</v>
      </c>
      <c r="AE176" s="61">
        <v>-0.40627546717343166</v>
      </c>
      <c r="AF176">
        <f t="shared" si="23"/>
        <v>0.40627546717343166</v>
      </c>
      <c r="AG176"/>
      <c r="AH176"/>
      <c r="AI176"/>
      <c r="AJ176"/>
      <c r="AK176"/>
    </row>
    <row r="177" spans="2:37" x14ac:dyDescent="0.3">
      <c r="B177" s="3" t="s">
        <v>274</v>
      </c>
      <c r="C177" s="3" t="s">
        <v>275</v>
      </c>
      <c r="D177" s="22">
        <v>10</v>
      </c>
      <c r="E177" s="22" t="s">
        <v>13</v>
      </c>
      <c r="F177" s="22" t="s">
        <v>14</v>
      </c>
      <c r="G177" s="19"/>
      <c r="H177" s="23">
        <v>4.3</v>
      </c>
      <c r="I177" s="23">
        <v>4</v>
      </c>
      <c r="J177" s="16"/>
      <c r="K177" s="60">
        <f t="shared" si="16"/>
        <v>4.1500000000000004</v>
      </c>
      <c r="L177" s="60">
        <f t="shared" si="17"/>
        <v>-0.29999999999999982</v>
      </c>
      <c r="M177" s="60">
        <v>0.55422183738873643</v>
      </c>
      <c r="N177" s="60">
        <f t="shared" si="18"/>
        <v>1.3966756431819394</v>
      </c>
      <c r="O177" s="60">
        <f t="shared" si="19"/>
        <v>-0.88823196840446617</v>
      </c>
      <c r="P177" s="60"/>
      <c r="Q177" s="60">
        <f t="shared" si="20"/>
        <v>-7.2289156626505982</v>
      </c>
      <c r="R177" s="60">
        <f t="shared" si="21"/>
        <v>35.426172958543802</v>
      </c>
      <c r="S177" s="60">
        <f t="shared" si="22"/>
        <v>-25.177073392828841</v>
      </c>
      <c r="AC177" s="61">
        <v>147</v>
      </c>
      <c r="AD177" s="61">
        <v>0.24858108795164191</v>
      </c>
      <c r="AE177" s="61">
        <v>1.0514189120483584</v>
      </c>
      <c r="AF177">
        <f t="shared" si="23"/>
        <v>1.0514189120483584</v>
      </c>
      <c r="AG177"/>
      <c r="AH177"/>
      <c r="AI177"/>
      <c r="AJ177"/>
      <c r="AK177"/>
    </row>
    <row r="178" spans="2:37" x14ac:dyDescent="0.3">
      <c r="B178" s="22" t="s">
        <v>496</v>
      </c>
      <c r="C178" s="22" t="s">
        <v>497</v>
      </c>
      <c r="D178" s="3">
        <v>15</v>
      </c>
      <c r="E178" s="3" t="s">
        <v>13</v>
      </c>
      <c r="F178" s="3" t="s">
        <v>771</v>
      </c>
      <c r="H178" s="22">
        <v>4.3</v>
      </c>
      <c r="I178" s="22">
        <v>2.9</v>
      </c>
      <c r="J178" s="16"/>
      <c r="K178" s="60">
        <f t="shared" si="16"/>
        <v>3.5999999999999996</v>
      </c>
      <c r="L178" s="60">
        <f t="shared" si="17"/>
        <v>-1.4</v>
      </c>
      <c r="M178" s="60">
        <v>1.6231977154847157</v>
      </c>
      <c r="N178" s="60">
        <f t="shared" si="18"/>
        <v>1.2550490456783621</v>
      </c>
      <c r="O178" s="60">
        <f t="shared" si="19"/>
        <v>-0.80865361470893038</v>
      </c>
      <c r="P178" s="60"/>
      <c r="Q178" s="60">
        <f t="shared" si="20"/>
        <v>-38.888888888888893</v>
      </c>
      <c r="R178" s="60">
        <f t="shared" si="21"/>
        <v>35.426172958543802</v>
      </c>
      <c r="S178" s="60">
        <f t="shared" si="22"/>
        <v>-25.177073392828841</v>
      </c>
      <c r="AC178" s="61">
        <v>148</v>
      </c>
      <c r="AD178" s="61">
        <v>0.21191621661052659</v>
      </c>
      <c r="AE178" s="61">
        <v>-0.4119162166105268</v>
      </c>
      <c r="AF178">
        <f t="shared" si="23"/>
        <v>0.4119162166105268</v>
      </c>
      <c r="AG178"/>
      <c r="AH178"/>
      <c r="AI178"/>
      <c r="AJ178"/>
      <c r="AK178"/>
    </row>
    <row r="179" spans="2:37" x14ac:dyDescent="0.3">
      <c r="B179" s="3" t="s">
        <v>784</v>
      </c>
      <c r="C179" s="3" t="s">
        <v>31</v>
      </c>
      <c r="D179" s="3">
        <v>15</v>
      </c>
      <c r="E179" s="3" t="s">
        <v>13</v>
      </c>
      <c r="F179" s="3" t="s">
        <v>25</v>
      </c>
      <c r="G179" s="19"/>
      <c r="H179" s="2">
        <v>4.3</v>
      </c>
      <c r="I179" s="2">
        <v>7.6</v>
      </c>
      <c r="J179" s="16"/>
      <c r="K179" s="60">
        <f t="shared" si="16"/>
        <v>5.9499999999999993</v>
      </c>
      <c r="L179" s="60">
        <f t="shared" si="17"/>
        <v>3.3</v>
      </c>
      <c r="M179" s="60">
        <v>2.9442446727435594</v>
      </c>
      <c r="N179" s="60">
        <f t="shared" si="18"/>
        <v>1.8601808713754644</v>
      </c>
      <c r="O179" s="60">
        <f t="shared" si="19"/>
        <v>-1.1486702168625831</v>
      </c>
      <c r="P179" s="60"/>
      <c r="Q179" s="60">
        <f t="shared" si="20"/>
        <v>55.462184873949582</v>
      </c>
      <c r="R179" s="60">
        <f t="shared" si="21"/>
        <v>35.426172958543802</v>
      </c>
      <c r="S179" s="60">
        <f t="shared" si="22"/>
        <v>-25.177073392828841</v>
      </c>
      <c r="AC179" s="61">
        <v>149</v>
      </c>
      <c r="AD179" s="61">
        <v>0.22883846492181059</v>
      </c>
      <c r="AE179" s="61">
        <v>0.17116153507818932</v>
      </c>
      <c r="AF179">
        <f t="shared" si="23"/>
        <v>0.17116153507818932</v>
      </c>
      <c r="AG179"/>
      <c r="AH179"/>
      <c r="AI179"/>
      <c r="AJ179"/>
      <c r="AK179"/>
    </row>
    <row r="180" spans="2:37" x14ac:dyDescent="0.3">
      <c r="B180" s="3" t="s">
        <v>829</v>
      </c>
      <c r="C180" s="3" t="s">
        <v>830</v>
      </c>
      <c r="D180" s="3">
        <v>16</v>
      </c>
      <c r="E180" s="3" t="s">
        <v>43</v>
      </c>
      <c r="F180" s="3" t="s">
        <v>771</v>
      </c>
      <c r="H180" s="22">
        <v>4.3</v>
      </c>
      <c r="I180" s="22">
        <v>5.7</v>
      </c>
      <c r="J180" s="16"/>
      <c r="K180" s="60">
        <f t="shared" si="16"/>
        <v>5</v>
      </c>
      <c r="L180" s="60">
        <f t="shared" si="17"/>
        <v>1.4000000000000004</v>
      </c>
      <c r="M180" s="60">
        <v>1.0978317923959591</v>
      </c>
      <c r="N180" s="60">
        <f t="shared" si="18"/>
        <v>1.6155531120511042</v>
      </c>
      <c r="O180" s="60">
        <f t="shared" si="19"/>
        <v>-1.0112166968430216</v>
      </c>
      <c r="P180" s="60"/>
      <c r="Q180" s="60">
        <f t="shared" si="20"/>
        <v>28.000000000000007</v>
      </c>
      <c r="R180" s="60">
        <f t="shared" si="21"/>
        <v>35.426172958543802</v>
      </c>
      <c r="S180" s="60">
        <f t="shared" si="22"/>
        <v>-25.177073392828841</v>
      </c>
      <c r="AC180" s="61">
        <v>150</v>
      </c>
      <c r="AD180" s="61">
        <v>0.23165883964035791</v>
      </c>
      <c r="AE180" s="61">
        <v>0.26834116035964206</v>
      </c>
      <c r="AF180">
        <f t="shared" si="23"/>
        <v>0.26834116035964206</v>
      </c>
      <c r="AG180"/>
      <c r="AH180"/>
      <c r="AI180"/>
      <c r="AJ180"/>
      <c r="AK180"/>
    </row>
    <row r="181" spans="2:37" x14ac:dyDescent="0.3">
      <c r="B181" s="3" t="s">
        <v>173</v>
      </c>
      <c r="C181" s="3" t="s">
        <v>174</v>
      </c>
      <c r="D181" s="3">
        <v>14</v>
      </c>
      <c r="E181" s="3" t="s">
        <v>13</v>
      </c>
      <c r="F181" s="3" t="s">
        <v>25</v>
      </c>
      <c r="H181" s="23">
        <v>4.4000000000000004</v>
      </c>
      <c r="I181" s="1">
        <v>4.7</v>
      </c>
      <c r="J181" s="16"/>
      <c r="K181" s="60">
        <f t="shared" si="16"/>
        <v>4.5500000000000007</v>
      </c>
      <c r="L181" s="60">
        <f t="shared" si="17"/>
        <v>0.29999999999999982</v>
      </c>
      <c r="M181" s="60">
        <v>2.3215164862884496E-2</v>
      </c>
      <c r="N181" s="60">
        <f t="shared" si="18"/>
        <v>1.4996768050027229</v>
      </c>
      <c r="O181" s="60">
        <f t="shared" si="19"/>
        <v>-0.94610713472849217</v>
      </c>
      <c r="P181" s="60"/>
      <c r="Q181" s="60">
        <f t="shared" si="20"/>
        <v>6.5934065934065877</v>
      </c>
      <c r="R181" s="60">
        <f t="shared" si="21"/>
        <v>35.426172958543802</v>
      </c>
      <c r="S181" s="60">
        <f t="shared" si="22"/>
        <v>-25.177073392828841</v>
      </c>
      <c r="AC181" s="61">
        <v>151</v>
      </c>
      <c r="AD181" s="61">
        <v>0.22319771548471593</v>
      </c>
      <c r="AE181" s="61">
        <v>-2.3197715484715747E-2</v>
      </c>
      <c r="AF181">
        <f t="shared" si="23"/>
        <v>2.3197715484715747E-2</v>
      </c>
      <c r="AG181"/>
      <c r="AH181"/>
      <c r="AI181"/>
      <c r="AJ181"/>
      <c r="AK181"/>
    </row>
    <row r="182" spans="2:37" x14ac:dyDescent="0.3">
      <c r="B182" s="3" t="s">
        <v>126</v>
      </c>
      <c r="C182" s="3" t="s">
        <v>127</v>
      </c>
      <c r="D182" s="3">
        <v>15</v>
      </c>
      <c r="E182" s="3" t="s">
        <v>13</v>
      </c>
      <c r="F182" s="3" t="s">
        <v>25</v>
      </c>
      <c r="H182" s="2">
        <v>4.5</v>
      </c>
      <c r="I182" s="2">
        <v>4.7</v>
      </c>
      <c r="J182" s="16"/>
      <c r="K182" s="60">
        <f t="shared" si="16"/>
        <v>4.5999999999999996</v>
      </c>
      <c r="L182" s="60">
        <f t="shared" si="17"/>
        <v>0.20000000000000018</v>
      </c>
      <c r="M182" s="60">
        <v>7.9605209855662384E-2</v>
      </c>
      <c r="N182" s="60">
        <f t="shared" si="18"/>
        <v>1.5125519502303204</v>
      </c>
      <c r="O182" s="60">
        <f t="shared" si="19"/>
        <v>-0.95334153051899539</v>
      </c>
      <c r="P182" s="60"/>
      <c r="Q182" s="60">
        <f t="shared" si="20"/>
        <v>4.3478260869565259</v>
      </c>
      <c r="R182" s="60">
        <f t="shared" si="21"/>
        <v>35.426172958543802</v>
      </c>
      <c r="S182" s="60">
        <f t="shared" si="22"/>
        <v>-25.177073392828841</v>
      </c>
      <c r="AC182" s="61">
        <v>152</v>
      </c>
      <c r="AD182" s="61">
        <v>0.2062754671734319</v>
      </c>
      <c r="AE182" s="61">
        <v>-0.60627546717343184</v>
      </c>
      <c r="AF182">
        <f t="shared" si="23"/>
        <v>0.60627546717343184</v>
      </c>
      <c r="AG182"/>
      <c r="AH182"/>
      <c r="AI182"/>
      <c r="AJ182"/>
      <c r="AK182"/>
    </row>
    <row r="183" spans="2:37" x14ac:dyDescent="0.3">
      <c r="B183" s="22" t="s">
        <v>172</v>
      </c>
      <c r="C183" s="22" t="s">
        <v>112</v>
      </c>
      <c r="D183" s="22">
        <v>11</v>
      </c>
      <c r="E183" s="22" t="s">
        <v>347</v>
      </c>
      <c r="F183" s="22" t="s">
        <v>25</v>
      </c>
      <c r="H183" s="22">
        <v>4.5</v>
      </c>
      <c r="I183" s="22">
        <v>4.9000000000000004</v>
      </c>
      <c r="J183" s="16"/>
      <c r="K183" s="60">
        <f t="shared" si="16"/>
        <v>4.7</v>
      </c>
      <c r="L183" s="60">
        <f t="shared" si="17"/>
        <v>0.40000000000000036</v>
      </c>
      <c r="M183" s="60">
        <v>0.1147540407072431</v>
      </c>
      <c r="N183" s="60">
        <f t="shared" si="18"/>
        <v>1.5383022406855165</v>
      </c>
      <c r="O183" s="60">
        <f t="shared" si="19"/>
        <v>-0.96781032210000206</v>
      </c>
      <c r="P183" s="60"/>
      <c r="Q183" s="60">
        <f t="shared" si="20"/>
        <v>8.5106382978723474</v>
      </c>
      <c r="R183" s="60">
        <f t="shared" si="21"/>
        <v>35.426172958543802</v>
      </c>
      <c r="S183" s="60">
        <f t="shared" si="22"/>
        <v>-25.177073392828841</v>
      </c>
      <c r="AC183" s="61">
        <v>153</v>
      </c>
      <c r="AD183" s="61">
        <v>0.25140146267018926</v>
      </c>
      <c r="AE183" s="61">
        <v>0.94859853732981092</v>
      </c>
      <c r="AF183">
        <f t="shared" si="23"/>
        <v>0.94859853732981092</v>
      </c>
      <c r="AG183"/>
      <c r="AH183"/>
      <c r="AI183"/>
      <c r="AJ183"/>
      <c r="AK183"/>
    </row>
    <row r="184" spans="2:37" x14ac:dyDescent="0.3">
      <c r="B184" s="3" t="s">
        <v>221</v>
      </c>
      <c r="C184" s="3" t="s">
        <v>108</v>
      </c>
      <c r="D184" s="22">
        <v>12</v>
      </c>
      <c r="E184" s="22" t="s">
        <v>43</v>
      </c>
      <c r="F184" s="22" t="s">
        <v>14</v>
      </c>
      <c r="H184" s="23">
        <v>4.5</v>
      </c>
      <c r="I184" s="23">
        <v>4.3</v>
      </c>
      <c r="J184" s="16"/>
      <c r="K184" s="60">
        <f t="shared" si="16"/>
        <v>4.4000000000000004</v>
      </c>
      <c r="L184" s="60">
        <f t="shared" si="17"/>
        <v>-0.20000000000000018</v>
      </c>
      <c r="M184" s="60">
        <v>0.46832371098147346</v>
      </c>
      <c r="N184" s="60">
        <f t="shared" si="18"/>
        <v>1.4610513693199292</v>
      </c>
      <c r="O184" s="60">
        <f t="shared" si="19"/>
        <v>-0.9244039473569825</v>
      </c>
      <c r="P184" s="60"/>
      <c r="Q184" s="60">
        <f t="shared" si="20"/>
        <v>-4.5454545454545494</v>
      </c>
      <c r="R184" s="60">
        <f t="shared" si="21"/>
        <v>35.426172958543802</v>
      </c>
      <c r="S184" s="60">
        <f t="shared" si="22"/>
        <v>-25.177073392828841</v>
      </c>
      <c r="AC184" s="61">
        <v>154</v>
      </c>
      <c r="AD184" s="61">
        <v>0.23729958907745258</v>
      </c>
      <c r="AE184" s="61">
        <v>0.26270041092254698</v>
      </c>
      <c r="AF184">
        <f t="shared" si="23"/>
        <v>0.26270041092254698</v>
      </c>
      <c r="AG184"/>
      <c r="AH184"/>
      <c r="AI184"/>
      <c r="AJ184"/>
      <c r="AK184"/>
    </row>
    <row r="185" spans="2:37" x14ac:dyDescent="0.3">
      <c r="B185" s="22" t="s">
        <v>741</v>
      </c>
      <c r="C185" s="22" t="s">
        <v>742</v>
      </c>
      <c r="D185" s="22">
        <v>14</v>
      </c>
      <c r="E185" s="22" t="s">
        <v>43</v>
      </c>
      <c r="F185" s="22" t="s">
        <v>771</v>
      </c>
      <c r="H185" s="22">
        <v>4.5</v>
      </c>
      <c r="I185" s="22">
        <v>5</v>
      </c>
      <c r="J185" s="16"/>
      <c r="K185" s="60">
        <f t="shared" si="16"/>
        <v>4.75</v>
      </c>
      <c r="L185" s="60">
        <f t="shared" si="17"/>
        <v>0.5</v>
      </c>
      <c r="M185" s="60">
        <v>0.2119336659886954</v>
      </c>
      <c r="N185" s="60">
        <f t="shared" si="18"/>
        <v>1.5511773859131144</v>
      </c>
      <c r="O185" s="60">
        <f t="shared" si="19"/>
        <v>-0.97504471789050529</v>
      </c>
      <c r="P185" s="60"/>
      <c r="Q185" s="60">
        <f t="shared" si="20"/>
        <v>10.526315789473683</v>
      </c>
      <c r="R185" s="60">
        <f t="shared" si="21"/>
        <v>35.426172958543802</v>
      </c>
      <c r="S185" s="60">
        <f t="shared" si="22"/>
        <v>-25.177073392828841</v>
      </c>
      <c r="AC185" s="61">
        <v>155</v>
      </c>
      <c r="AD185" s="61">
        <v>0.28524595929275726</v>
      </c>
      <c r="AE185" s="61">
        <v>1.9147540407072425</v>
      </c>
      <c r="AF185">
        <f t="shared" si="23"/>
        <v>1.9147540407072425</v>
      </c>
      <c r="AG185"/>
      <c r="AH185"/>
      <c r="AI185"/>
      <c r="AJ185"/>
      <c r="AK185"/>
    </row>
    <row r="186" spans="2:37" x14ac:dyDescent="0.3">
      <c r="B186" s="22" t="s">
        <v>807</v>
      </c>
      <c r="C186" s="22" t="s">
        <v>371</v>
      </c>
      <c r="D186" s="3">
        <v>8</v>
      </c>
      <c r="E186" s="3" t="s">
        <v>13</v>
      </c>
      <c r="F186" s="3" t="s">
        <v>25</v>
      </c>
      <c r="H186" s="2">
        <v>4.5</v>
      </c>
      <c r="I186" s="2">
        <v>4.7</v>
      </c>
      <c r="J186" s="16"/>
      <c r="K186" s="60">
        <f t="shared" si="16"/>
        <v>4.5999999999999996</v>
      </c>
      <c r="L186" s="60">
        <f t="shared" si="17"/>
        <v>0.20000000000000018</v>
      </c>
      <c r="M186" s="60">
        <v>7.9605209855662384E-2</v>
      </c>
      <c r="N186" s="60">
        <f t="shared" si="18"/>
        <v>1.5125519502303204</v>
      </c>
      <c r="O186" s="60">
        <f t="shared" si="19"/>
        <v>-0.95334153051899539</v>
      </c>
      <c r="P186" s="60"/>
      <c r="Q186" s="60">
        <f t="shared" si="20"/>
        <v>4.3478260869565259</v>
      </c>
      <c r="R186" s="60">
        <f t="shared" si="21"/>
        <v>35.426172958543802</v>
      </c>
      <c r="S186" s="60">
        <f t="shared" si="22"/>
        <v>-25.177073392828841</v>
      </c>
      <c r="AC186" s="61">
        <v>156</v>
      </c>
      <c r="AD186" s="61">
        <v>0.22037734076616858</v>
      </c>
      <c r="AE186" s="61">
        <v>-0.52037734076616882</v>
      </c>
      <c r="AF186">
        <f t="shared" si="23"/>
        <v>0.52037734076616882</v>
      </c>
      <c r="AG186"/>
      <c r="AH186"/>
      <c r="AI186"/>
      <c r="AJ186"/>
      <c r="AK186"/>
    </row>
    <row r="187" spans="2:37" x14ac:dyDescent="0.3">
      <c r="B187" s="3" t="s">
        <v>172</v>
      </c>
      <c r="C187" s="3" t="s">
        <v>112</v>
      </c>
      <c r="D187" s="3">
        <v>12</v>
      </c>
      <c r="E187" s="3" t="s">
        <v>43</v>
      </c>
      <c r="F187" s="3" t="s">
        <v>14</v>
      </c>
      <c r="H187" s="2">
        <v>4.5999999999999996</v>
      </c>
      <c r="I187" s="2">
        <v>5</v>
      </c>
      <c r="J187" s="16"/>
      <c r="K187" s="60">
        <f t="shared" si="16"/>
        <v>4.8</v>
      </c>
      <c r="L187" s="60">
        <f t="shared" si="17"/>
        <v>0.40000000000000036</v>
      </c>
      <c r="M187" s="60">
        <v>0.10911329127014846</v>
      </c>
      <c r="N187" s="60">
        <f t="shared" si="18"/>
        <v>1.5640525311407123</v>
      </c>
      <c r="O187" s="60">
        <f t="shared" si="19"/>
        <v>-0.98227911368100851</v>
      </c>
      <c r="P187" s="60"/>
      <c r="Q187" s="60">
        <f t="shared" si="20"/>
        <v>8.333333333333341</v>
      </c>
      <c r="R187" s="60">
        <f t="shared" si="21"/>
        <v>35.426172958543802</v>
      </c>
      <c r="S187" s="60">
        <f t="shared" si="22"/>
        <v>-25.177073392828841</v>
      </c>
      <c r="AC187" s="61">
        <v>157</v>
      </c>
      <c r="AD187" s="61">
        <v>0.22883846492181059</v>
      </c>
      <c r="AE187" s="61">
        <v>-0.22883846492181059</v>
      </c>
      <c r="AF187">
        <f t="shared" si="23"/>
        <v>0.22883846492181059</v>
      </c>
      <c r="AG187"/>
      <c r="AH187"/>
      <c r="AI187"/>
      <c r="AJ187"/>
      <c r="AK187"/>
    </row>
    <row r="188" spans="2:37" x14ac:dyDescent="0.3">
      <c r="B188" s="3" t="s">
        <v>219</v>
      </c>
      <c r="C188" s="3" t="s">
        <v>220</v>
      </c>
      <c r="D188" s="3">
        <v>9</v>
      </c>
      <c r="E188" s="3" t="s">
        <v>13</v>
      </c>
      <c r="F188" s="3" t="s">
        <v>14</v>
      </c>
      <c r="H188" s="2">
        <v>4.5999999999999996</v>
      </c>
      <c r="I188" s="2">
        <v>4.9000000000000004</v>
      </c>
      <c r="J188" s="16"/>
      <c r="K188" s="60">
        <f t="shared" si="16"/>
        <v>4.75</v>
      </c>
      <c r="L188" s="60">
        <f t="shared" si="17"/>
        <v>0.30000000000000071</v>
      </c>
      <c r="M188" s="60">
        <v>1.1933665988696107E-2</v>
      </c>
      <c r="N188" s="60">
        <f t="shared" si="18"/>
        <v>1.5511773859131144</v>
      </c>
      <c r="O188" s="60">
        <f t="shared" si="19"/>
        <v>-0.97504471789050529</v>
      </c>
      <c r="P188" s="60"/>
      <c r="Q188" s="60">
        <f t="shared" si="20"/>
        <v>6.3157894736842257</v>
      </c>
      <c r="R188" s="60">
        <f t="shared" si="21"/>
        <v>35.426172958543802</v>
      </c>
      <c r="S188" s="60">
        <f t="shared" si="22"/>
        <v>-25.177073392828841</v>
      </c>
      <c r="AC188" s="61">
        <v>158</v>
      </c>
      <c r="AD188" s="61">
        <v>0.24011996379599992</v>
      </c>
      <c r="AE188" s="61">
        <v>-4.0119963795999747E-2</v>
      </c>
      <c r="AF188">
        <f t="shared" si="23"/>
        <v>4.0119963795999747E-2</v>
      </c>
      <c r="AG188"/>
      <c r="AH188"/>
      <c r="AI188"/>
      <c r="AJ188"/>
      <c r="AK188"/>
    </row>
    <row r="189" spans="2:37" x14ac:dyDescent="0.3">
      <c r="B189" s="3" t="s">
        <v>115</v>
      </c>
      <c r="C189" s="3" t="s">
        <v>116</v>
      </c>
      <c r="D189" s="3">
        <v>13</v>
      </c>
      <c r="E189" s="3" t="s">
        <v>13</v>
      </c>
      <c r="F189" s="3" t="s">
        <v>25</v>
      </c>
      <c r="H189" s="2">
        <v>4.7</v>
      </c>
      <c r="I189" s="2">
        <v>4.5999999999999996</v>
      </c>
      <c r="J189" s="16"/>
      <c r="K189" s="60">
        <f t="shared" si="16"/>
        <v>4.6500000000000004</v>
      </c>
      <c r="L189" s="60">
        <f t="shared" si="17"/>
        <v>-0.10000000000000053</v>
      </c>
      <c r="M189" s="60">
        <v>0.3824255845742105</v>
      </c>
      <c r="N189" s="60">
        <f t="shared" si="18"/>
        <v>1.5254270954579185</v>
      </c>
      <c r="O189" s="60">
        <f t="shared" si="19"/>
        <v>-0.96057592630949873</v>
      </c>
      <c r="P189" s="60"/>
      <c r="Q189" s="60">
        <f t="shared" si="20"/>
        <v>-2.1505376344086136</v>
      </c>
      <c r="R189" s="60">
        <f t="shared" si="21"/>
        <v>35.426172958543802</v>
      </c>
      <c r="S189" s="60">
        <f t="shared" si="22"/>
        <v>-25.177073392828841</v>
      </c>
      <c r="AC189" s="61">
        <v>159</v>
      </c>
      <c r="AD189" s="61">
        <v>0.23729958907745258</v>
      </c>
      <c r="AE189" s="61">
        <v>-0.33729958907745267</v>
      </c>
      <c r="AF189">
        <f t="shared" si="23"/>
        <v>0.33729958907745267</v>
      </c>
      <c r="AG189"/>
      <c r="AH189"/>
      <c r="AI189"/>
      <c r="AJ189"/>
      <c r="AK189"/>
    </row>
    <row r="190" spans="2:37" x14ac:dyDescent="0.3">
      <c r="B190" s="3" t="s">
        <v>366</v>
      </c>
      <c r="C190" s="3" t="s">
        <v>367</v>
      </c>
      <c r="D190" s="3">
        <v>13</v>
      </c>
      <c r="E190" s="3" t="s">
        <v>13</v>
      </c>
      <c r="F190" s="3" t="s">
        <v>14</v>
      </c>
      <c r="H190" s="2">
        <v>4.7</v>
      </c>
      <c r="I190" s="2">
        <v>5.0999999999999996</v>
      </c>
      <c r="J190" s="16"/>
      <c r="K190" s="60">
        <f t="shared" si="16"/>
        <v>4.9000000000000004</v>
      </c>
      <c r="L190" s="60">
        <f t="shared" si="17"/>
        <v>0.39999999999999947</v>
      </c>
      <c r="M190" s="60">
        <v>0.10347254183305288</v>
      </c>
      <c r="N190" s="60">
        <f t="shared" si="18"/>
        <v>1.5898028215959084</v>
      </c>
      <c r="O190" s="60">
        <f t="shared" si="19"/>
        <v>-0.99674790526201518</v>
      </c>
      <c r="P190" s="60"/>
      <c r="Q190" s="60">
        <f t="shared" si="20"/>
        <v>8.1632653061224367</v>
      </c>
      <c r="R190" s="60">
        <f t="shared" si="21"/>
        <v>35.426172958543802</v>
      </c>
      <c r="S190" s="60">
        <f t="shared" si="22"/>
        <v>-25.177073392828841</v>
      </c>
      <c r="AC190" s="61">
        <v>160</v>
      </c>
      <c r="AD190" s="61">
        <v>0.24576071323309459</v>
      </c>
      <c r="AE190" s="61">
        <v>-4.5760713233094857E-2</v>
      </c>
      <c r="AF190">
        <f t="shared" si="23"/>
        <v>4.5760713233094857E-2</v>
      </c>
      <c r="AG190"/>
      <c r="AH190"/>
      <c r="AI190"/>
      <c r="AJ190"/>
      <c r="AK190"/>
    </row>
    <row r="191" spans="2:37" x14ac:dyDescent="0.3">
      <c r="B191" s="22" t="s">
        <v>816</v>
      </c>
      <c r="C191" s="22" t="s">
        <v>817</v>
      </c>
      <c r="D191" s="22">
        <v>11</v>
      </c>
      <c r="E191" s="22" t="s">
        <v>13</v>
      </c>
      <c r="F191" s="22" t="s">
        <v>770</v>
      </c>
      <c r="H191" s="22">
        <v>4.7</v>
      </c>
      <c r="I191" s="22">
        <v>5.3</v>
      </c>
      <c r="J191" s="16"/>
      <c r="K191" s="60">
        <f t="shared" si="16"/>
        <v>5</v>
      </c>
      <c r="L191" s="60">
        <f t="shared" si="17"/>
        <v>0.59999999999999964</v>
      </c>
      <c r="M191" s="60">
        <v>0.29783179239595836</v>
      </c>
      <c r="N191" s="60">
        <f t="shared" si="18"/>
        <v>1.6155531120511042</v>
      </c>
      <c r="O191" s="60">
        <f t="shared" si="19"/>
        <v>-1.0112166968430216</v>
      </c>
      <c r="P191" s="60"/>
      <c r="Q191" s="60">
        <f t="shared" si="20"/>
        <v>11.999999999999993</v>
      </c>
      <c r="R191" s="60">
        <f t="shared" si="21"/>
        <v>35.426172958543802</v>
      </c>
      <c r="S191" s="60">
        <f t="shared" si="22"/>
        <v>-25.177073392828841</v>
      </c>
      <c r="AC191" s="61">
        <v>161</v>
      </c>
      <c r="AD191" s="61">
        <v>0.24858108795164191</v>
      </c>
      <c r="AE191" s="61">
        <v>-0.14858108795164227</v>
      </c>
      <c r="AF191">
        <f t="shared" si="23"/>
        <v>0.14858108795164227</v>
      </c>
      <c r="AG191"/>
      <c r="AH191"/>
      <c r="AI191"/>
      <c r="AJ191"/>
      <c r="AK191"/>
    </row>
    <row r="192" spans="2:37" x14ac:dyDescent="0.3">
      <c r="B192" s="39" t="s">
        <v>250</v>
      </c>
      <c r="C192" s="39" t="s">
        <v>251</v>
      </c>
      <c r="D192" s="3">
        <v>11</v>
      </c>
      <c r="E192" s="3" t="s">
        <v>13</v>
      </c>
      <c r="F192" s="3" t="s">
        <v>770</v>
      </c>
      <c r="H192" s="22">
        <v>4.8</v>
      </c>
      <c r="I192" s="22">
        <v>4.9000000000000004</v>
      </c>
      <c r="J192" s="16"/>
      <c r="K192" s="60">
        <f t="shared" si="16"/>
        <v>4.8499999999999996</v>
      </c>
      <c r="L192" s="60">
        <f t="shared" si="17"/>
        <v>0.10000000000000053</v>
      </c>
      <c r="M192" s="60">
        <v>0.19370708344839871</v>
      </c>
      <c r="N192" s="60">
        <f t="shared" si="18"/>
        <v>1.5769276763683102</v>
      </c>
      <c r="O192" s="60">
        <f t="shared" si="19"/>
        <v>-0.98951350947151173</v>
      </c>
      <c r="P192" s="60"/>
      <c r="Q192" s="60">
        <f t="shared" si="20"/>
        <v>2.0618556701031037</v>
      </c>
      <c r="R192" s="60">
        <f t="shared" si="21"/>
        <v>35.426172958543802</v>
      </c>
      <c r="S192" s="60">
        <f t="shared" si="22"/>
        <v>-25.177073392828841</v>
      </c>
      <c r="AC192" s="61">
        <v>162</v>
      </c>
      <c r="AD192" s="61">
        <v>0.28524595929275726</v>
      </c>
      <c r="AE192" s="61">
        <v>1.1147540407072432</v>
      </c>
      <c r="AF192">
        <f t="shared" si="23"/>
        <v>1.1147540407072432</v>
      </c>
      <c r="AG192"/>
      <c r="AH192"/>
      <c r="AI192"/>
      <c r="AJ192"/>
      <c r="AK192"/>
    </row>
    <row r="193" spans="2:37" x14ac:dyDescent="0.3">
      <c r="B193" s="3" t="s">
        <v>328</v>
      </c>
      <c r="C193" s="3" t="s">
        <v>329</v>
      </c>
      <c r="D193" s="39">
        <v>14</v>
      </c>
      <c r="E193" s="39" t="s">
        <v>13</v>
      </c>
      <c r="F193" s="39" t="s">
        <v>14</v>
      </c>
      <c r="G193" s="19"/>
      <c r="H193" s="40">
        <v>4.8</v>
      </c>
      <c r="I193" s="40">
        <v>5.2</v>
      </c>
      <c r="J193" s="16"/>
      <c r="K193" s="60">
        <f t="shared" si="16"/>
        <v>5</v>
      </c>
      <c r="L193" s="60">
        <f t="shared" si="17"/>
        <v>0.40000000000000036</v>
      </c>
      <c r="M193" s="60">
        <v>9.7831792395959072E-2</v>
      </c>
      <c r="N193" s="60">
        <f t="shared" si="18"/>
        <v>1.6155531120511042</v>
      </c>
      <c r="O193" s="60">
        <f t="shared" si="19"/>
        <v>-1.0112166968430216</v>
      </c>
      <c r="P193" s="60"/>
      <c r="Q193" s="60">
        <f t="shared" si="20"/>
        <v>8.0000000000000071</v>
      </c>
      <c r="R193" s="60">
        <f t="shared" si="21"/>
        <v>35.426172958543802</v>
      </c>
      <c r="S193" s="60">
        <f t="shared" si="22"/>
        <v>-25.177073392828841</v>
      </c>
      <c r="AC193" s="61">
        <v>163</v>
      </c>
      <c r="AD193" s="61">
        <v>0.2542218373887366</v>
      </c>
      <c r="AE193" s="61">
        <v>4.5778162611263218E-2</v>
      </c>
      <c r="AF193">
        <f t="shared" si="23"/>
        <v>4.5778162611263218E-2</v>
      </c>
      <c r="AG193"/>
      <c r="AH193"/>
      <c r="AI193"/>
      <c r="AJ193"/>
      <c r="AK193"/>
    </row>
    <row r="194" spans="2:37" x14ac:dyDescent="0.3">
      <c r="B194" s="3" t="s">
        <v>785</v>
      </c>
      <c r="C194" s="3" t="s">
        <v>786</v>
      </c>
      <c r="D194" s="3">
        <v>14</v>
      </c>
      <c r="E194" s="3" t="s">
        <v>13</v>
      </c>
      <c r="F194" s="3" t="s">
        <v>25</v>
      </c>
      <c r="H194" s="2">
        <v>4.8</v>
      </c>
      <c r="I194" s="2">
        <v>5.7</v>
      </c>
      <c r="J194" s="16"/>
      <c r="K194" s="60">
        <f t="shared" si="16"/>
        <v>5.25</v>
      </c>
      <c r="L194" s="60">
        <f t="shared" si="17"/>
        <v>0.90000000000000036</v>
      </c>
      <c r="M194" s="60">
        <v>0.58372991880322245</v>
      </c>
      <c r="N194" s="60">
        <f t="shared" si="18"/>
        <v>1.6799288381890936</v>
      </c>
      <c r="O194" s="60">
        <f t="shared" si="19"/>
        <v>-1.0473886757955375</v>
      </c>
      <c r="P194" s="60"/>
      <c r="Q194" s="60">
        <f t="shared" si="20"/>
        <v>17.142857142857149</v>
      </c>
      <c r="R194" s="60">
        <f t="shared" si="21"/>
        <v>35.426172958543802</v>
      </c>
      <c r="S194" s="60">
        <f t="shared" si="22"/>
        <v>-25.177073392828841</v>
      </c>
      <c r="AC194" s="61">
        <v>164</v>
      </c>
      <c r="AD194" s="61">
        <v>0.27114408570002058</v>
      </c>
      <c r="AE194" s="61">
        <v>0.62885591429997978</v>
      </c>
      <c r="AF194">
        <f t="shared" si="23"/>
        <v>0.62885591429997978</v>
      </c>
      <c r="AG194"/>
      <c r="AH194"/>
      <c r="AI194"/>
      <c r="AJ194"/>
      <c r="AK194"/>
    </row>
    <row r="195" spans="2:37" x14ac:dyDescent="0.3">
      <c r="B195" s="3" t="s">
        <v>363</v>
      </c>
      <c r="C195" s="3" t="s">
        <v>364</v>
      </c>
      <c r="D195" s="3">
        <v>12</v>
      </c>
      <c r="E195" s="3" t="s">
        <v>13</v>
      </c>
      <c r="F195" s="3" t="s">
        <v>25</v>
      </c>
      <c r="H195" s="2">
        <v>4.9000000000000004</v>
      </c>
      <c r="I195" s="2">
        <v>4.3</v>
      </c>
      <c r="J195" s="16"/>
      <c r="K195" s="60">
        <f t="shared" si="16"/>
        <v>4.5999999999999996</v>
      </c>
      <c r="L195" s="60">
        <f t="shared" si="17"/>
        <v>-0.60000000000000053</v>
      </c>
      <c r="M195" s="60">
        <v>0.87960520985566304</v>
      </c>
      <c r="N195" s="60">
        <f t="shared" si="18"/>
        <v>1.5125519502303204</v>
      </c>
      <c r="O195" s="60">
        <f t="shared" si="19"/>
        <v>-0.95334153051899539</v>
      </c>
      <c r="P195" s="60"/>
      <c r="Q195" s="60">
        <f t="shared" si="20"/>
        <v>-13.043478260869579</v>
      </c>
      <c r="R195" s="60">
        <f t="shared" si="21"/>
        <v>35.426172958543802</v>
      </c>
      <c r="S195" s="60">
        <f t="shared" si="22"/>
        <v>-25.177073392828841</v>
      </c>
      <c r="AC195" s="61">
        <v>165</v>
      </c>
      <c r="AD195" s="61">
        <v>0.24011996379599992</v>
      </c>
      <c r="AE195" s="61">
        <v>-0.4401199637960001</v>
      </c>
      <c r="AF195">
        <f t="shared" si="23"/>
        <v>0.4401199637960001</v>
      </c>
      <c r="AG195"/>
      <c r="AH195"/>
      <c r="AI195"/>
      <c r="AJ195"/>
      <c r="AK195"/>
    </row>
    <row r="196" spans="2:37" x14ac:dyDescent="0.3">
      <c r="B196" s="22" t="s">
        <v>174</v>
      </c>
      <c r="C196" s="22" t="s">
        <v>238</v>
      </c>
      <c r="D196" s="22">
        <v>12</v>
      </c>
      <c r="E196" s="22" t="s">
        <v>13</v>
      </c>
      <c r="F196" s="22" t="s">
        <v>25</v>
      </c>
      <c r="G196" s="19"/>
      <c r="H196" s="23">
        <v>4.9000000000000004</v>
      </c>
      <c r="I196" s="23">
        <v>5.3</v>
      </c>
      <c r="J196" s="16"/>
      <c r="K196" s="60">
        <f t="shared" ref="K196:K259" si="24">AVERAGE(H196:I196)</f>
        <v>5.0999999999999996</v>
      </c>
      <c r="L196" s="60">
        <f t="shared" ref="L196:L259" si="25">I196-H196</f>
        <v>0.39999999999999947</v>
      </c>
      <c r="M196" s="60">
        <v>9.2191042958863545E-2</v>
      </c>
      <c r="N196" s="60">
        <f t="shared" ref="N196:N259" si="26">(K196*$AD$24+$AD$23)+2.46*(K196*$AL$24+$AL$23)</f>
        <v>1.6413034025063</v>
      </c>
      <c r="O196" s="60">
        <f t="shared" ref="O196:O259" si="27">(K196*$AD$24+$AD$23)-2.46*(K196*$AL$24+$AL$23)</f>
        <v>-1.0256854884240281</v>
      </c>
      <c r="P196" s="60"/>
      <c r="Q196" s="60">
        <f t="shared" ref="Q196:Q259" si="28">L196/K196*100</f>
        <v>7.8431372549019507</v>
      </c>
      <c r="R196" s="60">
        <f t="shared" ref="R196:R259" si="29">$Q$466+1.96*$Q$465</f>
        <v>35.426172958543802</v>
      </c>
      <c r="S196" s="60">
        <f t="shared" ref="S196:S259" si="30">$Q$466-1.96*$Q$465</f>
        <v>-25.177073392828841</v>
      </c>
      <c r="AC196" s="61">
        <v>166</v>
      </c>
      <c r="AD196" s="61">
        <v>0.29652745816694659</v>
      </c>
      <c r="AE196" s="61">
        <v>1.5034725418330532</v>
      </c>
      <c r="AF196">
        <f t="shared" si="23"/>
        <v>1.5034725418330532</v>
      </c>
      <c r="AG196"/>
      <c r="AH196"/>
      <c r="AI196"/>
      <c r="AJ196"/>
      <c r="AK196"/>
    </row>
    <row r="197" spans="2:37" x14ac:dyDescent="0.3">
      <c r="B197" s="22" t="s">
        <v>542</v>
      </c>
      <c r="C197" s="22" t="s">
        <v>543</v>
      </c>
      <c r="D197" s="22">
        <v>11</v>
      </c>
      <c r="E197" s="22" t="s">
        <v>544</v>
      </c>
      <c r="F197" s="22" t="s">
        <v>14</v>
      </c>
      <c r="H197" s="23">
        <v>5</v>
      </c>
      <c r="I197" s="23">
        <v>5.0999999999999996</v>
      </c>
      <c r="J197" s="16"/>
      <c r="K197" s="60">
        <f t="shared" si="24"/>
        <v>5.05</v>
      </c>
      <c r="L197" s="60">
        <f t="shared" si="25"/>
        <v>9.9999999999999645E-2</v>
      </c>
      <c r="M197" s="60">
        <v>0.20498858232258893</v>
      </c>
      <c r="N197" s="60">
        <f t="shared" si="26"/>
        <v>1.6284282572787021</v>
      </c>
      <c r="O197" s="60">
        <f t="shared" si="27"/>
        <v>-1.0184510926335248</v>
      </c>
      <c r="P197" s="60"/>
      <c r="Q197" s="60">
        <f t="shared" si="28"/>
        <v>1.9801980198019733</v>
      </c>
      <c r="R197" s="60">
        <f t="shared" si="29"/>
        <v>35.426172958543802</v>
      </c>
      <c r="S197" s="60">
        <f t="shared" si="30"/>
        <v>-25.177073392828841</v>
      </c>
      <c r="AC197" s="61">
        <v>167</v>
      </c>
      <c r="AD197" s="61">
        <v>0.24858108795164191</v>
      </c>
      <c r="AE197" s="61">
        <v>-0.34858108795164156</v>
      </c>
      <c r="AF197">
        <f t="shared" si="23"/>
        <v>0.34858108795164156</v>
      </c>
      <c r="AG197"/>
      <c r="AH197"/>
      <c r="AI197"/>
      <c r="AJ197"/>
      <c r="AK197"/>
    </row>
    <row r="198" spans="2:37" x14ac:dyDescent="0.3">
      <c r="B198" s="3" t="s">
        <v>113</v>
      </c>
      <c r="C198" s="3" t="s">
        <v>114</v>
      </c>
      <c r="D198" s="3">
        <v>13</v>
      </c>
      <c r="E198" s="3" t="s">
        <v>13</v>
      </c>
      <c r="F198" s="3" t="s">
        <v>25</v>
      </c>
      <c r="H198" s="2">
        <v>5.0999999999999996</v>
      </c>
      <c r="I198" s="2">
        <v>6.6</v>
      </c>
      <c r="J198" s="16"/>
      <c r="K198" s="60">
        <f t="shared" si="24"/>
        <v>5.85</v>
      </c>
      <c r="L198" s="60">
        <f t="shared" si="25"/>
        <v>1.5</v>
      </c>
      <c r="M198" s="60">
        <v>1.149885422180654</v>
      </c>
      <c r="N198" s="60">
        <f t="shared" si="26"/>
        <v>1.8344305809202688</v>
      </c>
      <c r="O198" s="60">
        <f t="shared" si="27"/>
        <v>-1.1342014252815769</v>
      </c>
      <c r="P198" s="60"/>
      <c r="Q198" s="60">
        <f t="shared" si="28"/>
        <v>25.641025641025646</v>
      </c>
      <c r="R198" s="60">
        <f t="shared" si="29"/>
        <v>35.426172958543802</v>
      </c>
      <c r="S198" s="60">
        <f t="shared" si="30"/>
        <v>-25.177073392828841</v>
      </c>
      <c r="AC198" s="61">
        <v>168</v>
      </c>
      <c r="AD198" s="61">
        <v>0.2542218373887366</v>
      </c>
      <c r="AE198" s="61">
        <v>-0.15422183738873607</v>
      </c>
      <c r="AF198">
        <f t="shared" si="23"/>
        <v>0.15422183738873607</v>
      </c>
      <c r="AG198"/>
      <c r="AH198"/>
      <c r="AI198"/>
      <c r="AJ198"/>
      <c r="AK198"/>
    </row>
    <row r="199" spans="2:37" x14ac:dyDescent="0.3">
      <c r="B199" s="3" t="s">
        <v>268</v>
      </c>
      <c r="C199" s="3" t="s">
        <v>269</v>
      </c>
      <c r="D199" s="3">
        <v>11</v>
      </c>
      <c r="E199" s="3" t="s">
        <v>13</v>
      </c>
      <c r="F199" s="3" t="s">
        <v>25</v>
      </c>
      <c r="G199" s="19"/>
      <c r="H199" s="2">
        <v>5.0999999999999996</v>
      </c>
      <c r="I199" s="2">
        <v>5.8</v>
      </c>
      <c r="J199" s="16"/>
      <c r="K199" s="60">
        <f t="shared" si="24"/>
        <v>5.4499999999999993</v>
      </c>
      <c r="L199" s="60">
        <f t="shared" si="25"/>
        <v>0.70000000000000018</v>
      </c>
      <c r="M199" s="60">
        <v>0.37244841992903294</v>
      </c>
      <c r="N199" s="60">
        <f t="shared" si="26"/>
        <v>1.731429419099485</v>
      </c>
      <c r="O199" s="60">
        <f t="shared" si="27"/>
        <v>-1.0763262589575506</v>
      </c>
      <c r="P199" s="60"/>
      <c r="Q199" s="60">
        <f t="shared" si="28"/>
        <v>12.844036697247713</v>
      </c>
      <c r="R199" s="60">
        <f t="shared" si="29"/>
        <v>35.426172958543802</v>
      </c>
      <c r="S199" s="60">
        <f t="shared" si="30"/>
        <v>-25.177073392828841</v>
      </c>
      <c r="AC199" s="61">
        <v>169</v>
      </c>
      <c r="AD199" s="61">
        <v>0.24294033851454724</v>
      </c>
      <c r="AE199" s="61">
        <v>-0.54294033851454704</v>
      </c>
      <c r="AF199">
        <f t="shared" si="23"/>
        <v>0.54294033851454704</v>
      </c>
      <c r="AG199"/>
      <c r="AH199"/>
      <c r="AI199"/>
      <c r="AJ199"/>
      <c r="AK199"/>
    </row>
    <row r="200" spans="2:37" x14ac:dyDescent="0.3">
      <c r="B200" s="3" t="s">
        <v>391</v>
      </c>
      <c r="C200" s="3" t="s">
        <v>392</v>
      </c>
      <c r="D200" s="3">
        <v>13</v>
      </c>
      <c r="E200" s="3" t="s">
        <v>13</v>
      </c>
      <c r="F200" s="3" t="s">
        <v>25</v>
      </c>
      <c r="H200" s="2">
        <v>5.0999999999999996</v>
      </c>
      <c r="I200" s="2">
        <v>5.7</v>
      </c>
      <c r="J200" s="16"/>
      <c r="K200" s="60">
        <f t="shared" si="24"/>
        <v>5.4</v>
      </c>
      <c r="L200" s="60">
        <f t="shared" si="25"/>
        <v>0.60000000000000053</v>
      </c>
      <c r="M200" s="60">
        <v>0.27526879464758058</v>
      </c>
      <c r="N200" s="60">
        <f t="shared" si="26"/>
        <v>1.7185542738718875</v>
      </c>
      <c r="O200" s="60">
        <f t="shared" si="27"/>
        <v>-1.0690918631670474</v>
      </c>
      <c r="P200" s="60"/>
      <c r="Q200" s="60">
        <f t="shared" si="28"/>
        <v>11.11111111111112</v>
      </c>
      <c r="R200" s="60">
        <f t="shared" si="29"/>
        <v>35.426172958543802</v>
      </c>
      <c r="S200" s="60">
        <f t="shared" si="30"/>
        <v>-25.177073392828841</v>
      </c>
      <c r="AC200" s="61">
        <v>170</v>
      </c>
      <c r="AD200" s="61">
        <v>0.27396446041856792</v>
      </c>
      <c r="AE200" s="61">
        <v>0.52603553958143279</v>
      </c>
      <c r="AF200">
        <f t="shared" si="23"/>
        <v>0.52603553958143279</v>
      </c>
      <c r="AG200"/>
      <c r="AH200"/>
      <c r="AI200"/>
      <c r="AJ200"/>
      <c r="AK200"/>
    </row>
    <row r="201" spans="2:37" x14ac:dyDescent="0.3">
      <c r="B201" s="3" t="s">
        <v>41</v>
      </c>
      <c r="C201" s="3" t="s">
        <v>42</v>
      </c>
      <c r="D201" s="3">
        <v>15</v>
      </c>
      <c r="E201" s="3" t="s">
        <v>13</v>
      </c>
      <c r="F201" s="3" t="s">
        <v>25</v>
      </c>
      <c r="H201" s="23">
        <v>5.2</v>
      </c>
      <c r="I201" s="23">
        <v>5.0999999999999996</v>
      </c>
      <c r="J201" s="16"/>
      <c r="K201" s="60">
        <f t="shared" si="24"/>
        <v>5.15</v>
      </c>
      <c r="L201" s="60">
        <f t="shared" si="25"/>
        <v>-0.10000000000000053</v>
      </c>
      <c r="M201" s="60">
        <v>0.4106293317596838</v>
      </c>
      <c r="N201" s="60">
        <f t="shared" si="26"/>
        <v>1.6541785477338977</v>
      </c>
      <c r="O201" s="60">
        <f t="shared" si="27"/>
        <v>-1.0329198842145311</v>
      </c>
      <c r="P201" s="60"/>
      <c r="Q201" s="60">
        <f t="shared" si="28"/>
        <v>-1.9417475728155442</v>
      </c>
      <c r="R201" s="60">
        <f t="shared" si="29"/>
        <v>35.426172958543802</v>
      </c>
      <c r="S201" s="60">
        <f t="shared" si="30"/>
        <v>-25.177073392828841</v>
      </c>
      <c r="AC201" s="61">
        <v>171</v>
      </c>
      <c r="AD201" s="61">
        <v>0.26550333626292588</v>
      </c>
      <c r="AE201" s="61">
        <v>0.23449666373707412</v>
      </c>
      <c r="AF201">
        <f t="shared" si="23"/>
        <v>0.23449666373707412</v>
      </c>
      <c r="AG201"/>
      <c r="AH201"/>
      <c r="AI201"/>
      <c r="AJ201"/>
      <c r="AK201"/>
    </row>
    <row r="202" spans="2:37" x14ac:dyDescent="0.3">
      <c r="B202" s="3" t="s">
        <v>146</v>
      </c>
      <c r="C202" s="3" t="s">
        <v>147</v>
      </c>
      <c r="D202" s="3">
        <v>11</v>
      </c>
      <c r="E202" s="3" t="s">
        <v>13</v>
      </c>
      <c r="F202" s="3" t="s">
        <v>25</v>
      </c>
      <c r="G202" s="19"/>
      <c r="H202" s="2">
        <v>5.2</v>
      </c>
      <c r="I202" s="2">
        <v>5.0999999999999996</v>
      </c>
      <c r="J202" s="16"/>
      <c r="K202" s="60">
        <f t="shared" si="24"/>
        <v>5.15</v>
      </c>
      <c r="L202" s="60">
        <f t="shared" si="25"/>
        <v>-0.10000000000000053</v>
      </c>
      <c r="M202" s="60">
        <v>0.4106293317596838</v>
      </c>
      <c r="N202" s="60">
        <f t="shared" si="26"/>
        <v>1.6541785477338977</v>
      </c>
      <c r="O202" s="60">
        <f t="shared" si="27"/>
        <v>-1.0329198842145311</v>
      </c>
      <c r="P202" s="60"/>
      <c r="Q202" s="60">
        <f t="shared" si="28"/>
        <v>-1.9417475728155442</v>
      </c>
      <c r="R202" s="60">
        <f t="shared" si="29"/>
        <v>35.426172958543802</v>
      </c>
      <c r="S202" s="60">
        <f t="shared" si="30"/>
        <v>-25.177073392828841</v>
      </c>
      <c r="AC202" s="61">
        <v>172</v>
      </c>
      <c r="AD202" s="61">
        <v>0.2598625868258313</v>
      </c>
      <c r="AE202" s="61">
        <v>-0.15986258682583165</v>
      </c>
      <c r="AF202">
        <f t="shared" si="23"/>
        <v>0.15986258682583165</v>
      </c>
      <c r="AG202"/>
      <c r="AH202"/>
      <c r="AI202"/>
      <c r="AJ202"/>
      <c r="AK202"/>
    </row>
    <row r="203" spans="2:37" x14ac:dyDescent="0.3">
      <c r="B203" s="3" t="s">
        <v>148</v>
      </c>
      <c r="C203" s="3" t="s">
        <v>149</v>
      </c>
      <c r="D203" s="3">
        <v>14</v>
      </c>
      <c r="E203" s="3" t="s">
        <v>13</v>
      </c>
      <c r="F203" s="3" t="s">
        <v>25</v>
      </c>
      <c r="H203" s="2">
        <v>5.2</v>
      </c>
      <c r="I203" s="2">
        <v>5.0999999999999996</v>
      </c>
      <c r="J203" s="16"/>
      <c r="K203" s="60">
        <f t="shared" si="24"/>
        <v>5.15</v>
      </c>
      <c r="L203" s="60">
        <f t="shared" si="25"/>
        <v>-0.10000000000000053</v>
      </c>
      <c r="M203" s="60">
        <v>0.4106293317596838</v>
      </c>
      <c r="N203" s="60">
        <f t="shared" si="26"/>
        <v>1.6541785477338977</v>
      </c>
      <c r="O203" s="60">
        <f t="shared" si="27"/>
        <v>-1.0329198842145311</v>
      </c>
      <c r="P203" s="60"/>
      <c r="Q203" s="60">
        <f t="shared" si="28"/>
        <v>-1.9417475728155442</v>
      </c>
      <c r="R203" s="60">
        <f t="shared" si="29"/>
        <v>35.426172958543802</v>
      </c>
      <c r="S203" s="60">
        <f t="shared" si="30"/>
        <v>-25.177073392828841</v>
      </c>
      <c r="AC203" s="61">
        <v>173</v>
      </c>
      <c r="AD203" s="61">
        <v>0.29370708344839924</v>
      </c>
      <c r="AE203" s="61">
        <v>1.0062929165516006</v>
      </c>
      <c r="AF203">
        <f t="shared" si="23"/>
        <v>1.0062929165516006</v>
      </c>
      <c r="AG203"/>
      <c r="AH203"/>
      <c r="AI203"/>
      <c r="AJ203"/>
      <c r="AK203"/>
    </row>
    <row r="204" spans="2:37" x14ac:dyDescent="0.3">
      <c r="B204" s="3" t="s">
        <v>314</v>
      </c>
      <c r="C204" s="3" t="s">
        <v>315</v>
      </c>
      <c r="D204" s="3">
        <v>8</v>
      </c>
      <c r="E204" s="3" t="s">
        <v>13</v>
      </c>
      <c r="F204" s="3" t="s">
        <v>25</v>
      </c>
      <c r="G204" s="19"/>
      <c r="H204" s="2">
        <v>5.2</v>
      </c>
      <c r="I204" s="2">
        <v>4.5999999999999996</v>
      </c>
      <c r="J204" s="16"/>
      <c r="K204" s="60">
        <f t="shared" si="24"/>
        <v>4.9000000000000004</v>
      </c>
      <c r="L204" s="60">
        <f t="shared" si="25"/>
        <v>-0.60000000000000053</v>
      </c>
      <c r="M204" s="60">
        <v>0.89652745816694712</v>
      </c>
      <c r="N204" s="60">
        <f t="shared" si="26"/>
        <v>1.5898028215959084</v>
      </c>
      <c r="O204" s="60">
        <f t="shared" si="27"/>
        <v>-0.99674790526201518</v>
      </c>
      <c r="P204" s="60"/>
      <c r="Q204" s="60">
        <f t="shared" si="28"/>
        <v>-12.244897959183684</v>
      </c>
      <c r="R204" s="60">
        <f t="shared" si="29"/>
        <v>35.426172958543802</v>
      </c>
      <c r="S204" s="60">
        <f t="shared" si="30"/>
        <v>-25.177073392828841</v>
      </c>
      <c r="AC204" s="61">
        <v>174</v>
      </c>
      <c r="AD204" s="61">
        <v>0.26268296154437865</v>
      </c>
      <c r="AE204" s="61">
        <v>-6.2682961544378468E-2</v>
      </c>
      <c r="AF204">
        <f t="shared" si="23"/>
        <v>6.2682961544378468E-2</v>
      </c>
      <c r="AG204"/>
      <c r="AH204"/>
      <c r="AI204"/>
      <c r="AJ204"/>
      <c r="AK204"/>
    </row>
    <row r="205" spans="2:37" x14ac:dyDescent="0.3">
      <c r="B205" s="3" t="s">
        <v>529</v>
      </c>
      <c r="C205" s="3" t="s">
        <v>530</v>
      </c>
      <c r="D205" s="3">
        <v>12</v>
      </c>
      <c r="E205" s="3" t="s">
        <v>13</v>
      </c>
      <c r="F205" s="3" t="s">
        <v>25</v>
      </c>
      <c r="G205" s="19"/>
      <c r="H205" s="2">
        <v>5.2</v>
      </c>
      <c r="I205" s="2">
        <v>5.3</v>
      </c>
      <c r="J205" s="16"/>
      <c r="K205" s="60">
        <f t="shared" si="24"/>
        <v>5.25</v>
      </c>
      <c r="L205" s="60">
        <f t="shared" si="25"/>
        <v>9.9999999999999645E-2</v>
      </c>
      <c r="M205" s="60">
        <v>0.21627008119677826</v>
      </c>
      <c r="N205" s="60">
        <f t="shared" si="26"/>
        <v>1.6799288381890936</v>
      </c>
      <c r="O205" s="60">
        <f t="shared" si="27"/>
        <v>-1.0473886757955375</v>
      </c>
      <c r="P205" s="60"/>
      <c r="Q205" s="60">
        <f t="shared" si="28"/>
        <v>1.904761904761898</v>
      </c>
      <c r="R205" s="60">
        <f t="shared" si="29"/>
        <v>35.426172958543802</v>
      </c>
      <c r="S205" s="60">
        <f t="shared" si="30"/>
        <v>-25.177073392828841</v>
      </c>
      <c r="AC205" s="61">
        <v>175</v>
      </c>
      <c r="AD205" s="61">
        <v>0.2542218373887366</v>
      </c>
      <c r="AE205" s="61">
        <v>-0.55422183738873643</v>
      </c>
      <c r="AF205">
        <f t="shared" si="23"/>
        <v>0.55422183738873643</v>
      </c>
      <c r="AG205"/>
      <c r="AH205"/>
      <c r="AI205"/>
      <c r="AJ205"/>
      <c r="AK205"/>
    </row>
    <row r="206" spans="2:37" x14ac:dyDescent="0.3">
      <c r="B206" s="3" t="s">
        <v>679</v>
      </c>
      <c r="C206" s="3" t="s">
        <v>680</v>
      </c>
      <c r="D206" s="3">
        <v>14</v>
      </c>
      <c r="E206" s="3" t="s">
        <v>43</v>
      </c>
      <c r="F206" s="3" t="s">
        <v>25</v>
      </c>
      <c r="H206" s="2">
        <v>5.2</v>
      </c>
      <c r="I206" s="2">
        <v>5.9</v>
      </c>
      <c r="J206" s="16"/>
      <c r="K206" s="60">
        <f t="shared" si="24"/>
        <v>5.5500000000000007</v>
      </c>
      <c r="L206" s="60">
        <f t="shared" si="25"/>
        <v>0.70000000000000018</v>
      </c>
      <c r="M206" s="60">
        <v>0.36680767049193819</v>
      </c>
      <c r="N206" s="60">
        <f t="shared" si="26"/>
        <v>1.7571797095546815</v>
      </c>
      <c r="O206" s="60">
        <f t="shared" si="27"/>
        <v>-1.0907950505385573</v>
      </c>
      <c r="P206" s="60"/>
      <c r="Q206" s="60">
        <f t="shared" si="28"/>
        <v>12.612612612612613</v>
      </c>
      <c r="R206" s="60">
        <f t="shared" si="29"/>
        <v>35.426172958543802</v>
      </c>
      <c r="S206" s="60">
        <f t="shared" si="30"/>
        <v>-25.177073392828841</v>
      </c>
      <c r="AC206" s="61">
        <v>176</v>
      </c>
      <c r="AD206" s="61">
        <v>0.2231977154847159</v>
      </c>
      <c r="AE206" s="61">
        <v>-1.6231977154847157</v>
      </c>
      <c r="AF206">
        <f t="shared" si="23"/>
        <v>1.6231977154847157</v>
      </c>
      <c r="AG206"/>
      <c r="AH206"/>
      <c r="AI206"/>
      <c r="AJ206"/>
      <c r="AK206"/>
    </row>
    <row r="207" spans="2:37" x14ac:dyDescent="0.3">
      <c r="B207" s="3" t="s">
        <v>722</v>
      </c>
      <c r="C207" s="3" t="s">
        <v>723</v>
      </c>
      <c r="D207" s="3">
        <v>15</v>
      </c>
      <c r="E207" s="3" t="s">
        <v>13</v>
      </c>
      <c r="F207" s="3" t="s">
        <v>25</v>
      </c>
      <c r="H207" s="2">
        <v>5.2</v>
      </c>
      <c r="I207" s="2">
        <v>6.3</v>
      </c>
      <c r="J207" s="16"/>
      <c r="K207" s="60">
        <f t="shared" si="24"/>
        <v>5.75</v>
      </c>
      <c r="L207" s="60">
        <f t="shared" si="25"/>
        <v>1.0999999999999996</v>
      </c>
      <c r="M207" s="60">
        <v>0.75552617161774838</v>
      </c>
      <c r="N207" s="60">
        <f t="shared" si="26"/>
        <v>1.8086802904650729</v>
      </c>
      <c r="O207" s="60">
        <f t="shared" si="27"/>
        <v>-1.1197326337005704</v>
      </c>
      <c r="P207" s="60"/>
      <c r="Q207" s="60">
        <f t="shared" si="28"/>
        <v>19.130434782608692</v>
      </c>
      <c r="R207" s="60">
        <f t="shared" si="29"/>
        <v>35.426172958543802</v>
      </c>
      <c r="S207" s="60">
        <f t="shared" si="30"/>
        <v>-25.177073392828841</v>
      </c>
      <c r="AC207" s="61">
        <v>177</v>
      </c>
      <c r="AD207" s="61">
        <v>0.35575532725644055</v>
      </c>
      <c r="AE207" s="61">
        <v>2.9442446727435594</v>
      </c>
      <c r="AF207">
        <f t="shared" si="23"/>
        <v>2.9442446727435594</v>
      </c>
      <c r="AG207"/>
      <c r="AH207"/>
      <c r="AI207"/>
      <c r="AJ207"/>
      <c r="AK207"/>
    </row>
    <row r="208" spans="2:37" x14ac:dyDescent="0.3">
      <c r="B208" s="34" t="s">
        <v>84</v>
      </c>
      <c r="C208" s="34" t="s">
        <v>85</v>
      </c>
      <c r="D208" s="3">
        <v>15</v>
      </c>
      <c r="E208" s="3" t="s">
        <v>13</v>
      </c>
      <c r="F208" s="3" t="s">
        <v>25</v>
      </c>
      <c r="H208" s="23">
        <v>5.3</v>
      </c>
      <c r="I208" s="23">
        <v>4.7</v>
      </c>
      <c r="J208" s="16"/>
      <c r="K208" s="60">
        <f t="shared" si="24"/>
        <v>5</v>
      </c>
      <c r="L208" s="60">
        <f t="shared" si="25"/>
        <v>-0.59999999999999964</v>
      </c>
      <c r="M208" s="60">
        <v>0.90216820760404093</v>
      </c>
      <c r="N208" s="60">
        <f t="shared" si="26"/>
        <v>1.6155531120511042</v>
      </c>
      <c r="O208" s="60">
        <f t="shared" si="27"/>
        <v>-1.0112166968430216</v>
      </c>
      <c r="P208" s="60"/>
      <c r="Q208" s="60">
        <f t="shared" si="28"/>
        <v>-11.999999999999993</v>
      </c>
      <c r="R208" s="60">
        <f t="shared" si="29"/>
        <v>35.426172958543802</v>
      </c>
      <c r="S208" s="60">
        <f t="shared" si="30"/>
        <v>-25.177073392828841</v>
      </c>
      <c r="AC208" s="61">
        <v>178</v>
      </c>
      <c r="AD208" s="61">
        <v>0.30216820760404128</v>
      </c>
      <c r="AE208" s="61">
        <v>1.0978317923959591</v>
      </c>
      <c r="AF208">
        <f t="shared" si="23"/>
        <v>1.0978317923959591</v>
      </c>
      <c r="AG208"/>
      <c r="AH208"/>
      <c r="AI208"/>
      <c r="AJ208"/>
      <c r="AK208"/>
    </row>
    <row r="209" spans="2:37" x14ac:dyDescent="0.3">
      <c r="B209" s="3" t="s">
        <v>97</v>
      </c>
      <c r="C209" s="3" t="s">
        <v>98</v>
      </c>
      <c r="D209" s="3">
        <v>9</v>
      </c>
      <c r="E209" s="3" t="s">
        <v>13</v>
      </c>
      <c r="F209" s="3" t="s">
        <v>14</v>
      </c>
      <c r="H209" s="2">
        <v>5.3</v>
      </c>
      <c r="I209" s="2">
        <v>5.4</v>
      </c>
      <c r="J209" s="16"/>
      <c r="K209" s="60">
        <f t="shared" si="24"/>
        <v>5.35</v>
      </c>
      <c r="L209" s="60">
        <f t="shared" si="25"/>
        <v>0.10000000000000053</v>
      </c>
      <c r="M209" s="60">
        <v>0.22191083063387207</v>
      </c>
      <c r="N209" s="60">
        <f t="shared" si="26"/>
        <v>1.7056791286442894</v>
      </c>
      <c r="O209" s="60">
        <f t="shared" si="27"/>
        <v>-1.061857467376544</v>
      </c>
      <c r="P209" s="60"/>
      <c r="Q209" s="60">
        <f t="shared" si="28"/>
        <v>1.8691588785046829</v>
      </c>
      <c r="R209" s="60">
        <f t="shared" si="29"/>
        <v>35.426172958543802</v>
      </c>
      <c r="S209" s="60">
        <f t="shared" si="30"/>
        <v>-25.177073392828841</v>
      </c>
      <c r="AC209" s="61">
        <v>179</v>
      </c>
      <c r="AD209" s="61">
        <v>0.27678483513711533</v>
      </c>
      <c r="AE209" s="61">
        <v>2.3215164862884496E-2</v>
      </c>
      <c r="AF209">
        <f t="shared" si="23"/>
        <v>2.3215164862884496E-2</v>
      </c>
      <c r="AG209"/>
      <c r="AH209"/>
      <c r="AI209"/>
      <c r="AJ209"/>
      <c r="AK209"/>
    </row>
    <row r="210" spans="2:37" x14ac:dyDescent="0.3">
      <c r="B210" s="3" t="s">
        <v>120</v>
      </c>
      <c r="C210" s="3" t="s">
        <v>121</v>
      </c>
      <c r="D210" s="3">
        <v>9</v>
      </c>
      <c r="E210" s="3" t="s">
        <v>13</v>
      </c>
      <c r="F210" s="3" t="s">
        <v>14</v>
      </c>
      <c r="G210" s="19"/>
      <c r="H210" s="2">
        <v>5.3</v>
      </c>
      <c r="I210" s="2">
        <v>5.8</v>
      </c>
      <c r="J210" s="16"/>
      <c r="K210" s="60">
        <f t="shared" si="24"/>
        <v>5.55</v>
      </c>
      <c r="L210" s="60">
        <f t="shared" si="25"/>
        <v>0.5</v>
      </c>
      <c r="M210" s="60">
        <v>0.16680767049193806</v>
      </c>
      <c r="N210" s="60">
        <f t="shared" si="26"/>
        <v>1.7571797095546808</v>
      </c>
      <c r="O210" s="60">
        <f t="shared" si="27"/>
        <v>-1.0907950505385571</v>
      </c>
      <c r="P210" s="60"/>
      <c r="Q210" s="60">
        <f t="shared" si="28"/>
        <v>9.0090090090090094</v>
      </c>
      <c r="R210" s="60">
        <f t="shared" si="29"/>
        <v>35.426172958543802</v>
      </c>
      <c r="S210" s="60">
        <f t="shared" si="30"/>
        <v>-25.177073392828841</v>
      </c>
      <c r="AC210" s="61">
        <v>180</v>
      </c>
      <c r="AD210" s="61">
        <v>0.27960520985566256</v>
      </c>
      <c r="AE210" s="61">
        <v>-7.9605209855662384E-2</v>
      </c>
      <c r="AF210">
        <f t="shared" si="23"/>
        <v>7.9605209855662384E-2</v>
      </c>
      <c r="AG210"/>
      <c r="AH210"/>
      <c r="AI210"/>
      <c r="AJ210"/>
      <c r="AK210"/>
    </row>
    <row r="211" spans="2:37" x14ac:dyDescent="0.3">
      <c r="B211" s="3" t="s">
        <v>312</v>
      </c>
      <c r="C211" s="3" t="s">
        <v>313</v>
      </c>
      <c r="D211" s="3">
        <v>9</v>
      </c>
      <c r="E211" s="3" t="s">
        <v>13</v>
      </c>
      <c r="F211" s="22" t="s">
        <v>14</v>
      </c>
      <c r="H211" s="2">
        <v>5.3</v>
      </c>
      <c r="I211" s="2">
        <v>6.8</v>
      </c>
      <c r="J211" s="16"/>
      <c r="K211" s="60">
        <f t="shared" si="24"/>
        <v>6.05</v>
      </c>
      <c r="L211" s="60">
        <f t="shared" si="25"/>
        <v>1.5</v>
      </c>
      <c r="M211" s="60">
        <v>1.1386039233064649</v>
      </c>
      <c r="N211" s="60">
        <f t="shared" si="26"/>
        <v>1.8859311618306602</v>
      </c>
      <c r="O211" s="60">
        <f t="shared" si="27"/>
        <v>-1.1631390084435895</v>
      </c>
      <c r="P211" s="60"/>
      <c r="Q211" s="60">
        <f t="shared" si="28"/>
        <v>24.793388429752067</v>
      </c>
      <c r="R211" s="60">
        <f t="shared" si="29"/>
        <v>35.426172958543802</v>
      </c>
      <c r="S211" s="60">
        <f t="shared" si="30"/>
        <v>-25.177073392828841</v>
      </c>
      <c r="AC211" s="61">
        <v>181</v>
      </c>
      <c r="AD211" s="61">
        <v>0.28524595929275726</v>
      </c>
      <c r="AE211" s="61">
        <v>0.1147540407072431</v>
      </c>
      <c r="AF211">
        <f t="shared" si="23"/>
        <v>0.1147540407072431</v>
      </c>
      <c r="AG211"/>
      <c r="AH211"/>
      <c r="AI211"/>
      <c r="AJ211"/>
      <c r="AK211"/>
    </row>
    <row r="212" spans="2:37" x14ac:dyDescent="0.3">
      <c r="B212" s="3" t="s">
        <v>370</v>
      </c>
      <c r="C212" s="3" t="s">
        <v>371</v>
      </c>
      <c r="D212" s="3">
        <v>11</v>
      </c>
      <c r="E212" s="3" t="s">
        <v>13</v>
      </c>
      <c r="F212" s="3" t="s">
        <v>14</v>
      </c>
      <c r="H212" s="23">
        <v>5.3</v>
      </c>
      <c r="I212" s="23">
        <v>5.3</v>
      </c>
      <c r="J212" s="16"/>
      <c r="K212" s="60">
        <f t="shared" si="24"/>
        <v>5.3</v>
      </c>
      <c r="L212" s="60">
        <f t="shared" si="25"/>
        <v>0</v>
      </c>
      <c r="M212" s="60">
        <v>0.31909045591532526</v>
      </c>
      <c r="N212" s="60">
        <f t="shared" si="26"/>
        <v>1.6928039834166912</v>
      </c>
      <c r="O212" s="60">
        <f t="shared" si="27"/>
        <v>-1.054623071586041</v>
      </c>
      <c r="P212" s="60"/>
      <c r="Q212" s="60">
        <f t="shared" si="28"/>
        <v>0</v>
      </c>
      <c r="R212" s="60">
        <f t="shared" si="29"/>
        <v>35.426172958543802</v>
      </c>
      <c r="S212" s="60">
        <f t="shared" si="30"/>
        <v>-25.177073392828841</v>
      </c>
      <c r="AC212" s="61">
        <v>182</v>
      </c>
      <c r="AD212" s="61">
        <v>0.26832371098147328</v>
      </c>
      <c r="AE212" s="61">
        <v>-0.46832371098147346</v>
      </c>
      <c r="AF212">
        <f t="shared" si="23"/>
        <v>0.46832371098147346</v>
      </c>
      <c r="AG212"/>
      <c r="AH212"/>
      <c r="AI212"/>
      <c r="AJ212"/>
      <c r="AK212"/>
    </row>
    <row r="213" spans="2:37" x14ac:dyDescent="0.3">
      <c r="B213" s="3" t="s">
        <v>505</v>
      </c>
      <c r="C213" s="3" t="s">
        <v>38</v>
      </c>
      <c r="D213" s="3">
        <v>10</v>
      </c>
      <c r="E213" s="3" t="s">
        <v>43</v>
      </c>
      <c r="F213" s="22" t="s">
        <v>551</v>
      </c>
      <c r="H213" s="2">
        <v>5.3</v>
      </c>
      <c r="I213" s="2">
        <v>5.5</v>
      </c>
      <c r="J213" s="16"/>
      <c r="K213" s="60">
        <f t="shared" si="24"/>
        <v>5.4</v>
      </c>
      <c r="L213" s="60">
        <f t="shared" si="25"/>
        <v>0.20000000000000018</v>
      </c>
      <c r="M213" s="60">
        <v>0.12473120535241977</v>
      </c>
      <c r="N213" s="60">
        <f t="shared" si="26"/>
        <v>1.7185542738718875</v>
      </c>
      <c r="O213" s="60">
        <f t="shared" si="27"/>
        <v>-1.0690918631670474</v>
      </c>
      <c r="P213" s="60"/>
      <c r="Q213" s="60">
        <f t="shared" si="28"/>
        <v>3.7037037037037068</v>
      </c>
      <c r="R213" s="60">
        <f t="shared" si="29"/>
        <v>35.426172958543802</v>
      </c>
      <c r="S213" s="60">
        <f t="shared" si="30"/>
        <v>-25.177073392828841</v>
      </c>
      <c r="AC213" s="61">
        <v>183</v>
      </c>
      <c r="AD213" s="61">
        <v>0.2880663340113046</v>
      </c>
      <c r="AE213" s="61">
        <v>0.2119336659886954</v>
      </c>
      <c r="AF213">
        <f t="shared" si="23"/>
        <v>0.2119336659886954</v>
      </c>
      <c r="AG213"/>
      <c r="AH213"/>
      <c r="AI213"/>
      <c r="AJ213"/>
      <c r="AK213"/>
    </row>
    <row r="214" spans="2:37" x14ac:dyDescent="0.3">
      <c r="B214" s="3" t="s">
        <v>128</v>
      </c>
      <c r="C214" s="3" t="s">
        <v>554</v>
      </c>
      <c r="D214" s="3">
        <v>10</v>
      </c>
      <c r="E214" s="3" t="s">
        <v>13</v>
      </c>
      <c r="F214" s="3" t="s">
        <v>25</v>
      </c>
      <c r="H214" s="2">
        <v>5.3</v>
      </c>
      <c r="I214" s="2">
        <v>5.0999999999999996</v>
      </c>
      <c r="J214" s="16"/>
      <c r="K214" s="60">
        <f t="shared" si="24"/>
        <v>5.1999999999999993</v>
      </c>
      <c r="L214" s="60">
        <f t="shared" si="25"/>
        <v>-0.20000000000000018</v>
      </c>
      <c r="M214" s="60">
        <v>0.51344970647823074</v>
      </c>
      <c r="N214" s="60">
        <f t="shared" si="26"/>
        <v>1.6670536929614954</v>
      </c>
      <c r="O214" s="60">
        <f t="shared" si="27"/>
        <v>-1.0401542800050345</v>
      </c>
      <c r="P214" s="60"/>
      <c r="Q214" s="60">
        <f t="shared" si="28"/>
        <v>-3.8461538461538498</v>
      </c>
      <c r="R214" s="60">
        <f t="shared" si="29"/>
        <v>35.426172958543802</v>
      </c>
      <c r="S214" s="60">
        <f t="shared" si="30"/>
        <v>-25.177073392828841</v>
      </c>
      <c r="AC214" s="61">
        <v>184</v>
      </c>
      <c r="AD214" s="61">
        <v>0.27960520985566256</v>
      </c>
      <c r="AE214" s="61">
        <v>-7.9605209855662384E-2</v>
      </c>
      <c r="AF214">
        <f t="shared" si="23"/>
        <v>7.9605209855662384E-2</v>
      </c>
      <c r="AG214"/>
      <c r="AH214"/>
      <c r="AI214"/>
      <c r="AJ214"/>
      <c r="AK214"/>
    </row>
    <row r="215" spans="2:37" x14ac:dyDescent="0.3">
      <c r="B215" s="3" t="s">
        <v>590</v>
      </c>
      <c r="C215" s="3" t="s">
        <v>591</v>
      </c>
      <c r="D215" s="34">
        <v>10</v>
      </c>
      <c r="E215" s="34" t="s">
        <v>13</v>
      </c>
      <c r="F215" s="34" t="s">
        <v>25</v>
      </c>
      <c r="H215" s="36">
        <v>5.3</v>
      </c>
      <c r="I215" s="23">
        <v>5.9</v>
      </c>
      <c r="J215" s="16"/>
      <c r="K215" s="60">
        <f t="shared" si="24"/>
        <v>5.6</v>
      </c>
      <c r="L215" s="60">
        <f t="shared" si="25"/>
        <v>0.60000000000000053</v>
      </c>
      <c r="M215" s="60">
        <v>0.26398729577339131</v>
      </c>
      <c r="N215" s="60">
        <f t="shared" si="26"/>
        <v>1.7700548547822788</v>
      </c>
      <c r="O215" s="60">
        <f t="shared" si="27"/>
        <v>-1.0980294463290603</v>
      </c>
      <c r="P215" s="60"/>
      <c r="Q215" s="60">
        <f t="shared" si="28"/>
        <v>10.714285714285724</v>
      </c>
      <c r="R215" s="60">
        <f t="shared" si="29"/>
        <v>35.426172958543802</v>
      </c>
      <c r="S215" s="60">
        <f t="shared" si="30"/>
        <v>-25.177073392828841</v>
      </c>
      <c r="AC215" s="61">
        <v>185</v>
      </c>
      <c r="AD215" s="61">
        <v>0.29088670872985189</v>
      </c>
      <c r="AE215" s="61">
        <v>0.10911329127014846</v>
      </c>
      <c r="AF215">
        <f t="shared" si="23"/>
        <v>0.10911329127014846</v>
      </c>
      <c r="AG215"/>
      <c r="AH215"/>
      <c r="AI215"/>
      <c r="AJ215"/>
      <c r="AK215"/>
    </row>
    <row r="216" spans="2:37" x14ac:dyDescent="0.3">
      <c r="B216" s="3" t="s">
        <v>821</v>
      </c>
      <c r="C216" s="3" t="s">
        <v>248</v>
      </c>
      <c r="D216" s="3">
        <v>15</v>
      </c>
      <c r="E216" s="3" t="s">
        <v>13</v>
      </c>
      <c r="F216" s="3" t="s">
        <v>770</v>
      </c>
      <c r="H216" s="22">
        <v>5.3</v>
      </c>
      <c r="I216" s="22">
        <v>6.8</v>
      </c>
      <c r="J216" s="16"/>
      <c r="K216" s="60">
        <f t="shared" si="24"/>
        <v>6.05</v>
      </c>
      <c r="L216" s="60">
        <f t="shared" si="25"/>
        <v>1.5</v>
      </c>
      <c r="M216" s="60">
        <v>1.1386039233064649</v>
      </c>
      <c r="N216" s="60">
        <f t="shared" si="26"/>
        <v>1.8859311618306602</v>
      </c>
      <c r="O216" s="60">
        <f t="shared" si="27"/>
        <v>-1.1631390084435895</v>
      </c>
      <c r="P216" s="60"/>
      <c r="Q216" s="60">
        <f t="shared" si="28"/>
        <v>24.793388429752067</v>
      </c>
      <c r="R216" s="60">
        <f t="shared" si="29"/>
        <v>35.426172958543802</v>
      </c>
      <c r="S216" s="60">
        <f t="shared" si="30"/>
        <v>-25.177073392828841</v>
      </c>
      <c r="AC216" s="61">
        <v>186</v>
      </c>
      <c r="AD216" s="61">
        <v>0.2880663340113046</v>
      </c>
      <c r="AE216" s="61">
        <v>1.1933665988696107E-2</v>
      </c>
      <c r="AF216">
        <f t="shared" si="23"/>
        <v>1.1933665988696107E-2</v>
      </c>
      <c r="AG216"/>
      <c r="AH216"/>
      <c r="AI216"/>
      <c r="AJ216"/>
      <c r="AK216"/>
    </row>
    <row r="217" spans="2:37" x14ac:dyDescent="0.3">
      <c r="B217" s="3" t="s">
        <v>200</v>
      </c>
      <c r="C217" s="3" t="s">
        <v>201</v>
      </c>
      <c r="D217" s="3">
        <v>15</v>
      </c>
      <c r="E217" s="3" t="s">
        <v>34</v>
      </c>
      <c r="F217" s="3" t="s">
        <v>14</v>
      </c>
      <c r="G217" s="12"/>
      <c r="H217" s="2">
        <v>5.4</v>
      </c>
      <c r="I217" s="2">
        <v>5.9</v>
      </c>
      <c r="J217" s="16"/>
      <c r="K217" s="60">
        <f t="shared" si="24"/>
        <v>5.65</v>
      </c>
      <c r="L217" s="60">
        <f t="shared" si="25"/>
        <v>0.5</v>
      </c>
      <c r="M217" s="60">
        <v>0.16116692105484337</v>
      </c>
      <c r="N217" s="60">
        <f t="shared" si="26"/>
        <v>1.7829300000098771</v>
      </c>
      <c r="O217" s="60">
        <f t="shared" si="27"/>
        <v>-1.105263842119564</v>
      </c>
      <c r="P217" s="60"/>
      <c r="Q217" s="60">
        <f t="shared" si="28"/>
        <v>8.8495575221238933</v>
      </c>
      <c r="R217" s="60">
        <f t="shared" si="29"/>
        <v>35.426172958543802</v>
      </c>
      <c r="S217" s="60">
        <f t="shared" si="30"/>
        <v>-25.177073392828841</v>
      </c>
      <c r="AC217" s="61">
        <v>187</v>
      </c>
      <c r="AD217" s="61">
        <v>0.28242558457420996</v>
      </c>
      <c r="AE217" s="61">
        <v>-0.3824255845742105</v>
      </c>
      <c r="AF217">
        <f t="shared" si="23"/>
        <v>0.3824255845742105</v>
      </c>
      <c r="AG217"/>
      <c r="AH217"/>
      <c r="AI217"/>
      <c r="AJ217"/>
      <c r="AK217"/>
    </row>
    <row r="218" spans="2:37" x14ac:dyDescent="0.3">
      <c r="B218" s="3" t="s">
        <v>208</v>
      </c>
      <c r="C218" s="3" t="s">
        <v>209</v>
      </c>
      <c r="D218" s="22">
        <v>13</v>
      </c>
      <c r="E218" s="3" t="s">
        <v>13</v>
      </c>
      <c r="F218" s="3" t="s">
        <v>25</v>
      </c>
      <c r="H218" s="23">
        <v>5.4</v>
      </c>
      <c r="I218" s="23">
        <v>5.5</v>
      </c>
      <c r="J218" s="16"/>
      <c r="K218" s="60">
        <f t="shared" si="24"/>
        <v>5.45</v>
      </c>
      <c r="L218" s="60">
        <f t="shared" si="25"/>
        <v>9.9999999999999645E-2</v>
      </c>
      <c r="M218" s="60">
        <v>0.22755158007096765</v>
      </c>
      <c r="N218" s="60">
        <f t="shared" si="26"/>
        <v>1.7314294190994852</v>
      </c>
      <c r="O218" s="60">
        <f t="shared" si="27"/>
        <v>-1.0763262589575509</v>
      </c>
      <c r="P218" s="60"/>
      <c r="Q218" s="60">
        <f t="shared" si="28"/>
        <v>1.8348623853210944</v>
      </c>
      <c r="R218" s="60">
        <f t="shared" si="29"/>
        <v>35.426172958543802</v>
      </c>
      <c r="S218" s="60">
        <f t="shared" si="30"/>
        <v>-25.177073392828841</v>
      </c>
      <c r="AC218" s="61">
        <v>188</v>
      </c>
      <c r="AD218" s="61">
        <v>0.29652745816694659</v>
      </c>
      <c r="AE218" s="61">
        <v>0.10347254183305288</v>
      </c>
      <c r="AF218">
        <f t="shared" si="23"/>
        <v>0.10347254183305288</v>
      </c>
      <c r="AG218"/>
      <c r="AH218"/>
      <c r="AI218"/>
      <c r="AJ218"/>
      <c r="AK218"/>
    </row>
    <row r="219" spans="2:37" x14ac:dyDescent="0.3">
      <c r="B219" s="22" t="s">
        <v>306</v>
      </c>
      <c r="C219" s="22" t="s">
        <v>307</v>
      </c>
      <c r="D219" s="3">
        <v>13</v>
      </c>
      <c r="E219" s="3" t="s">
        <v>13</v>
      </c>
      <c r="F219" s="3" t="s">
        <v>25</v>
      </c>
      <c r="H219" s="23">
        <v>5.4</v>
      </c>
      <c r="I219" s="23">
        <v>6.8</v>
      </c>
      <c r="J219" s="16"/>
      <c r="K219" s="60">
        <f t="shared" si="24"/>
        <v>6.1</v>
      </c>
      <c r="L219" s="60">
        <f t="shared" si="25"/>
        <v>1.3999999999999995</v>
      </c>
      <c r="M219" s="60">
        <v>1.0357835485879168</v>
      </c>
      <c r="N219" s="60">
        <f t="shared" si="26"/>
        <v>1.8988063070582579</v>
      </c>
      <c r="O219" s="60">
        <f t="shared" si="27"/>
        <v>-1.170373404234093</v>
      </c>
      <c r="P219" s="60"/>
      <c r="Q219" s="60">
        <f t="shared" si="28"/>
        <v>22.950819672131139</v>
      </c>
      <c r="R219" s="60">
        <f t="shared" si="29"/>
        <v>35.426172958543802</v>
      </c>
      <c r="S219" s="60">
        <f t="shared" si="30"/>
        <v>-25.177073392828841</v>
      </c>
      <c r="AC219" s="61">
        <v>189</v>
      </c>
      <c r="AD219" s="61">
        <v>0.30216820760404128</v>
      </c>
      <c r="AE219" s="61">
        <v>0.29783179239595836</v>
      </c>
      <c r="AF219">
        <f t="shared" si="23"/>
        <v>0.29783179239595836</v>
      </c>
      <c r="AG219"/>
      <c r="AH219"/>
      <c r="AI219"/>
      <c r="AJ219"/>
      <c r="AK219"/>
    </row>
    <row r="220" spans="2:37" x14ac:dyDescent="0.3">
      <c r="B220" s="3" t="s">
        <v>350</v>
      </c>
      <c r="C220" s="3" t="s">
        <v>351</v>
      </c>
      <c r="D220" s="3">
        <v>13</v>
      </c>
      <c r="E220" s="3" t="s">
        <v>13</v>
      </c>
      <c r="F220" s="3" t="s">
        <v>25</v>
      </c>
      <c r="H220" s="2">
        <v>5.4</v>
      </c>
      <c r="I220" s="2">
        <v>5.2</v>
      </c>
      <c r="J220" s="16"/>
      <c r="K220" s="60">
        <f t="shared" si="24"/>
        <v>5.3000000000000007</v>
      </c>
      <c r="L220" s="60">
        <f t="shared" si="25"/>
        <v>-0.20000000000000018</v>
      </c>
      <c r="M220" s="60">
        <v>0.51909045591532554</v>
      </c>
      <c r="N220" s="60">
        <f t="shared" si="26"/>
        <v>1.6928039834166917</v>
      </c>
      <c r="O220" s="60">
        <f t="shared" si="27"/>
        <v>-1.054623071586041</v>
      </c>
      <c r="P220" s="60"/>
      <c r="Q220" s="60">
        <f t="shared" si="28"/>
        <v>-3.7735849056603801</v>
      </c>
      <c r="R220" s="60">
        <f t="shared" si="29"/>
        <v>35.426172958543802</v>
      </c>
      <c r="S220" s="60">
        <f t="shared" si="30"/>
        <v>-25.177073392828841</v>
      </c>
      <c r="AC220" s="61">
        <v>190</v>
      </c>
      <c r="AD220" s="61">
        <v>0.29370708344839924</v>
      </c>
      <c r="AE220" s="61">
        <v>-0.19370708344839871</v>
      </c>
      <c r="AF220">
        <f t="shared" si="23"/>
        <v>0.19370708344839871</v>
      </c>
      <c r="AG220"/>
      <c r="AH220"/>
      <c r="AI220"/>
      <c r="AJ220"/>
      <c r="AK220"/>
    </row>
    <row r="221" spans="2:37" x14ac:dyDescent="0.3">
      <c r="B221" s="22" t="s">
        <v>645</v>
      </c>
      <c r="C221" s="22" t="s">
        <v>143</v>
      </c>
      <c r="D221" s="22">
        <v>11</v>
      </c>
      <c r="E221" s="22" t="s">
        <v>13</v>
      </c>
      <c r="F221" s="22" t="s">
        <v>770</v>
      </c>
      <c r="H221" s="22">
        <v>5.4</v>
      </c>
      <c r="I221" s="22">
        <v>6.2</v>
      </c>
      <c r="J221" s="16"/>
      <c r="K221" s="60">
        <f t="shared" si="24"/>
        <v>5.8000000000000007</v>
      </c>
      <c r="L221" s="60">
        <f t="shared" si="25"/>
        <v>0.79999999999999982</v>
      </c>
      <c r="M221" s="60">
        <v>0.45270579689920121</v>
      </c>
      <c r="N221" s="60">
        <f t="shared" si="26"/>
        <v>1.8215554356926709</v>
      </c>
      <c r="O221" s="60">
        <f t="shared" si="27"/>
        <v>-1.1269670294910736</v>
      </c>
      <c r="P221" s="60"/>
      <c r="Q221" s="60">
        <f t="shared" si="28"/>
        <v>13.793103448275856</v>
      </c>
      <c r="R221" s="60">
        <f t="shared" si="29"/>
        <v>35.426172958543802</v>
      </c>
      <c r="S221" s="60">
        <f t="shared" si="30"/>
        <v>-25.177073392828841</v>
      </c>
      <c r="AC221" s="61">
        <v>191</v>
      </c>
      <c r="AD221" s="61">
        <v>0.30216820760404128</v>
      </c>
      <c r="AE221" s="61">
        <v>9.7831792395959072E-2</v>
      </c>
      <c r="AF221">
        <f t="shared" si="23"/>
        <v>9.7831792395959072E-2</v>
      </c>
      <c r="AG221"/>
      <c r="AH221"/>
      <c r="AI221"/>
      <c r="AJ221"/>
      <c r="AK221"/>
    </row>
    <row r="222" spans="2:37" x14ac:dyDescent="0.3">
      <c r="B222" s="3" t="s">
        <v>520</v>
      </c>
      <c r="C222" s="3" t="s">
        <v>194</v>
      </c>
      <c r="D222" s="3">
        <v>12</v>
      </c>
      <c r="E222" s="3" t="s">
        <v>34</v>
      </c>
      <c r="F222" s="3" t="s">
        <v>25</v>
      </c>
      <c r="H222" s="2">
        <v>5.5</v>
      </c>
      <c r="I222" s="2">
        <v>5.4</v>
      </c>
      <c r="J222" s="16"/>
      <c r="K222" s="60">
        <f t="shared" si="24"/>
        <v>5.45</v>
      </c>
      <c r="L222" s="60">
        <f t="shared" si="25"/>
        <v>-9.9999999999999645E-2</v>
      </c>
      <c r="M222" s="60">
        <v>0.42755158007096694</v>
      </c>
      <c r="N222" s="60">
        <f t="shared" si="26"/>
        <v>1.7314294190994852</v>
      </c>
      <c r="O222" s="60">
        <f t="shared" si="27"/>
        <v>-1.0763262589575509</v>
      </c>
      <c r="P222" s="60"/>
      <c r="Q222" s="60">
        <f t="shared" si="28"/>
        <v>-1.8348623853210944</v>
      </c>
      <c r="R222" s="60">
        <f t="shared" si="29"/>
        <v>35.426172958543802</v>
      </c>
      <c r="S222" s="60">
        <f t="shared" si="30"/>
        <v>-25.177073392828841</v>
      </c>
      <c r="AC222" s="61">
        <v>192</v>
      </c>
      <c r="AD222" s="61">
        <v>0.31627008119677791</v>
      </c>
      <c r="AE222" s="61">
        <v>0.58372991880322245</v>
      </c>
      <c r="AF222">
        <f t="shared" si="23"/>
        <v>0.58372991880322245</v>
      </c>
      <c r="AG222"/>
      <c r="AH222"/>
      <c r="AI222"/>
      <c r="AJ222"/>
      <c r="AK222"/>
    </row>
    <row r="223" spans="2:37" x14ac:dyDescent="0.3">
      <c r="B223" s="3" t="s">
        <v>174</v>
      </c>
      <c r="C223" s="3" t="s">
        <v>238</v>
      </c>
      <c r="D223" s="3">
        <v>12</v>
      </c>
      <c r="E223" s="3" t="s">
        <v>13</v>
      </c>
      <c r="F223" s="3" t="s">
        <v>25</v>
      </c>
      <c r="G223" s="19"/>
      <c r="H223" s="2">
        <v>5.5</v>
      </c>
      <c r="I223" s="2">
        <v>6.5</v>
      </c>
      <c r="J223" s="16"/>
      <c r="K223" s="60">
        <f t="shared" si="24"/>
        <v>6</v>
      </c>
      <c r="L223" s="60">
        <f t="shared" si="25"/>
        <v>1</v>
      </c>
      <c r="M223" s="60">
        <v>0.641424298025012</v>
      </c>
      <c r="N223" s="60">
        <f t="shared" si="26"/>
        <v>1.8730560166030623</v>
      </c>
      <c r="O223" s="60">
        <f t="shared" si="27"/>
        <v>-1.1559046126530863</v>
      </c>
      <c r="P223" s="60"/>
      <c r="Q223" s="60">
        <f t="shared" si="28"/>
        <v>16.666666666666664</v>
      </c>
      <c r="R223" s="60">
        <f t="shared" si="29"/>
        <v>35.426172958543802</v>
      </c>
      <c r="S223" s="60">
        <f t="shared" si="30"/>
        <v>-25.177073392828841</v>
      </c>
      <c r="AC223" s="61">
        <v>193</v>
      </c>
      <c r="AD223" s="61">
        <v>0.27960520985566256</v>
      </c>
      <c r="AE223" s="61">
        <v>-0.87960520985566304</v>
      </c>
      <c r="AF223">
        <f t="shared" si="23"/>
        <v>0.87960520985566304</v>
      </c>
      <c r="AG223"/>
      <c r="AH223"/>
      <c r="AI223"/>
      <c r="AJ223"/>
      <c r="AK223"/>
    </row>
    <row r="224" spans="2:37" x14ac:dyDescent="0.3">
      <c r="B224" s="3" t="s">
        <v>669</v>
      </c>
      <c r="C224" s="3" t="s">
        <v>670</v>
      </c>
      <c r="D224" s="22">
        <v>12</v>
      </c>
      <c r="E224" s="22" t="s">
        <v>249</v>
      </c>
      <c r="F224" s="22" t="s">
        <v>770</v>
      </c>
      <c r="H224" s="22">
        <v>5.5</v>
      </c>
      <c r="I224" s="22">
        <v>5.2</v>
      </c>
      <c r="J224" s="16"/>
      <c r="K224" s="60">
        <f t="shared" si="24"/>
        <v>5.35</v>
      </c>
      <c r="L224" s="60">
        <f t="shared" si="25"/>
        <v>-0.29999999999999982</v>
      </c>
      <c r="M224" s="60">
        <v>0.62191083063387242</v>
      </c>
      <c r="N224" s="60">
        <f t="shared" si="26"/>
        <v>1.7056791286442894</v>
      </c>
      <c r="O224" s="60">
        <f t="shared" si="27"/>
        <v>-1.061857467376544</v>
      </c>
      <c r="P224" s="60"/>
      <c r="Q224" s="60">
        <f t="shared" si="28"/>
        <v>-5.6074766355140158</v>
      </c>
      <c r="R224" s="60">
        <f t="shared" si="29"/>
        <v>35.426172958543802</v>
      </c>
      <c r="S224" s="60">
        <f t="shared" si="30"/>
        <v>-25.177073392828841</v>
      </c>
      <c r="AC224" s="61">
        <v>194</v>
      </c>
      <c r="AD224" s="61">
        <v>0.30780895704113592</v>
      </c>
      <c r="AE224" s="61">
        <v>9.2191042958863545E-2</v>
      </c>
      <c r="AF224">
        <f t="shared" ref="AF224:AF287" si="31">ABS(AE224)</f>
        <v>9.2191042958863545E-2</v>
      </c>
      <c r="AG224"/>
      <c r="AH224"/>
      <c r="AI224"/>
      <c r="AJ224"/>
      <c r="AK224"/>
    </row>
    <row r="225" spans="2:37" x14ac:dyDescent="0.3">
      <c r="B225" s="22" t="s">
        <v>805</v>
      </c>
      <c r="C225" s="22" t="s">
        <v>806</v>
      </c>
      <c r="D225" s="3">
        <v>12</v>
      </c>
      <c r="E225" s="3" t="s">
        <v>13</v>
      </c>
      <c r="F225" s="3" t="s">
        <v>14</v>
      </c>
      <c r="H225" s="2">
        <v>5.5</v>
      </c>
      <c r="I225" s="2">
        <v>6.5</v>
      </c>
      <c r="J225" s="16"/>
      <c r="K225" s="60">
        <f t="shared" si="24"/>
        <v>6</v>
      </c>
      <c r="L225" s="60">
        <f t="shared" si="25"/>
        <v>1</v>
      </c>
      <c r="M225" s="60">
        <v>0.641424298025012</v>
      </c>
      <c r="N225" s="60">
        <f t="shared" si="26"/>
        <v>1.8730560166030623</v>
      </c>
      <c r="O225" s="60">
        <f t="shared" si="27"/>
        <v>-1.1559046126530863</v>
      </c>
      <c r="P225" s="60"/>
      <c r="Q225" s="60">
        <f t="shared" si="28"/>
        <v>16.666666666666664</v>
      </c>
      <c r="R225" s="60">
        <f t="shared" si="29"/>
        <v>35.426172958543802</v>
      </c>
      <c r="S225" s="60">
        <f t="shared" si="30"/>
        <v>-25.177073392828841</v>
      </c>
      <c r="AC225" s="61">
        <v>195</v>
      </c>
      <c r="AD225" s="61">
        <v>0.30498858232258858</v>
      </c>
      <c r="AE225" s="61">
        <v>-0.20498858232258893</v>
      </c>
      <c r="AF225">
        <f t="shared" si="31"/>
        <v>0.20498858232258893</v>
      </c>
      <c r="AG225"/>
      <c r="AH225"/>
      <c r="AI225"/>
      <c r="AJ225"/>
      <c r="AK225"/>
    </row>
    <row r="226" spans="2:37" x14ac:dyDescent="0.3">
      <c r="B226" s="3" t="s">
        <v>166</v>
      </c>
      <c r="C226" s="3" t="s">
        <v>167</v>
      </c>
      <c r="D226" s="3">
        <v>13</v>
      </c>
      <c r="E226" s="3" t="s">
        <v>13</v>
      </c>
      <c r="F226" s="22" t="s">
        <v>551</v>
      </c>
      <c r="H226" s="2">
        <v>5.6</v>
      </c>
      <c r="I226" s="2">
        <v>5.7</v>
      </c>
      <c r="J226" s="16"/>
      <c r="K226" s="60">
        <f t="shared" si="24"/>
        <v>5.65</v>
      </c>
      <c r="L226" s="60">
        <f t="shared" si="25"/>
        <v>0.10000000000000053</v>
      </c>
      <c r="M226" s="60">
        <v>0.2388330789451561</v>
      </c>
      <c r="N226" s="60">
        <f t="shared" si="26"/>
        <v>1.7829300000098771</v>
      </c>
      <c r="O226" s="60">
        <f t="shared" si="27"/>
        <v>-1.105263842119564</v>
      </c>
      <c r="P226" s="60"/>
      <c r="Q226" s="60">
        <f t="shared" si="28"/>
        <v>1.7699115044247882</v>
      </c>
      <c r="R226" s="60">
        <f t="shared" si="29"/>
        <v>35.426172958543802</v>
      </c>
      <c r="S226" s="60">
        <f t="shared" si="30"/>
        <v>-25.177073392828841</v>
      </c>
      <c r="AC226" s="61">
        <v>196</v>
      </c>
      <c r="AD226" s="61">
        <v>0.35011457781934591</v>
      </c>
      <c r="AE226" s="61">
        <v>1.149885422180654</v>
      </c>
      <c r="AF226">
        <f t="shared" si="31"/>
        <v>1.149885422180654</v>
      </c>
      <c r="AG226"/>
      <c r="AH226"/>
      <c r="AI226"/>
      <c r="AJ226"/>
      <c r="AK226"/>
    </row>
    <row r="227" spans="2:37" x14ac:dyDescent="0.3">
      <c r="B227" s="3" t="s">
        <v>389</v>
      </c>
      <c r="C227" s="3" t="s">
        <v>390</v>
      </c>
      <c r="D227" s="3">
        <v>12</v>
      </c>
      <c r="E227" s="3" t="s">
        <v>13</v>
      </c>
      <c r="F227" s="3" t="s">
        <v>25</v>
      </c>
      <c r="H227" s="23">
        <v>5.6</v>
      </c>
      <c r="I227" s="23">
        <v>4.0999999999999996</v>
      </c>
      <c r="J227" s="16"/>
      <c r="K227" s="60">
        <f t="shared" si="24"/>
        <v>4.8499999999999996</v>
      </c>
      <c r="L227" s="60">
        <f t="shared" si="25"/>
        <v>-1.5</v>
      </c>
      <c r="M227" s="60">
        <v>1.7937070834483992</v>
      </c>
      <c r="N227" s="60">
        <f t="shared" si="26"/>
        <v>1.5769276763683102</v>
      </c>
      <c r="O227" s="60">
        <f t="shared" si="27"/>
        <v>-0.98951350947151173</v>
      </c>
      <c r="P227" s="60"/>
      <c r="Q227" s="60">
        <f t="shared" si="28"/>
        <v>-30.927835051546392</v>
      </c>
      <c r="R227" s="60">
        <f t="shared" si="29"/>
        <v>35.426172958543802</v>
      </c>
      <c r="S227" s="60">
        <f t="shared" si="30"/>
        <v>-25.177073392828841</v>
      </c>
      <c r="AC227" s="61">
        <v>197</v>
      </c>
      <c r="AD227" s="61">
        <v>0.32755158007096724</v>
      </c>
      <c r="AE227" s="61">
        <v>0.37244841992903294</v>
      </c>
      <c r="AF227">
        <f t="shared" si="31"/>
        <v>0.37244841992903294</v>
      </c>
      <c r="AG227"/>
      <c r="AH227"/>
      <c r="AI227"/>
      <c r="AJ227"/>
      <c r="AK227"/>
    </row>
    <row r="228" spans="2:37" x14ac:dyDescent="0.3">
      <c r="B228" s="22" t="s">
        <v>310</v>
      </c>
      <c r="C228" s="22" t="s">
        <v>311</v>
      </c>
      <c r="D228" s="3">
        <v>15</v>
      </c>
      <c r="E228" s="3" t="s">
        <v>34</v>
      </c>
      <c r="F228" s="3" t="s">
        <v>770</v>
      </c>
      <c r="H228" s="45">
        <v>5.6</v>
      </c>
      <c r="I228" s="1">
        <v>6.1</v>
      </c>
      <c r="J228" s="16"/>
      <c r="K228" s="60">
        <f t="shared" si="24"/>
        <v>5.85</v>
      </c>
      <c r="L228" s="60">
        <f t="shared" si="25"/>
        <v>0.5</v>
      </c>
      <c r="M228" s="60">
        <v>0.14988542218065409</v>
      </c>
      <c r="N228" s="60">
        <f t="shared" si="26"/>
        <v>1.8344305809202688</v>
      </c>
      <c r="O228" s="60">
        <f t="shared" si="27"/>
        <v>-1.1342014252815769</v>
      </c>
      <c r="P228" s="60"/>
      <c r="Q228" s="60">
        <f t="shared" si="28"/>
        <v>8.5470085470085468</v>
      </c>
      <c r="R228" s="60">
        <f t="shared" si="29"/>
        <v>35.426172958543802</v>
      </c>
      <c r="S228" s="60">
        <f t="shared" si="30"/>
        <v>-25.177073392828841</v>
      </c>
      <c r="AC228" s="61">
        <v>198</v>
      </c>
      <c r="AD228" s="61">
        <v>0.32473120535241995</v>
      </c>
      <c r="AE228" s="61">
        <v>0.27526879464758058</v>
      </c>
      <c r="AF228">
        <f t="shared" si="31"/>
        <v>0.27526879464758058</v>
      </c>
      <c r="AG228"/>
      <c r="AH228"/>
      <c r="AI228"/>
      <c r="AJ228"/>
      <c r="AK228"/>
    </row>
    <row r="229" spans="2:37" x14ac:dyDescent="0.3">
      <c r="B229" s="3" t="s">
        <v>564</v>
      </c>
      <c r="C229" s="3" t="s">
        <v>530</v>
      </c>
      <c r="D229" s="3">
        <v>13</v>
      </c>
      <c r="E229" s="3" t="s">
        <v>13</v>
      </c>
      <c r="F229" s="3" t="s">
        <v>25</v>
      </c>
      <c r="H229" s="2">
        <v>5.6</v>
      </c>
      <c r="I229" s="2">
        <v>7.9</v>
      </c>
      <c r="J229" s="16"/>
      <c r="K229" s="60">
        <f t="shared" si="24"/>
        <v>6.75</v>
      </c>
      <c r="L229" s="60">
        <f t="shared" si="25"/>
        <v>2.3000000000000007</v>
      </c>
      <c r="M229" s="60">
        <v>1.8991186772468027</v>
      </c>
      <c r="N229" s="60">
        <f t="shared" si="26"/>
        <v>2.0661831950170311</v>
      </c>
      <c r="O229" s="60">
        <f t="shared" si="27"/>
        <v>-1.2644205495106351</v>
      </c>
      <c r="P229" s="60"/>
      <c r="Q229" s="60">
        <f t="shared" si="28"/>
        <v>34.074074074074083</v>
      </c>
      <c r="R229" s="60">
        <f t="shared" si="29"/>
        <v>35.426172958543802</v>
      </c>
      <c r="S229" s="60">
        <f t="shared" si="30"/>
        <v>-25.177073392828841</v>
      </c>
      <c r="AC229" s="61">
        <v>199</v>
      </c>
      <c r="AD229" s="61">
        <v>0.31062933175968327</v>
      </c>
      <c r="AE229" s="61">
        <v>-0.4106293317596838</v>
      </c>
      <c r="AF229">
        <f t="shared" si="31"/>
        <v>0.4106293317596838</v>
      </c>
      <c r="AG229"/>
      <c r="AH229"/>
      <c r="AI229"/>
      <c r="AJ229"/>
      <c r="AK229"/>
    </row>
    <row r="230" spans="2:37" x14ac:dyDescent="0.3">
      <c r="B230" s="3" t="s">
        <v>666</v>
      </c>
      <c r="C230" s="3" t="s">
        <v>689</v>
      </c>
      <c r="D230" s="3">
        <v>11</v>
      </c>
      <c r="E230" s="3" t="s">
        <v>249</v>
      </c>
      <c r="F230" s="3" t="s">
        <v>25</v>
      </c>
      <c r="H230" s="2">
        <v>5.6</v>
      </c>
      <c r="I230" s="2">
        <v>6.6</v>
      </c>
      <c r="J230" s="16"/>
      <c r="K230" s="60">
        <f t="shared" si="24"/>
        <v>6.1</v>
      </c>
      <c r="L230" s="60">
        <f t="shared" si="25"/>
        <v>1</v>
      </c>
      <c r="M230" s="60">
        <v>0.63578354858791741</v>
      </c>
      <c r="N230" s="60">
        <f t="shared" si="26"/>
        <v>1.8988063070582579</v>
      </c>
      <c r="O230" s="60">
        <f t="shared" si="27"/>
        <v>-1.170373404234093</v>
      </c>
      <c r="P230" s="60"/>
      <c r="Q230" s="60">
        <f t="shared" si="28"/>
        <v>16.393442622950822</v>
      </c>
      <c r="R230" s="60">
        <f t="shared" si="29"/>
        <v>35.426172958543802</v>
      </c>
      <c r="S230" s="60">
        <f t="shared" si="30"/>
        <v>-25.177073392828841</v>
      </c>
      <c r="AC230" s="61">
        <v>200</v>
      </c>
      <c r="AD230" s="61">
        <v>0.31062933175968327</v>
      </c>
      <c r="AE230" s="61">
        <v>-0.4106293317596838</v>
      </c>
      <c r="AF230">
        <f t="shared" si="31"/>
        <v>0.4106293317596838</v>
      </c>
      <c r="AG230"/>
      <c r="AH230"/>
      <c r="AI230"/>
      <c r="AJ230"/>
      <c r="AK230"/>
    </row>
    <row r="231" spans="2:37" x14ac:dyDescent="0.3">
      <c r="B231" s="3" t="s">
        <v>772</v>
      </c>
      <c r="C231" s="3" t="s">
        <v>773</v>
      </c>
      <c r="D231" s="22">
        <v>7</v>
      </c>
      <c r="E231" s="22" t="s">
        <v>13</v>
      </c>
      <c r="F231" s="22" t="s">
        <v>25</v>
      </c>
      <c r="H231" s="23">
        <v>5.6</v>
      </c>
      <c r="I231" s="23">
        <v>5.9</v>
      </c>
      <c r="J231" s="16"/>
      <c r="K231" s="60">
        <f t="shared" si="24"/>
        <v>5.75</v>
      </c>
      <c r="L231" s="60">
        <f t="shared" si="25"/>
        <v>0.30000000000000071</v>
      </c>
      <c r="M231" s="60">
        <v>4.4473828382250558E-2</v>
      </c>
      <c r="N231" s="60">
        <f t="shared" si="26"/>
        <v>1.8086802904650729</v>
      </c>
      <c r="O231" s="60">
        <f t="shared" si="27"/>
        <v>-1.1197326337005704</v>
      </c>
      <c r="P231" s="60"/>
      <c r="Q231" s="60">
        <f t="shared" si="28"/>
        <v>5.2173913043478386</v>
      </c>
      <c r="R231" s="60">
        <f t="shared" si="29"/>
        <v>35.426172958543802</v>
      </c>
      <c r="S231" s="60">
        <f t="shared" si="30"/>
        <v>-25.177073392828841</v>
      </c>
      <c r="AC231" s="61">
        <v>201</v>
      </c>
      <c r="AD231" s="61">
        <v>0.31062933175968327</v>
      </c>
      <c r="AE231" s="61">
        <v>-0.4106293317596838</v>
      </c>
      <c r="AF231">
        <f t="shared" si="31"/>
        <v>0.4106293317596838</v>
      </c>
      <c r="AG231"/>
      <c r="AH231"/>
      <c r="AI231"/>
      <c r="AJ231"/>
      <c r="AK231"/>
    </row>
    <row r="232" spans="2:37" x14ac:dyDescent="0.3">
      <c r="B232" s="3" t="s">
        <v>30</v>
      </c>
      <c r="C232" s="3" t="s">
        <v>31</v>
      </c>
      <c r="D232" s="3">
        <v>12</v>
      </c>
      <c r="E232" s="3" t="s">
        <v>13</v>
      </c>
      <c r="F232" s="3" t="s">
        <v>14</v>
      </c>
      <c r="H232" s="2">
        <v>5.7</v>
      </c>
      <c r="I232" s="2">
        <v>5.3</v>
      </c>
      <c r="J232" s="16"/>
      <c r="K232" s="60">
        <f t="shared" si="24"/>
        <v>5.5</v>
      </c>
      <c r="L232" s="60">
        <f t="shared" si="25"/>
        <v>-0.40000000000000036</v>
      </c>
      <c r="M232" s="60">
        <v>0.73037195478951489</v>
      </c>
      <c r="N232" s="60">
        <f t="shared" si="26"/>
        <v>1.7443045643270831</v>
      </c>
      <c r="O232" s="60">
        <f t="shared" si="27"/>
        <v>-1.0835606547480541</v>
      </c>
      <c r="P232" s="60"/>
      <c r="Q232" s="60">
        <f t="shared" si="28"/>
        <v>-7.2727272727272796</v>
      </c>
      <c r="R232" s="60">
        <f t="shared" si="29"/>
        <v>35.426172958543802</v>
      </c>
      <c r="S232" s="60">
        <f t="shared" si="30"/>
        <v>-25.177073392828841</v>
      </c>
      <c r="AC232" s="61">
        <v>202</v>
      </c>
      <c r="AD232" s="61">
        <v>0.29652745816694659</v>
      </c>
      <c r="AE232" s="61">
        <v>-0.89652745816694712</v>
      </c>
      <c r="AF232">
        <f t="shared" si="31"/>
        <v>0.89652745816694712</v>
      </c>
      <c r="AG232"/>
      <c r="AH232"/>
      <c r="AI232"/>
      <c r="AJ232"/>
      <c r="AK232"/>
    </row>
    <row r="233" spans="2:37" x14ac:dyDescent="0.3">
      <c r="B233" s="3" t="s">
        <v>60</v>
      </c>
      <c r="C233" s="3" t="s">
        <v>61</v>
      </c>
      <c r="D233" s="3">
        <v>13</v>
      </c>
      <c r="E233" s="3" t="s">
        <v>13</v>
      </c>
      <c r="F233" s="3" t="s">
        <v>14</v>
      </c>
      <c r="H233" s="23">
        <v>5.7</v>
      </c>
      <c r="I233" s="23">
        <v>5.8</v>
      </c>
      <c r="J233" s="16"/>
      <c r="K233" s="60">
        <f t="shared" si="24"/>
        <v>5.75</v>
      </c>
      <c r="L233" s="60">
        <f t="shared" si="25"/>
        <v>9.9999999999999645E-2</v>
      </c>
      <c r="M233" s="60">
        <v>0.24447382838225162</v>
      </c>
      <c r="N233" s="60">
        <f t="shared" si="26"/>
        <v>1.8086802904650729</v>
      </c>
      <c r="O233" s="60">
        <f t="shared" si="27"/>
        <v>-1.1197326337005704</v>
      </c>
      <c r="P233" s="60"/>
      <c r="Q233" s="60">
        <f t="shared" si="28"/>
        <v>1.7391304347826024</v>
      </c>
      <c r="R233" s="60">
        <f t="shared" si="29"/>
        <v>35.426172958543802</v>
      </c>
      <c r="S233" s="60">
        <f t="shared" si="30"/>
        <v>-25.177073392828841</v>
      </c>
      <c r="AC233" s="61">
        <v>203</v>
      </c>
      <c r="AD233" s="61">
        <v>0.31627008119677791</v>
      </c>
      <c r="AE233" s="61">
        <v>-0.21627008119677826</v>
      </c>
      <c r="AF233">
        <f t="shared" si="31"/>
        <v>0.21627008119677826</v>
      </c>
      <c r="AG233"/>
      <c r="AH233"/>
      <c r="AI233"/>
      <c r="AJ233"/>
      <c r="AK233"/>
    </row>
    <row r="234" spans="2:37" x14ac:dyDescent="0.3">
      <c r="B234" s="3" t="s">
        <v>363</v>
      </c>
      <c r="C234" s="3" t="s">
        <v>365</v>
      </c>
      <c r="D234" s="3">
        <v>15</v>
      </c>
      <c r="E234" s="3" t="s">
        <v>13</v>
      </c>
      <c r="F234" s="3" t="s">
        <v>25</v>
      </c>
      <c r="H234" s="2">
        <v>5.7</v>
      </c>
      <c r="I234" s="2">
        <v>6.2</v>
      </c>
      <c r="J234" s="16"/>
      <c r="K234" s="60">
        <f t="shared" si="24"/>
        <v>5.95</v>
      </c>
      <c r="L234" s="60">
        <f t="shared" si="25"/>
        <v>0.5</v>
      </c>
      <c r="M234" s="60">
        <v>0.1442446727435594</v>
      </c>
      <c r="N234" s="60">
        <f t="shared" si="26"/>
        <v>1.8601808713754644</v>
      </c>
      <c r="O234" s="60">
        <f t="shared" si="27"/>
        <v>-1.1486702168625831</v>
      </c>
      <c r="P234" s="60"/>
      <c r="Q234" s="60">
        <f t="shared" si="28"/>
        <v>8.4033613445378137</v>
      </c>
      <c r="R234" s="60">
        <f t="shared" si="29"/>
        <v>35.426172958543802</v>
      </c>
      <c r="S234" s="60">
        <f t="shared" si="30"/>
        <v>-25.177073392828841</v>
      </c>
      <c r="AC234" s="61">
        <v>204</v>
      </c>
      <c r="AD234" s="61">
        <v>0.33319232950806199</v>
      </c>
      <c r="AE234" s="61">
        <v>0.36680767049193819</v>
      </c>
      <c r="AF234">
        <f t="shared" si="31"/>
        <v>0.36680767049193819</v>
      </c>
      <c r="AG234"/>
      <c r="AH234"/>
      <c r="AI234"/>
      <c r="AJ234"/>
      <c r="AK234"/>
    </row>
    <row r="235" spans="2:37" x14ac:dyDescent="0.3">
      <c r="B235" s="22" t="s">
        <v>818</v>
      </c>
      <c r="C235" s="22" t="s">
        <v>89</v>
      </c>
      <c r="D235" s="22">
        <v>10</v>
      </c>
      <c r="E235" s="22" t="s">
        <v>13</v>
      </c>
      <c r="F235" s="22" t="s">
        <v>770</v>
      </c>
      <c r="H235" s="22">
        <v>5.7</v>
      </c>
      <c r="I235" s="22">
        <v>6.7</v>
      </c>
      <c r="J235" s="16"/>
      <c r="K235" s="60">
        <f t="shared" si="24"/>
        <v>6.2</v>
      </c>
      <c r="L235" s="60">
        <f t="shared" si="25"/>
        <v>1</v>
      </c>
      <c r="M235" s="60">
        <v>0.63014279915082272</v>
      </c>
      <c r="N235" s="60">
        <f t="shared" si="26"/>
        <v>1.9245565975134542</v>
      </c>
      <c r="O235" s="60">
        <f t="shared" si="27"/>
        <v>-1.1848421958150994</v>
      </c>
      <c r="P235" s="60"/>
      <c r="Q235" s="60">
        <f t="shared" si="28"/>
        <v>16.129032258064516</v>
      </c>
      <c r="R235" s="60">
        <f t="shared" si="29"/>
        <v>35.426172958543802</v>
      </c>
      <c r="S235" s="60">
        <f t="shared" si="30"/>
        <v>-25.177073392828841</v>
      </c>
      <c r="AC235" s="61">
        <v>205</v>
      </c>
      <c r="AD235" s="61">
        <v>0.34447382838225127</v>
      </c>
      <c r="AE235" s="61">
        <v>0.75552617161774838</v>
      </c>
      <c r="AF235">
        <f t="shared" si="31"/>
        <v>0.75552617161774838</v>
      </c>
      <c r="AG235"/>
      <c r="AH235"/>
      <c r="AI235"/>
      <c r="AJ235"/>
      <c r="AK235"/>
    </row>
    <row r="236" spans="2:37" x14ac:dyDescent="0.3">
      <c r="B236" s="3" t="s">
        <v>82</v>
      </c>
      <c r="C236" s="3" t="s">
        <v>83</v>
      </c>
      <c r="D236" s="3">
        <v>10</v>
      </c>
      <c r="E236" s="3" t="s">
        <v>254</v>
      </c>
      <c r="F236" s="3" t="s">
        <v>14</v>
      </c>
      <c r="G236" s="19"/>
      <c r="H236" s="2">
        <v>5.8</v>
      </c>
      <c r="I236" s="2">
        <v>5.7</v>
      </c>
      <c r="J236" s="16"/>
      <c r="K236" s="60">
        <f t="shared" si="24"/>
        <v>5.75</v>
      </c>
      <c r="L236" s="60">
        <f t="shared" si="25"/>
        <v>-9.9999999999999645E-2</v>
      </c>
      <c r="M236" s="60">
        <v>0.44447382838225091</v>
      </c>
      <c r="N236" s="60">
        <f t="shared" si="26"/>
        <v>1.8086802904650729</v>
      </c>
      <c r="O236" s="60">
        <f t="shared" si="27"/>
        <v>-1.1197326337005704</v>
      </c>
      <c r="P236" s="60"/>
      <c r="Q236" s="60">
        <f t="shared" si="28"/>
        <v>-1.7391304347826024</v>
      </c>
      <c r="R236" s="60">
        <f t="shared" si="29"/>
        <v>35.426172958543802</v>
      </c>
      <c r="S236" s="60">
        <f t="shared" si="30"/>
        <v>-25.177073392828841</v>
      </c>
      <c r="AC236" s="61">
        <v>206</v>
      </c>
      <c r="AD236" s="61">
        <v>0.30216820760404128</v>
      </c>
      <c r="AE236" s="61">
        <v>-0.90216820760404093</v>
      </c>
      <c r="AF236">
        <f t="shared" si="31"/>
        <v>0.90216820760404093</v>
      </c>
      <c r="AG236"/>
      <c r="AH236"/>
      <c r="AI236"/>
      <c r="AJ236"/>
      <c r="AK236"/>
    </row>
    <row r="237" spans="2:37" x14ac:dyDescent="0.3">
      <c r="B237" s="3" t="s">
        <v>252</v>
      </c>
      <c r="C237" s="3" t="s">
        <v>253</v>
      </c>
      <c r="D237" s="29">
        <v>15</v>
      </c>
      <c r="E237" s="29" t="s">
        <v>13</v>
      </c>
      <c r="F237" s="29" t="s">
        <v>771</v>
      </c>
      <c r="H237" s="22">
        <v>5.8</v>
      </c>
      <c r="I237" s="22">
        <v>5.5</v>
      </c>
      <c r="J237" s="16"/>
      <c r="K237" s="60">
        <f t="shared" si="24"/>
        <v>5.65</v>
      </c>
      <c r="L237" s="60">
        <f t="shared" si="25"/>
        <v>-0.29999999999999982</v>
      </c>
      <c r="M237" s="60">
        <v>0.6388330789451564</v>
      </c>
      <c r="N237" s="60">
        <f t="shared" si="26"/>
        <v>1.7829300000098771</v>
      </c>
      <c r="O237" s="60">
        <f t="shared" si="27"/>
        <v>-1.105263842119564</v>
      </c>
      <c r="P237" s="60"/>
      <c r="Q237" s="60">
        <f t="shared" si="28"/>
        <v>-5.309734513274333</v>
      </c>
      <c r="R237" s="60">
        <f t="shared" si="29"/>
        <v>35.426172958543802</v>
      </c>
      <c r="S237" s="60">
        <f t="shared" si="30"/>
        <v>-25.177073392828841</v>
      </c>
      <c r="AC237" s="61">
        <v>207</v>
      </c>
      <c r="AD237" s="61">
        <v>0.3219108306338726</v>
      </c>
      <c r="AE237" s="61">
        <v>-0.22191083063387207</v>
      </c>
      <c r="AF237">
        <f t="shared" si="31"/>
        <v>0.22191083063387207</v>
      </c>
      <c r="AG237"/>
      <c r="AH237"/>
      <c r="AI237"/>
      <c r="AJ237"/>
      <c r="AK237"/>
    </row>
    <row r="238" spans="2:37" x14ac:dyDescent="0.3">
      <c r="B238" s="3" t="s">
        <v>400</v>
      </c>
      <c r="C238" s="3" t="s">
        <v>401</v>
      </c>
      <c r="D238" s="3">
        <v>11</v>
      </c>
      <c r="E238" s="3" t="s">
        <v>13</v>
      </c>
      <c r="F238" s="3" t="s">
        <v>14</v>
      </c>
      <c r="H238" s="2">
        <v>5.8</v>
      </c>
      <c r="I238" s="2">
        <v>7.1</v>
      </c>
      <c r="J238" s="16"/>
      <c r="K238" s="60">
        <f t="shared" si="24"/>
        <v>6.4499999999999993</v>
      </c>
      <c r="L238" s="60">
        <f t="shared" si="25"/>
        <v>1.2999999999999998</v>
      </c>
      <c r="M238" s="60">
        <v>0.91604092555808592</v>
      </c>
      <c r="N238" s="60">
        <f t="shared" si="26"/>
        <v>1.9889323236514436</v>
      </c>
      <c r="O238" s="60">
        <f t="shared" si="27"/>
        <v>-1.2210141747676158</v>
      </c>
      <c r="P238" s="60"/>
      <c r="Q238" s="60">
        <f t="shared" si="28"/>
        <v>20.155038759689923</v>
      </c>
      <c r="R238" s="60">
        <f t="shared" si="29"/>
        <v>35.426172958543802</v>
      </c>
      <c r="S238" s="60">
        <f t="shared" si="30"/>
        <v>-25.177073392828841</v>
      </c>
      <c r="AC238" s="61">
        <v>208</v>
      </c>
      <c r="AD238" s="61">
        <v>0.33319232950806194</v>
      </c>
      <c r="AE238" s="61">
        <v>0.16680767049193806</v>
      </c>
      <c r="AF238">
        <f t="shared" si="31"/>
        <v>0.16680767049193806</v>
      </c>
      <c r="AG238"/>
      <c r="AH238"/>
      <c r="AI238"/>
      <c r="AJ238"/>
      <c r="AK238"/>
    </row>
    <row r="239" spans="2:37" x14ac:dyDescent="0.3">
      <c r="B239" s="3" t="s">
        <v>414</v>
      </c>
      <c r="C239" s="3" t="s">
        <v>415</v>
      </c>
      <c r="D239" s="3">
        <v>10</v>
      </c>
      <c r="E239" s="3" t="s">
        <v>13</v>
      </c>
      <c r="F239" s="3" t="s">
        <v>14</v>
      </c>
      <c r="H239" s="2">
        <v>5.8</v>
      </c>
      <c r="I239" s="2">
        <v>6.3</v>
      </c>
      <c r="J239" s="16"/>
      <c r="K239" s="60">
        <f t="shared" si="24"/>
        <v>6.05</v>
      </c>
      <c r="L239" s="60">
        <f t="shared" si="25"/>
        <v>0.5</v>
      </c>
      <c r="M239" s="60">
        <v>0.13860392330646476</v>
      </c>
      <c r="N239" s="60">
        <f t="shared" si="26"/>
        <v>1.8859311618306602</v>
      </c>
      <c r="O239" s="60">
        <f t="shared" si="27"/>
        <v>-1.1631390084435895</v>
      </c>
      <c r="P239" s="60"/>
      <c r="Q239" s="60">
        <f t="shared" si="28"/>
        <v>8.2644628099173563</v>
      </c>
      <c r="R239" s="60">
        <f t="shared" si="29"/>
        <v>35.426172958543802</v>
      </c>
      <c r="S239" s="60">
        <f t="shared" si="30"/>
        <v>-25.177073392828841</v>
      </c>
      <c r="AC239" s="61">
        <v>209</v>
      </c>
      <c r="AD239" s="61">
        <v>0.36139607669353524</v>
      </c>
      <c r="AE239" s="61">
        <v>1.1386039233064649</v>
      </c>
      <c r="AF239">
        <f t="shared" si="31"/>
        <v>1.1386039233064649</v>
      </c>
      <c r="AG239"/>
      <c r="AH239"/>
      <c r="AI239"/>
      <c r="AJ239"/>
      <c r="AK239"/>
    </row>
    <row r="240" spans="2:37" x14ac:dyDescent="0.3">
      <c r="B240" s="29" t="s">
        <v>798</v>
      </c>
      <c r="C240" s="29" t="s">
        <v>799</v>
      </c>
      <c r="D240" s="3">
        <v>11</v>
      </c>
      <c r="E240" s="3" t="s">
        <v>13</v>
      </c>
      <c r="F240" s="3" t="s">
        <v>14</v>
      </c>
      <c r="H240" s="23">
        <v>5.8</v>
      </c>
      <c r="I240" s="23">
        <v>5.4</v>
      </c>
      <c r="J240" s="16"/>
      <c r="K240" s="60">
        <f t="shared" si="24"/>
        <v>5.6</v>
      </c>
      <c r="L240" s="60">
        <f t="shared" si="25"/>
        <v>-0.39999999999999947</v>
      </c>
      <c r="M240" s="60">
        <v>0.73601270422660869</v>
      </c>
      <c r="N240" s="60">
        <f t="shared" si="26"/>
        <v>1.7700548547822788</v>
      </c>
      <c r="O240" s="60">
        <f t="shared" si="27"/>
        <v>-1.0980294463290603</v>
      </c>
      <c r="P240" s="60"/>
      <c r="Q240" s="60">
        <f t="shared" si="28"/>
        <v>-7.1428571428571344</v>
      </c>
      <c r="R240" s="60">
        <f t="shared" si="29"/>
        <v>35.426172958543802</v>
      </c>
      <c r="S240" s="60">
        <f t="shared" si="30"/>
        <v>-25.177073392828841</v>
      </c>
      <c r="AC240" s="61">
        <v>210</v>
      </c>
      <c r="AD240" s="61">
        <v>0.31909045591532526</v>
      </c>
      <c r="AE240" s="61">
        <v>-0.31909045591532526</v>
      </c>
      <c r="AF240">
        <f t="shared" si="31"/>
        <v>0.31909045591532526</v>
      </c>
      <c r="AG240"/>
      <c r="AH240"/>
      <c r="AI240"/>
      <c r="AJ240"/>
      <c r="AK240"/>
    </row>
    <row r="241" spans="2:37" x14ac:dyDescent="0.3">
      <c r="B241" s="34" t="s">
        <v>48</v>
      </c>
      <c r="C241" s="34" t="s">
        <v>49</v>
      </c>
      <c r="D241" s="29">
        <v>15</v>
      </c>
      <c r="E241" s="29" t="s">
        <v>13</v>
      </c>
      <c r="F241" s="29" t="s">
        <v>771</v>
      </c>
      <c r="H241" s="22">
        <v>5.9</v>
      </c>
      <c r="I241" s="22">
        <v>7.6</v>
      </c>
      <c r="J241" s="16"/>
      <c r="K241" s="60">
        <f t="shared" si="24"/>
        <v>6.75</v>
      </c>
      <c r="L241" s="60">
        <f t="shared" si="25"/>
        <v>1.6999999999999993</v>
      </c>
      <c r="M241" s="60">
        <v>1.2991186772468013</v>
      </c>
      <c r="N241" s="60">
        <f t="shared" si="26"/>
        <v>2.0661831950170311</v>
      </c>
      <c r="O241" s="60">
        <f t="shared" si="27"/>
        <v>-1.2644205495106351</v>
      </c>
      <c r="P241" s="60"/>
      <c r="Q241" s="60">
        <f t="shared" si="28"/>
        <v>25.185185185185176</v>
      </c>
      <c r="R241" s="60">
        <f t="shared" si="29"/>
        <v>35.426172958543802</v>
      </c>
      <c r="S241" s="60">
        <f t="shared" si="30"/>
        <v>-25.177073392828841</v>
      </c>
      <c r="AC241" s="61">
        <v>211</v>
      </c>
      <c r="AD241" s="61">
        <v>0.32473120535241995</v>
      </c>
      <c r="AE241" s="61">
        <v>-0.12473120535241977</v>
      </c>
      <c r="AF241">
        <f t="shared" si="31"/>
        <v>0.12473120535241977</v>
      </c>
      <c r="AG241"/>
      <c r="AH241"/>
      <c r="AI241"/>
      <c r="AJ241"/>
      <c r="AK241"/>
    </row>
    <row r="242" spans="2:37" x14ac:dyDescent="0.3">
      <c r="B242" s="3" t="s">
        <v>555</v>
      </c>
      <c r="C242" s="3" t="s">
        <v>287</v>
      </c>
      <c r="D242" s="3">
        <v>14</v>
      </c>
      <c r="E242" s="3" t="s">
        <v>249</v>
      </c>
      <c r="F242" s="3" t="s">
        <v>25</v>
      </c>
      <c r="H242" s="2">
        <v>5.9</v>
      </c>
      <c r="I242" s="2">
        <v>6.9</v>
      </c>
      <c r="J242" s="16"/>
      <c r="K242" s="60">
        <f t="shared" si="24"/>
        <v>6.4</v>
      </c>
      <c r="L242" s="60">
        <f t="shared" si="25"/>
        <v>1</v>
      </c>
      <c r="M242" s="60">
        <v>0.61886130027663344</v>
      </c>
      <c r="N242" s="60">
        <f t="shared" si="26"/>
        <v>1.9760571784238457</v>
      </c>
      <c r="O242" s="60">
        <f t="shared" si="27"/>
        <v>-1.2137797789771125</v>
      </c>
      <c r="P242" s="60"/>
      <c r="Q242" s="60">
        <f t="shared" si="28"/>
        <v>15.625</v>
      </c>
      <c r="R242" s="60">
        <f t="shared" si="29"/>
        <v>35.426172958543802</v>
      </c>
      <c r="S242" s="60">
        <f t="shared" si="30"/>
        <v>-25.177073392828841</v>
      </c>
      <c r="AC242" s="61">
        <v>212</v>
      </c>
      <c r="AD242" s="61">
        <v>0.31344970647823056</v>
      </c>
      <c r="AE242" s="61">
        <v>-0.51344970647823074</v>
      </c>
      <c r="AF242">
        <f t="shared" si="31"/>
        <v>0.51344970647823074</v>
      </c>
      <c r="AG242"/>
      <c r="AH242"/>
      <c r="AI242"/>
      <c r="AJ242"/>
      <c r="AK242"/>
    </row>
    <row r="243" spans="2:37" x14ac:dyDescent="0.3">
      <c r="B243" s="3" t="s">
        <v>588</v>
      </c>
      <c r="C243" s="3" t="s">
        <v>589</v>
      </c>
      <c r="D243" s="3">
        <v>14</v>
      </c>
      <c r="E243" s="3" t="s">
        <v>119</v>
      </c>
      <c r="F243" s="22" t="s">
        <v>551</v>
      </c>
      <c r="H243" s="2">
        <v>5.9</v>
      </c>
      <c r="I243" s="2">
        <v>5.9</v>
      </c>
      <c r="J243" s="16"/>
      <c r="K243" s="60">
        <f t="shared" si="24"/>
        <v>5.9</v>
      </c>
      <c r="L243" s="60">
        <f t="shared" si="25"/>
        <v>0</v>
      </c>
      <c r="M243" s="60">
        <v>0.35293495253789331</v>
      </c>
      <c r="N243" s="60">
        <f t="shared" si="26"/>
        <v>1.8473057261478665</v>
      </c>
      <c r="O243" s="60">
        <f t="shared" si="27"/>
        <v>-1.1414358210720799</v>
      </c>
      <c r="P243" s="60"/>
      <c r="Q243" s="60">
        <f t="shared" si="28"/>
        <v>0</v>
      </c>
      <c r="R243" s="60">
        <f t="shared" si="29"/>
        <v>35.426172958543802</v>
      </c>
      <c r="S243" s="60">
        <f t="shared" si="30"/>
        <v>-25.177073392828841</v>
      </c>
      <c r="AC243" s="61">
        <v>213</v>
      </c>
      <c r="AD243" s="61">
        <v>0.33601270422660923</v>
      </c>
      <c r="AE243" s="61">
        <v>0.26398729577339131</v>
      </c>
      <c r="AF243">
        <f t="shared" si="31"/>
        <v>0.26398729577339131</v>
      </c>
      <c r="AG243"/>
      <c r="AH243"/>
      <c r="AI243"/>
      <c r="AJ243"/>
      <c r="AK243"/>
    </row>
    <row r="244" spans="2:37" x14ac:dyDescent="0.3">
      <c r="B244" s="29" t="s">
        <v>801</v>
      </c>
      <c r="C244" s="29" t="s">
        <v>802</v>
      </c>
      <c r="D244" s="29">
        <v>11</v>
      </c>
      <c r="E244" s="29" t="s">
        <v>13</v>
      </c>
      <c r="F244" s="29" t="s">
        <v>771</v>
      </c>
      <c r="H244" s="22">
        <v>5.9</v>
      </c>
      <c r="I244" s="22">
        <v>8</v>
      </c>
      <c r="J244" s="16"/>
      <c r="K244" s="60">
        <f t="shared" si="24"/>
        <v>6.95</v>
      </c>
      <c r="L244" s="60">
        <f t="shared" si="25"/>
        <v>2.0999999999999996</v>
      </c>
      <c r="M244" s="60">
        <v>1.6878371783726123</v>
      </c>
      <c r="N244" s="60">
        <f t="shared" si="26"/>
        <v>2.1176837759274227</v>
      </c>
      <c r="O244" s="60">
        <f t="shared" si="27"/>
        <v>-1.2933581326726484</v>
      </c>
      <c r="P244" s="60"/>
      <c r="Q244" s="60">
        <f t="shared" si="28"/>
        <v>30.215827338129493</v>
      </c>
      <c r="R244" s="60">
        <f t="shared" si="29"/>
        <v>35.426172958543802</v>
      </c>
      <c r="S244" s="60">
        <f t="shared" si="30"/>
        <v>-25.177073392828841</v>
      </c>
      <c r="AC244" s="61">
        <v>214</v>
      </c>
      <c r="AD244" s="61">
        <v>0.36139607669353524</v>
      </c>
      <c r="AE244" s="61">
        <v>1.1386039233064649</v>
      </c>
      <c r="AF244">
        <f t="shared" si="31"/>
        <v>1.1386039233064649</v>
      </c>
      <c r="AG244"/>
      <c r="AH244"/>
      <c r="AI244"/>
      <c r="AJ244"/>
      <c r="AK244"/>
    </row>
    <row r="245" spans="2:37" x14ac:dyDescent="0.3">
      <c r="B245" s="29" t="s">
        <v>803</v>
      </c>
      <c r="C245" s="29" t="s">
        <v>804</v>
      </c>
      <c r="D245" s="34">
        <v>13</v>
      </c>
      <c r="E245" s="34" t="s">
        <v>13</v>
      </c>
      <c r="F245" s="34" t="s">
        <v>25</v>
      </c>
      <c r="G245" s="35"/>
      <c r="H245" s="38">
        <v>5.9</v>
      </c>
      <c r="I245" s="38">
        <v>6.5</v>
      </c>
      <c r="J245" s="16"/>
      <c r="K245" s="60">
        <f t="shared" si="24"/>
        <v>6.2</v>
      </c>
      <c r="L245" s="60">
        <f t="shared" si="25"/>
        <v>0.59999999999999964</v>
      </c>
      <c r="M245" s="60">
        <v>0.23014279915082236</v>
      </c>
      <c r="N245" s="60">
        <f t="shared" si="26"/>
        <v>1.9245565975134542</v>
      </c>
      <c r="O245" s="60">
        <f t="shared" si="27"/>
        <v>-1.1848421958150994</v>
      </c>
      <c r="P245" s="60"/>
      <c r="Q245" s="60">
        <f t="shared" si="28"/>
        <v>9.6774193548387046</v>
      </c>
      <c r="R245" s="60">
        <f t="shared" si="29"/>
        <v>35.426172958543802</v>
      </c>
      <c r="S245" s="60">
        <f t="shared" si="30"/>
        <v>-25.177073392828841</v>
      </c>
      <c r="AC245" s="61">
        <v>215</v>
      </c>
      <c r="AD245" s="61">
        <v>0.33883307894515663</v>
      </c>
      <c r="AE245" s="61">
        <v>0.16116692105484337</v>
      </c>
      <c r="AF245">
        <f t="shared" si="31"/>
        <v>0.16116692105484337</v>
      </c>
      <c r="AG245"/>
      <c r="AH245"/>
      <c r="AI245"/>
      <c r="AJ245"/>
      <c r="AK245"/>
    </row>
    <row r="246" spans="2:37" x14ac:dyDescent="0.3">
      <c r="B246" s="22" t="s">
        <v>852</v>
      </c>
      <c r="C246" s="22" t="s">
        <v>106</v>
      </c>
      <c r="D246" s="22">
        <v>11</v>
      </c>
      <c r="E246" s="22" t="s">
        <v>13</v>
      </c>
      <c r="F246" s="22" t="s">
        <v>770</v>
      </c>
      <c r="H246" s="22">
        <v>5.9</v>
      </c>
      <c r="I246" s="22">
        <v>6.7</v>
      </c>
      <c r="J246" s="16"/>
      <c r="K246" s="60">
        <f t="shared" si="24"/>
        <v>6.3000000000000007</v>
      </c>
      <c r="L246" s="60">
        <f t="shared" si="25"/>
        <v>0.79999999999999982</v>
      </c>
      <c r="M246" s="60">
        <v>0.42450204971372785</v>
      </c>
      <c r="N246" s="60">
        <f t="shared" si="26"/>
        <v>1.95030688796865</v>
      </c>
      <c r="O246" s="60">
        <f t="shared" si="27"/>
        <v>-1.1993109873961059</v>
      </c>
      <c r="P246" s="60"/>
      <c r="Q246" s="60">
        <f t="shared" si="28"/>
        <v>12.698412698412694</v>
      </c>
      <c r="R246" s="60">
        <f t="shared" si="29"/>
        <v>35.426172958543802</v>
      </c>
      <c r="S246" s="60">
        <f t="shared" si="30"/>
        <v>-25.177073392828841</v>
      </c>
      <c r="AC246" s="61">
        <v>216</v>
      </c>
      <c r="AD246" s="61">
        <v>0.3275515800709673</v>
      </c>
      <c r="AE246" s="61">
        <v>-0.22755158007096765</v>
      </c>
      <c r="AF246">
        <f t="shared" si="31"/>
        <v>0.22755158007096765</v>
      </c>
      <c r="AG246"/>
      <c r="AH246"/>
      <c r="AI246"/>
      <c r="AJ246"/>
      <c r="AK246"/>
    </row>
    <row r="247" spans="2:37" x14ac:dyDescent="0.3">
      <c r="B247" s="3" t="s">
        <v>434</v>
      </c>
      <c r="C247" s="3" t="s">
        <v>435</v>
      </c>
      <c r="D247" s="3">
        <v>16</v>
      </c>
      <c r="E247" s="3" t="s">
        <v>13</v>
      </c>
      <c r="F247" s="3" t="s">
        <v>14</v>
      </c>
      <c r="H247" s="2">
        <v>6</v>
      </c>
      <c r="I247" s="2">
        <v>8.1999999999999993</v>
      </c>
      <c r="J247" s="16"/>
      <c r="K247" s="60">
        <f t="shared" si="24"/>
        <v>7.1</v>
      </c>
      <c r="L247" s="60">
        <f t="shared" si="25"/>
        <v>2.1999999999999993</v>
      </c>
      <c r="M247" s="60">
        <v>1.7793760542169701</v>
      </c>
      <c r="N247" s="60">
        <f t="shared" si="26"/>
        <v>2.1563092116102163</v>
      </c>
      <c r="O247" s="60">
        <f t="shared" si="27"/>
        <v>-1.3150613200441577</v>
      </c>
      <c r="P247" s="60"/>
      <c r="Q247" s="60">
        <f t="shared" si="28"/>
        <v>30.985915492957737</v>
      </c>
      <c r="R247" s="60">
        <f t="shared" si="29"/>
        <v>35.426172958543802</v>
      </c>
      <c r="S247" s="60">
        <f t="shared" si="30"/>
        <v>-25.177073392828841</v>
      </c>
      <c r="AC247" s="61">
        <v>217</v>
      </c>
      <c r="AD247" s="61">
        <v>0.36421645141208259</v>
      </c>
      <c r="AE247" s="61">
        <v>1.0357835485879168</v>
      </c>
      <c r="AF247">
        <f t="shared" si="31"/>
        <v>1.0357835485879168</v>
      </c>
      <c r="AG247"/>
      <c r="AH247"/>
      <c r="AI247"/>
      <c r="AJ247"/>
      <c r="AK247"/>
    </row>
    <row r="248" spans="2:37" x14ac:dyDescent="0.3">
      <c r="B248" s="3" t="s">
        <v>636</v>
      </c>
      <c r="C248" s="3" t="s">
        <v>637</v>
      </c>
      <c r="D248" s="3">
        <v>11</v>
      </c>
      <c r="E248" s="3" t="s">
        <v>347</v>
      </c>
      <c r="F248" s="3" t="s">
        <v>730</v>
      </c>
      <c r="H248" s="2">
        <v>6</v>
      </c>
      <c r="I248" s="2">
        <v>5.9</v>
      </c>
      <c r="J248" s="16"/>
      <c r="K248" s="60">
        <f t="shared" si="24"/>
        <v>5.95</v>
      </c>
      <c r="L248" s="60">
        <f t="shared" si="25"/>
        <v>-9.9999999999999645E-2</v>
      </c>
      <c r="M248" s="60">
        <v>0.45575532725644025</v>
      </c>
      <c r="N248" s="60">
        <f t="shared" si="26"/>
        <v>1.8601808713754644</v>
      </c>
      <c r="O248" s="60">
        <f t="shared" si="27"/>
        <v>-1.1486702168625831</v>
      </c>
      <c r="P248" s="60"/>
      <c r="Q248" s="60">
        <f t="shared" si="28"/>
        <v>-1.6806722689075571</v>
      </c>
      <c r="R248" s="60">
        <f t="shared" si="29"/>
        <v>35.426172958543802</v>
      </c>
      <c r="S248" s="60">
        <f t="shared" si="30"/>
        <v>-25.177073392828841</v>
      </c>
      <c r="AC248" s="61">
        <v>218</v>
      </c>
      <c r="AD248" s="61">
        <v>0.31909045591532531</v>
      </c>
      <c r="AE248" s="61">
        <v>-0.51909045591532554</v>
      </c>
      <c r="AF248">
        <f t="shared" si="31"/>
        <v>0.51909045591532554</v>
      </c>
      <c r="AG248"/>
      <c r="AH248"/>
      <c r="AI248"/>
      <c r="AJ248"/>
      <c r="AK248"/>
    </row>
    <row r="249" spans="2:37" x14ac:dyDescent="0.3">
      <c r="B249" s="3" t="s">
        <v>741</v>
      </c>
      <c r="C249" s="3" t="s">
        <v>742</v>
      </c>
      <c r="D249" s="3">
        <v>14</v>
      </c>
      <c r="E249" s="3" t="s">
        <v>34</v>
      </c>
      <c r="F249" s="3" t="s">
        <v>25</v>
      </c>
      <c r="H249" s="2">
        <v>6</v>
      </c>
      <c r="I249" s="2">
        <v>6.9</v>
      </c>
      <c r="J249" s="16"/>
      <c r="K249" s="60">
        <f t="shared" si="24"/>
        <v>6.45</v>
      </c>
      <c r="L249" s="60">
        <f t="shared" si="25"/>
        <v>0.90000000000000036</v>
      </c>
      <c r="M249" s="60">
        <v>0.51604092555808645</v>
      </c>
      <c r="N249" s="60">
        <f t="shared" si="26"/>
        <v>1.9889323236514436</v>
      </c>
      <c r="O249" s="60">
        <f t="shared" si="27"/>
        <v>-1.2210141747676158</v>
      </c>
      <c r="P249" s="60"/>
      <c r="Q249" s="60">
        <f t="shared" si="28"/>
        <v>13.953488372093029</v>
      </c>
      <c r="R249" s="60">
        <f t="shared" si="29"/>
        <v>35.426172958543802</v>
      </c>
      <c r="S249" s="60">
        <f t="shared" si="30"/>
        <v>-25.177073392828841</v>
      </c>
      <c r="AC249" s="61">
        <v>219</v>
      </c>
      <c r="AD249" s="61">
        <v>0.34729420310079862</v>
      </c>
      <c r="AE249" s="61">
        <v>0.45270579689920121</v>
      </c>
      <c r="AF249">
        <f t="shared" si="31"/>
        <v>0.45270579689920121</v>
      </c>
      <c r="AG249"/>
      <c r="AH249"/>
      <c r="AI249"/>
      <c r="AJ249"/>
      <c r="AK249"/>
    </row>
    <row r="250" spans="2:37" x14ac:dyDescent="0.3">
      <c r="B250" s="22" t="s">
        <v>864</v>
      </c>
      <c r="C250" s="22" t="s">
        <v>865</v>
      </c>
      <c r="D250" s="22">
        <v>11</v>
      </c>
      <c r="E250" s="22" t="s">
        <v>34</v>
      </c>
      <c r="F250" s="22" t="s">
        <v>770</v>
      </c>
      <c r="H250" s="22">
        <v>6</v>
      </c>
      <c r="I250" s="22">
        <v>8.3000000000000007</v>
      </c>
      <c r="J250" s="16"/>
      <c r="K250" s="60">
        <f t="shared" si="24"/>
        <v>7.15</v>
      </c>
      <c r="L250" s="60">
        <f t="shared" si="25"/>
        <v>2.3000000000000007</v>
      </c>
      <c r="M250" s="60">
        <v>1.8765556794984239</v>
      </c>
      <c r="N250" s="60">
        <f t="shared" si="26"/>
        <v>2.1691843568378144</v>
      </c>
      <c r="O250" s="60">
        <f t="shared" si="27"/>
        <v>-1.3222957158346613</v>
      </c>
      <c r="P250" s="60"/>
      <c r="Q250" s="60">
        <f t="shared" si="28"/>
        <v>32.167832167832181</v>
      </c>
      <c r="R250" s="60">
        <f t="shared" si="29"/>
        <v>35.426172958543802</v>
      </c>
      <c r="S250" s="60">
        <f t="shared" si="30"/>
        <v>-25.177073392828841</v>
      </c>
      <c r="AC250" s="61">
        <v>220</v>
      </c>
      <c r="AD250" s="61">
        <v>0.3275515800709673</v>
      </c>
      <c r="AE250" s="61">
        <v>-0.42755158007096694</v>
      </c>
      <c r="AF250">
        <f t="shared" si="31"/>
        <v>0.42755158007096694</v>
      </c>
      <c r="AG250"/>
      <c r="AH250"/>
      <c r="AI250"/>
      <c r="AJ250"/>
      <c r="AK250"/>
    </row>
    <row r="251" spans="2:37" x14ac:dyDescent="0.3">
      <c r="B251" s="3" t="s">
        <v>32</v>
      </c>
      <c r="C251" s="3" t="s">
        <v>33</v>
      </c>
      <c r="D251" s="3">
        <v>13</v>
      </c>
      <c r="E251" s="3" t="s">
        <v>13</v>
      </c>
      <c r="F251" s="3" t="s">
        <v>14</v>
      </c>
      <c r="H251" s="2">
        <v>6.1</v>
      </c>
      <c r="I251" s="2">
        <v>7.3</v>
      </c>
      <c r="J251" s="16"/>
      <c r="K251" s="60">
        <f t="shared" si="24"/>
        <v>6.6999999999999993</v>
      </c>
      <c r="L251" s="60">
        <f t="shared" si="25"/>
        <v>1.2000000000000002</v>
      </c>
      <c r="M251" s="60">
        <v>0.80193905196534954</v>
      </c>
      <c r="N251" s="60">
        <f t="shared" si="26"/>
        <v>2.0533080497894329</v>
      </c>
      <c r="O251" s="60">
        <f t="shared" si="27"/>
        <v>-1.2571861537201316</v>
      </c>
      <c r="P251" s="60"/>
      <c r="Q251" s="60">
        <f t="shared" si="28"/>
        <v>17.910447761194035</v>
      </c>
      <c r="R251" s="60">
        <f t="shared" si="29"/>
        <v>35.426172958543802</v>
      </c>
      <c r="S251" s="60">
        <f t="shared" si="30"/>
        <v>-25.177073392828841</v>
      </c>
      <c r="AC251" s="61">
        <v>221</v>
      </c>
      <c r="AD251" s="61">
        <v>0.35857570197498795</v>
      </c>
      <c r="AE251" s="61">
        <v>0.641424298025012</v>
      </c>
      <c r="AF251">
        <f t="shared" si="31"/>
        <v>0.641424298025012</v>
      </c>
      <c r="AG251"/>
      <c r="AH251"/>
      <c r="AI251"/>
      <c r="AJ251"/>
      <c r="AK251"/>
    </row>
    <row r="252" spans="2:37" x14ac:dyDescent="0.3">
      <c r="B252" s="3" t="s">
        <v>124</v>
      </c>
      <c r="C252" s="3" t="s">
        <v>125</v>
      </c>
      <c r="D252" s="3">
        <v>8</v>
      </c>
      <c r="E252" s="3" t="s">
        <v>332</v>
      </c>
      <c r="F252" s="3" t="s">
        <v>14</v>
      </c>
      <c r="H252" s="23">
        <v>6.1</v>
      </c>
      <c r="I252" s="23">
        <v>6</v>
      </c>
      <c r="J252" s="16"/>
      <c r="K252" s="60">
        <f t="shared" si="24"/>
        <v>6.05</v>
      </c>
      <c r="L252" s="60">
        <f t="shared" si="25"/>
        <v>-9.9999999999999645E-2</v>
      </c>
      <c r="M252" s="60">
        <v>0.46139607669353488</v>
      </c>
      <c r="N252" s="60">
        <f t="shared" si="26"/>
        <v>1.8859311618306602</v>
      </c>
      <c r="O252" s="60">
        <f t="shared" si="27"/>
        <v>-1.1631390084435895</v>
      </c>
      <c r="P252" s="60"/>
      <c r="Q252" s="60">
        <f t="shared" si="28"/>
        <v>-1.6528925619834651</v>
      </c>
      <c r="R252" s="60">
        <f t="shared" si="29"/>
        <v>35.426172958543802</v>
      </c>
      <c r="S252" s="60">
        <f t="shared" si="30"/>
        <v>-25.177073392828841</v>
      </c>
      <c r="AC252" s="61">
        <v>222</v>
      </c>
      <c r="AD252" s="61">
        <v>0.3219108306338726</v>
      </c>
      <c r="AE252" s="61">
        <v>-0.62191083063387242</v>
      </c>
      <c r="AF252">
        <f t="shared" si="31"/>
        <v>0.62191083063387242</v>
      </c>
      <c r="AG252"/>
      <c r="AH252"/>
      <c r="AI252"/>
      <c r="AJ252"/>
      <c r="AK252"/>
    </row>
    <row r="253" spans="2:37" x14ac:dyDescent="0.3">
      <c r="B253" s="3" t="s">
        <v>161</v>
      </c>
      <c r="C253" s="3" t="s">
        <v>162</v>
      </c>
      <c r="D253" s="3">
        <v>16</v>
      </c>
      <c r="E253" s="3" t="s">
        <v>13</v>
      </c>
      <c r="F253" s="3" t="s">
        <v>14</v>
      </c>
      <c r="H253" s="2">
        <v>6.1</v>
      </c>
      <c r="I253" s="2">
        <v>7.7</v>
      </c>
      <c r="J253" s="16"/>
      <c r="K253" s="60">
        <f t="shared" si="24"/>
        <v>6.9</v>
      </c>
      <c r="L253" s="60">
        <f t="shared" si="25"/>
        <v>1.6000000000000005</v>
      </c>
      <c r="M253" s="60">
        <v>1.1906575530911605</v>
      </c>
      <c r="N253" s="60">
        <f t="shared" si="26"/>
        <v>2.104808630699825</v>
      </c>
      <c r="O253" s="60">
        <f t="shared" si="27"/>
        <v>-1.286123736882145</v>
      </c>
      <c r="P253" s="60"/>
      <c r="Q253" s="60">
        <f t="shared" si="28"/>
        <v>23.188405797101456</v>
      </c>
      <c r="R253" s="60">
        <f t="shared" si="29"/>
        <v>35.426172958543802</v>
      </c>
      <c r="S253" s="60">
        <f t="shared" si="30"/>
        <v>-25.177073392828841</v>
      </c>
      <c r="AC253" s="61">
        <v>223</v>
      </c>
      <c r="AD253" s="61">
        <v>0.35857570197498795</v>
      </c>
      <c r="AE253" s="61">
        <v>0.641424298025012</v>
      </c>
      <c r="AF253">
        <f t="shared" si="31"/>
        <v>0.641424298025012</v>
      </c>
      <c r="AG253"/>
      <c r="AH253"/>
      <c r="AI253"/>
      <c r="AJ253"/>
      <c r="AK253"/>
    </row>
    <row r="254" spans="2:37" x14ac:dyDescent="0.3">
      <c r="B254" s="3" t="s">
        <v>321</v>
      </c>
      <c r="C254" s="3" t="s">
        <v>296</v>
      </c>
      <c r="D254" s="3">
        <v>10</v>
      </c>
      <c r="E254" s="3" t="s">
        <v>163</v>
      </c>
      <c r="F254" s="3" t="s">
        <v>14</v>
      </c>
      <c r="H254" s="23">
        <v>6.1</v>
      </c>
      <c r="I254" s="23">
        <v>7</v>
      </c>
      <c r="J254" s="16"/>
      <c r="K254" s="60">
        <f t="shared" si="24"/>
        <v>6.55</v>
      </c>
      <c r="L254" s="60">
        <f t="shared" si="25"/>
        <v>0.90000000000000036</v>
      </c>
      <c r="M254" s="60">
        <v>0.51040017612099176</v>
      </c>
      <c r="N254" s="60">
        <f t="shared" si="26"/>
        <v>2.014682614106639</v>
      </c>
      <c r="O254" s="60">
        <f t="shared" si="27"/>
        <v>-1.235482966348622</v>
      </c>
      <c r="P254" s="60"/>
      <c r="Q254" s="60">
        <f t="shared" si="28"/>
        <v>13.740458015267182</v>
      </c>
      <c r="R254" s="60">
        <f t="shared" si="29"/>
        <v>35.426172958543802</v>
      </c>
      <c r="S254" s="60">
        <f t="shared" si="30"/>
        <v>-25.177073392828841</v>
      </c>
      <c r="AC254" s="61">
        <v>224</v>
      </c>
      <c r="AD254" s="61">
        <v>0.33883307894515663</v>
      </c>
      <c r="AE254" s="61">
        <v>-0.2388330789451561</v>
      </c>
      <c r="AF254">
        <f t="shared" si="31"/>
        <v>0.2388330789451561</v>
      </c>
      <c r="AG254"/>
      <c r="AH254"/>
      <c r="AI254"/>
      <c r="AJ254"/>
      <c r="AK254"/>
    </row>
    <row r="255" spans="2:37" x14ac:dyDescent="0.3">
      <c r="B255" s="3" t="s">
        <v>308</v>
      </c>
      <c r="C255" s="3" t="s">
        <v>309</v>
      </c>
      <c r="D255" s="3">
        <v>10</v>
      </c>
      <c r="E255" s="3" t="s">
        <v>34</v>
      </c>
      <c r="F255" s="3" t="s">
        <v>25</v>
      </c>
      <c r="H255" s="2">
        <v>6.1</v>
      </c>
      <c r="I255" s="2">
        <v>6.4</v>
      </c>
      <c r="J255" s="16"/>
      <c r="K255" s="60">
        <f t="shared" si="24"/>
        <v>6.25</v>
      </c>
      <c r="L255" s="60">
        <f t="shared" si="25"/>
        <v>0.30000000000000071</v>
      </c>
      <c r="M255" s="60">
        <v>7.2677575567723918E-2</v>
      </c>
      <c r="N255" s="60">
        <f t="shared" si="26"/>
        <v>1.9374317427410519</v>
      </c>
      <c r="O255" s="60">
        <f t="shared" si="27"/>
        <v>-1.1920765916056029</v>
      </c>
      <c r="P255" s="60"/>
      <c r="Q255" s="60">
        <f t="shared" si="28"/>
        <v>4.8000000000000114</v>
      </c>
      <c r="R255" s="60">
        <f t="shared" si="29"/>
        <v>35.426172958543802</v>
      </c>
      <c r="S255" s="60">
        <f t="shared" si="30"/>
        <v>-25.177073392828841</v>
      </c>
      <c r="AC255" s="61">
        <v>225</v>
      </c>
      <c r="AD255" s="61">
        <v>0.29370708344839924</v>
      </c>
      <c r="AE255" s="61">
        <v>-1.7937070834483992</v>
      </c>
      <c r="AF255">
        <f t="shared" si="31"/>
        <v>1.7937070834483992</v>
      </c>
      <c r="AG255"/>
      <c r="AH255"/>
      <c r="AI255"/>
      <c r="AJ255"/>
      <c r="AK255"/>
    </row>
    <row r="256" spans="2:37" x14ac:dyDescent="0.3">
      <c r="B256" s="3" t="s">
        <v>422</v>
      </c>
      <c r="C256" s="3" t="s">
        <v>110</v>
      </c>
      <c r="D256" s="3">
        <v>11</v>
      </c>
      <c r="E256" s="3" t="s">
        <v>13</v>
      </c>
      <c r="F256" s="3" t="s">
        <v>14</v>
      </c>
      <c r="H256" s="2">
        <v>6.1</v>
      </c>
      <c r="I256" s="2">
        <v>7.1</v>
      </c>
      <c r="J256" s="16"/>
      <c r="K256" s="60">
        <f t="shared" si="24"/>
        <v>6.6</v>
      </c>
      <c r="L256" s="60">
        <f t="shared" si="25"/>
        <v>1</v>
      </c>
      <c r="M256" s="60">
        <v>0.60757980140244405</v>
      </c>
      <c r="N256" s="60">
        <f t="shared" si="26"/>
        <v>2.0275577593342371</v>
      </c>
      <c r="O256" s="60">
        <f t="shared" si="27"/>
        <v>-1.2427173621391252</v>
      </c>
      <c r="P256" s="60"/>
      <c r="Q256" s="60">
        <f t="shared" si="28"/>
        <v>15.151515151515152</v>
      </c>
      <c r="R256" s="60">
        <f t="shared" si="29"/>
        <v>35.426172958543802</v>
      </c>
      <c r="S256" s="60">
        <f t="shared" si="30"/>
        <v>-25.177073392828841</v>
      </c>
      <c r="AC256" s="61">
        <v>226</v>
      </c>
      <c r="AD256" s="61">
        <v>0.35011457781934591</v>
      </c>
      <c r="AE256" s="61">
        <v>0.14988542218065409</v>
      </c>
      <c r="AF256">
        <f t="shared" si="31"/>
        <v>0.14988542218065409</v>
      </c>
      <c r="AG256"/>
      <c r="AH256"/>
      <c r="AI256"/>
      <c r="AJ256"/>
      <c r="AK256"/>
    </row>
    <row r="257" spans="2:37" x14ac:dyDescent="0.3">
      <c r="B257" s="3" t="s">
        <v>455</v>
      </c>
      <c r="C257" s="3" t="s">
        <v>457</v>
      </c>
      <c r="D257" s="3">
        <v>10</v>
      </c>
      <c r="E257" s="3" t="s">
        <v>13</v>
      </c>
      <c r="F257" s="3" t="s">
        <v>14</v>
      </c>
      <c r="H257" s="2">
        <v>6.1</v>
      </c>
      <c r="I257" s="2">
        <v>6.4</v>
      </c>
      <c r="J257" s="16"/>
      <c r="K257" s="60">
        <f t="shared" si="24"/>
        <v>6.25</v>
      </c>
      <c r="L257" s="60">
        <f t="shared" si="25"/>
        <v>0.30000000000000071</v>
      </c>
      <c r="M257" s="60">
        <v>7.2677575567723918E-2</v>
      </c>
      <c r="N257" s="60">
        <f t="shared" si="26"/>
        <v>1.9374317427410519</v>
      </c>
      <c r="O257" s="60">
        <f t="shared" si="27"/>
        <v>-1.1920765916056029</v>
      </c>
      <c r="P257" s="60"/>
      <c r="Q257" s="60">
        <f t="shared" si="28"/>
        <v>4.8000000000000114</v>
      </c>
      <c r="R257" s="60">
        <f t="shared" si="29"/>
        <v>35.426172958543802</v>
      </c>
      <c r="S257" s="60">
        <f t="shared" si="30"/>
        <v>-25.177073392828841</v>
      </c>
      <c r="AC257" s="61">
        <v>227</v>
      </c>
      <c r="AD257" s="61">
        <v>0.40088132275319793</v>
      </c>
      <c r="AE257" s="61">
        <v>1.8991186772468027</v>
      </c>
      <c r="AF257">
        <f t="shared" si="31"/>
        <v>1.8991186772468027</v>
      </c>
      <c r="AG257"/>
      <c r="AH257"/>
      <c r="AI257"/>
      <c r="AJ257"/>
      <c r="AK257"/>
    </row>
    <row r="258" spans="2:37" x14ac:dyDescent="0.3">
      <c r="B258" s="3" t="s">
        <v>673</v>
      </c>
      <c r="C258" s="3" t="s">
        <v>674</v>
      </c>
      <c r="D258" s="9">
        <v>12</v>
      </c>
      <c r="E258" s="9" t="s">
        <v>288</v>
      </c>
      <c r="F258" s="9" t="s">
        <v>25</v>
      </c>
      <c r="H258" s="2">
        <v>6.2</v>
      </c>
      <c r="I258" s="2">
        <v>6.8</v>
      </c>
      <c r="J258" s="16"/>
      <c r="K258" s="60">
        <f t="shared" si="24"/>
        <v>6.5</v>
      </c>
      <c r="L258" s="60">
        <f t="shared" si="25"/>
        <v>0.59999999999999964</v>
      </c>
      <c r="M258" s="60">
        <v>0.21322055083953839</v>
      </c>
      <c r="N258" s="60">
        <f t="shared" si="26"/>
        <v>2.0018074688790413</v>
      </c>
      <c r="O258" s="60">
        <f t="shared" si="27"/>
        <v>-1.2282485705581188</v>
      </c>
      <c r="P258" s="60"/>
      <c r="Q258" s="60">
        <f t="shared" si="28"/>
        <v>9.2307692307692264</v>
      </c>
      <c r="R258" s="60">
        <f t="shared" si="29"/>
        <v>35.426172958543802</v>
      </c>
      <c r="S258" s="60">
        <f t="shared" si="30"/>
        <v>-25.177073392828841</v>
      </c>
      <c r="AC258" s="61">
        <v>228</v>
      </c>
      <c r="AD258" s="61">
        <v>0.36421645141208259</v>
      </c>
      <c r="AE258" s="61">
        <v>0.63578354858791741</v>
      </c>
      <c r="AF258">
        <f t="shared" si="31"/>
        <v>0.63578354858791741</v>
      </c>
      <c r="AG258"/>
      <c r="AH258"/>
      <c r="AI258"/>
      <c r="AJ258"/>
      <c r="AK258"/>
    </row>
    <row r="259" spans="2:37" x14ac:dyDescent="0.3">
      <c r="B259" s="9" t="s">
        <v>711</v>
      </c>
      <c r="C259" s="9" t="s">
        <v>77</v>
      </c>
      <c r="D259" s="3">
        <v>12</v>
      </c>
      <c r="E259" s="3" t="s">
        <v>299</v>
      </c>
      <c r="F259" s="3" t="s">
        <v>25</v>
      </c>
      <c r="H259" s="2">
        <v>6.2</v>
      </c>
      <c r="I259" s="2">
        <v>6.4</v>
      </c>
      <c r="J259" s="16"/>
      <c r="K259" s="60">
        <f t="shared" si="24"/>
        <v>6.3000000000000007</v>
      </c>
      <c r="L259" s="60">
        <f t="shared" si="25"/>
        <v>0.20000000000000018</v>
      </c>
      <c r="M259" s="60">
        <v>0.1754979502862718</v>
      </c>
      <c r="N259" s="60">
        <f t="shared" si="26"/>
        <v>1.95030688796865</v>
      </c>
      <c r="O259" s="60">
        <f t="shared" si="27"/>
        <v>-1.1993109873961059</v>
      </c>
      <c r="P259" s="60"/>
      <c r="Q259" s="60">
        <f t="shared" si="28"/>
        <v>3.1746031746031771</v>
      </c>
      <c r="R259" s="60">
        <f t="shared" si="29"/>
        <v>35.426172958543802</v>
      </c>
      <c r="S259" s="60">
        <f t="shared" si="30"/>
        <v>-25.177073392828841</v>
      </c>
      <c r="AC259" s="61">
        <v>229</v>
      </c>
      <c r="AD259" s="61">
        <v>0.34447382838225127</v>
      </c>
      <c r="AE259" s="61">
        <v>-4.4473828382250558E-2</v>
      </c>
      <c r="AF259">
        <f t="shared" si="31"/>
        <v>4.4473828382250558E-2</v>
      </c>
      <c r="AG259"/>
      <c r="AH259"/>
      <c r="AI259"/>
      <c r="AJ259"/>
      <c r="AK259"/>
    </row>
    <row r="260" spans="2:37" x14ac:dyDescent="0.3">
      <c r="B260" s="22" t="s">
        <v>833</v>
      </c>
      <c r="C260" s="22" t="s">
        <v>834</v>
      </c>
      <c r="D260" s="22">
        <v>15</v>
      </c>
      <c r="E260" s="22" t="s">
        <v>347</v>
      </c>
      <c r="F260" s="22" t="s">
        <v>770</v>
      </c>
      <c r="H260" s="22">
        <v>6.2</v>
      </c>
      <c r="I260" s="22">
        <v>8</v>
      </c>
      <c r="J260" s="16"/>
      <c r="K260" s="60">
        <f t="shared" ref="K260:K323" si="32">AVERAGE(H260:I260)</f>
        <v>7.1</v>
      </c>
      <c r="L260" s="60">
        <f t="shared" ref="L260:L323" si="33">I260-H260</f>
        <v>1.7999999999999998</v>
      </c>
      <c r="M260" s="60">
        <v>1.3793760542169706</v>
      </c>
      <c r="N260" s="60">
        <f t="shared" ref="N260:N323" si="34">(K260*$AD$24+$AD$23)+2.46*(K260*$AL$24+$AL$23)</f>
        <v>2.1563092116102163</v>
      </c>
      <c r="O260" s="60">
        <f t="shared" ref="O260:O323" si="35">(K260*$AD$24+$AD$23)-2.46*(K260*$AL$24+$AL$23)</f>
        <v>-1.3150613200441577</v>
      </c>
      <c r="P260" s="60"/>
      <c r="Q260" s="60">
        <f t="shared" ref="Q260:Q323" si="36">L260/K260*100</f>
        <v>25.352112676056336</v>
      </c>
      <c r="R260" s="60">
        <f t="shared" ref="R260:R323" si="37">$Q$466+1.96*$Q$465</f>
        <v>35.426172958543802</v>
      </c>
      <c r="S260" s="60">
        <f t="shared" ref="S260:S323" si="38">$Q$466-1.96*$Q$465</f>
        <v>-25.177073392828841</v>
      </c>
      <c r="AC260" s="61">
        <v>230</v>
      </c>
      <c r="AD260" s="61">
        <v>0.33037195478951459</v>
      </c>
      <c r="AE260" s="61">
        <v>-0.73037195478951489</v>
      </c>
      <c r="AF260">
        <f t="shared" si="31"/>
        <v>0.73037195478951489</v>
      </c>
      <c r="AG260"/>
      <c r="AH260"/>
      <c r="AI260"/>
      <c r="AJ260"/>
      <c r="AK260"/>
    </row>
    <row r="261" spans="2:37" x14ac:dyDescent="0.3">
      <c r="B261" s="3" t="s">
        <v>733</v>
      </c>
      <c r="C261" s="3" t="s">
        <v>734</v>
      </c>
      <c r="D261" s="3">
        <v>14</v>
      </c>
      <c r="E261" s="3" t="s">
        <v>13</v>
      </c>
      <c r="F261" s="3" t="s">
        <v>14</v>
      </c>
      <c r="H261" s="2">
        <v>6.3</v>
      </c>
      <c r="I261" s="2">
        <v>6.6</v>
      </c>
      <c r="J261" s="16"/>
      <c r="K261" s="60">
        <f t="shared" si="32"/>
        <v>6.4499999999999993</v>
      </c>
      <c r="L261" s="60">
        <f t="shared" si="33"/>
        <v>0.29999999999999982</v>
      </c>
      <c r="M261" s="60">
        <v>8.3959074441914083E-2</v>
      </c>
      <c r="N261" s="60">
        <f t="shared" si="34"/>
        <v>1.9889323236514436</v>
      </c>
      <c r="O261" s="60">
        <f t="shared" si="35"/>
        <v>-1.2210141747676158</v>
      </c>
      <c r="P261" s="60"/>
      <c r="Q261" s="60">
        <f t="shared" si="36"/>
        <v>4.651162790697672</v>
      </c>
      <c r="R261" s="60">
        <f t="shared" si="37"/>
        <v>35.426172958543802</v>
      </c>
      <c r="S261" s="60">
        <f t="shared" si="38"/>
        <v>-25.177073392828841</v>
      </c>
      <c r="AC261" s="61">
        <v>231</v>
      </c>
      <c r="AD261" s="61">
        <v>0.34447382838225127</v>
      </c>
      <c r="AE261" s="61">
        <v>-0.24447382838225162</v>
      </c>
      <c r="AF261">
        <f t="shared" si="31"/>
        <v>0.24447382838225162</v>
      </c>
      <c r="AG261"/>
      <c r="AH261"/>
      <c r="AI261"/>
      <c r="AJ261"/>
      <c r="AK261"/>
    </row>
    <row r="262" spans="2:37" x14ac:dyDescent="0.3">
      <c r="B262" s="3" t="s">
        <v>789</v>
      </c>
      <c r="C262" s="3" t="s">
        <v>790</v>
      </c>
      <c r="D262" s="3">
        <v>10</v>
      </c>
      <c r="E262" s="3" t="s">
        <v>13</v>
      </c>
      <c r="F262" s="3" t="s">
        <v>14</v>
      </c>
      <c r="G262" s="19"/>
      <c r="H262" s="2">
        <v>6.3</v>
      </c>
      <c r="I262" s="2">
        <v>6.8</v>
      </c>
      <c r="J262" s="16"/>
      <c r="K262" s="60">
        <f t="shared" si="32"/>
        <v>6.55</v>
      </c>
      <c r="L262" s="60">
        <f t="shared" si="33"/>
        <v>0.5</v>
      </c>
      <c r="M262" s="60">
        <v>0.1104001761209914</v>
      </c>
      <c r="N262" s="60">
        <f t="shared" si="34"/>
        <v>2.014682614106639</v>
      </c>
      <c r="O262" s="60">
        <f t="shared" si="35"/>
        <v>-1.235482966348622</v>
      </c>
      <c r="P262" s="60"/>
      <c r="Q262" s="60">
        <f t="shared" si="36"/>
        <v>7.6335877862595423</v>
      </c>
      <c r="R262" s="60">
        <f t="shared" si="37"/>
        <v>35.426172958543802</v>
      </c>
      <c r="S262" s="60">
        <f t="shared" si="38"/>
        <v>-25.177073392828841</v>
      </c>
      <c r="AC262" s="61">
        <v>232</v>
      </c>
      <c r="AD262" s="61">
        <v>0.3557553272564406</v>
      </c>
      <c r="AE262" s="61">
        <v>0.1442446727435594</v>
      </c>
      <c r="AF262">
        <f t="shared" si="31"/>
        <v>0.1442446727435594</v>
      </c>
      <c r="AG262"/>
      <c r="AH262"/>
      <c r="AI262"/>
      <c r="AJ262"/>
      <c r="AK262"/>
    </row>
    <row r="263" spans="2:37" x14ac:dyDescent="0.3">
      <c r="B263" s="3" t="s">
        <v>142</v>
      </c>
      <c r="C263" s="3" t="s">
        <v>143</v>
      </c>
      <c r="D263" s="3">
        <v>11</v>
      </c>
      <c r="E263" s="3" t="s">
        <v>13</v>
      </c>
      <c r="F263" s="3" t="s">
        <v>25</v>
      </c>
      <c r="G263" s="19"/>
      <c r="H263" s="2">
        <v>6.3</v>
      </c>
      <c r="I263" s="2">
        <v>6.6</v>
      </c>
      <c r="J263" s="16"/>
      <c r="K263" s="60">
        <f t="shared" si="32"/>
        <v>6.4499999999999993</v>
      </c>
      <c r="L263" s="60">
        <f t="shared" si="33"/>
        <v>0.29999999999999982</v>
      </c>
      <c r="M263" s="60">
        <v>8.3959074441914083E-2</v>
      </c>
      <c r="N263" s="60">
        <f t="shared" si="34"/>
        <v>1.9889323236514436</v>
      </c>
      <c r="O263" s="60">
        <f t="shared" si="35"/>
        <v>-1.2210141747676158</v>
      </c>
      <c r="P263" s="60"/>
      <c r="Q263" s="60">
        <f t="shared" si="36"/>
        <v>4.651162790697672</v>
      </c>
      <c r="R263" s="60">
        <f t="shared" si="37"/>
        <v>35.426172958543802</v>
      </c>
      <c r="S263" s="60">
        <f t="shared" si="38"/>
        <v>-25.177073392828841</v>
      </c>
      <c r="AC263" s="61">
        <v>233</v>
      </c>
      <c r="AD263" s="61">
        <v>0.36985720084917728</v>
      </c>
      <c r="AE263" s="61">
        <v>0.63014279915082272</v>
      </c>
      <c r="AF263">
        <f t="shared" si="31"/>
        <v>0.63014279915082272</v>
      </c>
      <c r="AG263"/>
      <c r="AH263"/>
      <c r="AI263"/>
      <c r="AJ263"/>
      <c r="AK263"/>
    </row>
    <row r="264" spans="2:37" x14ac:dyDescent="0.3">
      <c r="B264" s="3" t="s">
        <v>300</v>
      </c>
      <c r="C264" s="3" t="s">
        <v>301</v>
      </c>
      <c r="D264" s="3">
        <v>13</v>
      </c>
      <c r="E264" s="3" t="s">
        <v>34</v>
      </c>
      <c r="F264" s="3" t="s">
        <v>14</v>
      </c>
      <c r="H264" s="6">
        <v>6.3</v>
      </c>
      <c r="I264" s="2">
        <v>7</v>
      </c>
      <c r="J264" s="16"/>
      <c r="K264" s="60">
        <f t="shared" si="32"/>
        <v>6.65</v>
      </c>
      <c r="L264" s="60">
        <f t="shared" si="33"/>
        <v>0.70000000000000018</v>
      </c>
      <c r="M264" s="60">
        <v>0.30475942668389688</v>
      </c>
      <c r="N264" s="60">
        <f t="shared" si="34"/>
        <v>2.0404329045618352</v>
      </c>
      <c r="O264" s="60">
        <f t="shared" si="35"/>
        <v>-1.2499517579296286</v>
      </c>
      <c r="P264" s="60"/>
      <c r="Q264" s="60">
        <f t="shared" si="36"/>
        <v>10.526315789473687</v>
      </c>
      <c r="R264" s="60">
        <f t="shared" si="37"/>
        <v>35.426172958543802</v>
      </c>
      <c r="S264" s="60">
        <f t="shared" si="38"/>
        <v>-25.177073392828841</v>
      </c>
      <c r="AC264" s="61">
        <v>234</v>
      </c>
      <c r="AD264" s="61">
        <v>0.34447382838225127</v>
      </c>
      <c r="AE264" s="61">
        <v>-0.44447382838225091</v>
      </c>
      <c r="AF264">
        <f t="shared" si="31"/>
        <v>0.44447382838225091</v>
      </c>
      <c r="AG264"/>
      <c r="AH264"/>
      <c r="AI264"/>
      <c r="AJ264"/>
      <c r="AK264"/>
    </row>
    <row r="265" spans="2:37" x14ac:dyDescent="0.3">
      <c r="B265" s="22" t="s">
        <v>868</v>
      </c>
      <c r="C265" s="22" t="s">
        <v>827</v>
      </c>
      <c r="D265" s="22">
        <v>14</v>
      </c>
      <c r="E265" s="22" t="s">
        <v>13</v>
      </c>
      <c r="F265" s="22" t="s">
        <v>771</v>
      </c>
      <c r="H265" s="22">
        <v>6.3</v>
      </c>
      <c r="I265" s="22">
        <v>9</v>
      </c>
      <c r="J265" s="16"/>
      <c r="K265" s="60">
        <f t="shared" si="32"/>
        <v>7.65</v>
      </c>
      <c r="L265" s="60">
        <f t="shared" si="33"/>
        <v>2.7</v>
      </c>
      <c r="M265" s="60">
        <v>2.2483519323129504</v>
      </c>
      <c r="N265" s="60">
        <f t="shared" si="34"/>
        <v>2.2979358091137936</v>
      </c>
      <c r="O265" s="60">
        <f t="shared" si="35"/>
        <v>-1.3946396737396936</v>
      </c>
      <c r="P265" s="60"/>
      <c r="Q265" s="60">
        <f t="shared" si="36"/>
        <v>35.294117647058826</v>
      </c>
      <c r="R265" s="60">
        <f t="shared" si="37"/>
        <v>35.426172958543802</v>
      </c>
      <c r="S265" s="60">
        <f t="shared" si="38"/>
        <v>-25.177073392828841</v>
      </c>
      <c r="AC265" s="61">
        <v>235</v>
      </c>
      <c r="AD265" s="61">
        <v>0.33883307894515663</v>
      </c>
      <c r="AE265" s="61">
        <v>-0.6388330789451564</v>
      </c>
      <c r="AF265">
        <f t="shared" si="31"/>
        <v>0.6388330789451564</v>
      </c>
      <c r="AG265"/>
      <c r="AH265"/>
      <c r="AI265"/>
      <c r="AJ265"/>
      <c r="AK265"/>
    </row>
    <row r="266" spans="2:37" x14ac:dyDescent="0.3">
      <c r="B266" s="3" t="s">
        <v>662</v>
      </c>
      <c r="C266" s="3" t="s">
        <v>663</v>
      </c>
      <c r="D266" s="3">
        <v>13</v>
      </c>
      <c r="E266" s="3" t="s">
        <v>13</v>
      </c>
      <c r="F266" s="3" t="s">
        <v>25</v>
      </c>
      <c r="H266" s="2">
        <v>6.4</v>
      </c>
      <c r="I266" s="2">
        <v>5.5</v>
      </c>
      <c r="J266" s="16"/>
      <c r="K266" s="60">
        <f t="shared" si="32"/>
        <v>5.95</v>
      </c>
      <c r="L266" s="60">
        <f t="shared" si="33"/>
        <v>-0.90000000000000036</v>
      </c>
      <c r="M266" s="60">
        <v>1.255755327256441</v>
      </c>
      <c r="N266" s="60">
        <f t="shared" si="34"/>
        <v>1.8601808713754644</v>
      </c>
      <c r="O266" s="60">
        <f t="shared" si="35"/>
        <v>-1.1486702168625831</v>
      </c>
      <c r="P266" s="60"/>
      <c r="Q266" s="60">
        <f t="shared" si="36"/>
        <v>-15.126050420168072</v>
      </c>
      <c r="R266" s="60">
        <f t="shared" si="37"/>
        <v>35.426172958543802</v>
      </c>
      <c r="S266" s="60">
        <f t="shared" si="38"/>
        <v>-25.177073392828841</v>
      </c>
      <c r="AC266" s="61">
        <v>236</v>
      </c>
      <c r="AD266" s="61">
        <v>0.38395907444191391</v>
      </c>
      <c r="AE266" s="61">
        <v>0.91604092555808592</v>
      </c>
      <c r="AF266">
        <f t="shared" si="31"/>
        <v>0.91604092555808592</v>
      </c>
      <c r="AG266"/>
      <c r="AH266"/>
      <c r="AI266"/>
      <c r="AJ266"/>
      <c r="AK266"/>
    </row>
    <row r="267" spans="2:37" x14ac:dyDescent="0.3">
      <c r="B267" s="3" t="s">
        <v>725</v>
      </c>
      <c r="C267" s="3" t="s">
        <v>140</v>
      </c>
      <c r="D267" s="22">
        <v>9</v>
      </c>
      <c r="E267" s="22" t="s">
        <v>13</v>
      </c>
      <c r="F267" s="22" t="s">
        <v>25</v>
      </c>
      <c r="G267" s="19"/>
      <c r="H267" s="23">
        <v>6.4</v>
      </c>
      <c r="I267" s="23">
        <v>5.5</v>
      </c>
      <c r="J267" s="16"/>
      <c r="K267" s="60">
        <f t="shared" si="32"/>
        <v>5.95</v>
      </c>
      <c r="L267" s="60">
        <f t="shared" si="33"/>
        <v>-0.90000000000000036</v>
      </c>
      <c r="M267" s="60">
        <v>1.255755327256441</v>
      </c>
      <c r="N267" s="60">
        <f t="shared" si="34"/>
        <v>1.8601808713754644</v>
      </c>
      <c r="O267" s="60">
        <f t="shared" si="35"/>
        <v>-1.1486702168625831</v>
      </c>
      <c r="P267" s="60"/>
      <c r="Q267" s="60">
        <f t="shared" si="36"/>
        <v>-15.126050420168072</v>
      </c>
      <c r="R267" s="60">
        <f t="shared" si="37"/>
        <v>35.426172958543802</v>
      </c>
      <c r="S267" s="60">
        <f t="shared" si="38"/>
        <v>-25.177073392828841</v>
      </c>
      <c r="AC267" s="61">
        <v>237</v>
      </c>
      <c r="AD267" s="61">
        <v>0.36139607669353524</v>
      </c>
      <c r="AE267" s="61">
        <v>0.13860392330646476</v>
      </c>
      <c r="AF267">
        <f t="shared" si="31"/>
        <v>0.13860392330646476</v>
      </c>
      <c r="AG267"/>
      <c r="AH267"/>
      <c r="AI267"/>
      <c r="AJ267"/>
      <c r="AK267"/>
    </row>
    <row r="268" spans="2:37" x14ac:dyDescent="0.3">
      <c r="B268" s="3" t="s">
        <v>460</v>
      </c>
      <c r="C268" s="3" t="s">
        <v>461</v>
      </c>
      <c r="D268" s="9">
        <v>12</v>
      </c>
      <c r="E268" s="9" t="s">
        <v>13</v>
      </c>
      <c r="F268" s="9" t="s">
        <v>770</v>
      </c>
      <c r="H268" s="6">
        <v>6.4</v>
      </c>
      <c r="I268" s="6">
        <v>6.4</v>
      </c>
      <c r="J268" s="16"/>
      <c r="K268" s="60">
        <f t="shared" si="32"/>
        <v>6.4</v>
      </c>
      <c r="L268" s="60">
        <f t="shared" si="33"/>
        <v>0</v>
      </c>
      <c r="M268" s="60">
        <v>0.38113869972336661</v>
      </c>
      <c r="N268" s="60">
        <f t="shared" si="34"/>
        <v>1.9760571784238457</v>
      </c>
      <c r="O268" s="60">
        <f t="shared" si="35"/>
        <v>-1.2137797789771125</v>
      </c>
      <c r="P268" s="60"/>
      <c r="Q268" s="60">
        <f t="shared" si="36"/>
        <v>0</v>
      </c>
      <c r="R268" s="60">
        <f t="shared" si="37"/>
        <v>35.426172958543802</v>
      </c>
      <c r="S268" s="60">
        <f t="shared" si="38"/>
        <v>-25.177073392828841</v>
      </c>
      <c r="AC268" s="61">
        <v>238</v>
      </c>
      <c r="AD268" s="61">
        <v>0.33601270422660923</v>
      </c>
      <c r="AE268" s="61">
        <v>-0.73601270422660869</v>
      </c>
      <c r="AF268">
        <f t="shared" si="31"/>
        <v>0.73601270422660869</v>
      </c>
      <c r="AG268"/>
      <c r="AH268"/>
      <c r="AI268"/>
      <c r="AJ268"/>
      <c r="AK268"/>
    </row>
    <row r="269" spans="2:37" x14ac:dyDescent="0.3">
      <c r="B269" s="22" t="s">
        <v>212</v>
      </c>
      <c r="C269" s="22" t="s">
        <v>88</v>
      </c>
      <c r="D269" s="3">
        <v>8</v>
      </c>
      <c r="E269" s="3" t="s">
        <v>13</v>
      </c>
      <c r="F269" s="3" t="s">
        <v>770</v>
      </c>
      <c r="H269" s="22">
        <v>6.4</v>
      </c>
      <c r="I269" s="22">
        <v>6.7</v>
      </c>
      <c r="J269" s="16"/>
      <c r="K269" s="60">
        <f t="shared" si="32"/>
        <v>6.5500000000000007</v>
      </c>
      <c r="L269" s="60">
        <f t="shared" si="33"/>
        <v>0.29999999999999982</v>
      </c>
      <c r="M269" s="60">
        <v>8.9599823879008833E-2</v>
      </c>
      <c r="N269" s="60">
        <f t="shared" si="34"/>
        <v>2.0146826141066398</v>
      </c>
      <c r="O269" s="60">
        <f t="shared" si="35"/>
        <v>-1.2354829663486224</v>
      </c>
      <c r="P269" s="60"/>
      <c r="Q269" s="60">
        <f t="shared" si="36"/>
        <v>4.5801526717557213</v>
      </c>
      <c r="R269" s="60">
        <f t="shared" si="37"/>
        <v>35.426172958543802</v>
      </c>
      <c r="S269" s="60">
        <f t="shared" si="38"/>
        <v>-25.177073392828841</v>
      </c>
      <c r="AC269" s="61">
        <v>239</v>
      </c>
      <c r="AD269" s="61">
        <v>0.40088132275319793</v>
      </c>
      <c r="AE269" s="61">
        <v>1.2991186772468013</v>
      </c>
      <c r="AF269">
        <f t="shared" si="31"/>
        <v>1.2991186772468013</v>
      </c>
      <c r="AG269"/>
      <c r="AH269"/>
      <c r="AI269"/>
      <c r="AJ269"/>
      <c r="AK269"/>
    </row>
    <row r="270" spans="2:37" x14ac:dyDescent="0.3">
      <c r="B270" s="3" t="s">
        <v>638</v>
      </c>
      <c r="C270" s="3" t="s">
        <v>639</v>
      </c>
      <c r="D270" s="3">
        <v>12</v>
      </c>
      <c r="E270" s="3" t="s">
        <v>43</v>
      </c>
      <c r="F270" s="3" t="s">
        <v>730</v>
      </c>
      <c r="H270" s="2">
        <v>6.4</v>
      </c>
      <c r="I270" s="2">
        <v>6.6</v>
      </c>
      <c r="J270" s="16"/>
      <c r="K270" s="60">
        <f t="shared" si="32"/>
        <v>6.5</v>
      </c>
      <c r="L270" s="60">
        <f t="shared" si="33"/>
        <v>0.19999999999999929</v>
      </c>
      <c r="M270" s="60">
        <v>0.18677944916046196</v>
      </c>
      <c r="N270" s="60">
        <f t="shared" si="34"/>
        <v>2.0018074688790413</v>
      </c>
      <c r="O270" s="60">
        <f t="shared" si="35"/>
        <v>-1.2282485705581188</v>
      </c>
      <c r="P270" s="60"/>
      <c r="Q270" s="60">
        <f t="shared" si="36"/>
        <v>3.076923076923066</v>
      </c>
      <c r="R270" s="60">
        <f t="shared" si="37"/>
        <v>35.426172958543802</v>
      </c>
      <c r="S270" s="60">
        <f t="shared" si="38"/>
        <v>-25.177073392828841</v>
      </c>
      <c r="AC270" s="61">
        <v>240</v>
      </c>
      <c r="AD270" s="61">
        <v>0.38113869972336661</v>
      </c>
      <c r="AE270" s="61">
        <v>0.61886130027663344</v>
      </c>
      <c r="AF270">
        <f t="shared" si="31"/>
        <v>0.61886130027663344</v>
      </c>
      <c r="AG270"/>
      <c r="AH270"/>
      <c r="AI270"/>
      <c r="AJ270"/>
      <c r="AK270"/>
    </row>
    <row r="271" spans="2:37" x14ac:dyDescent="0.3">
      <c r="B271" s="3" t="s">
        <v>659</v>
      </c>
      <c r="C271" s="3" t="s">
        <v>72</v>
      </c>
      <c r="D271" s="3">
        <v>15</v>
      </c>
      <c r="E271" s="3" t="s">
        <v>94</v>
      </c>
      <c r="F271" s="3" t="s">
        <v>771</v>
      </c>
      <c r="H271" s="22">
        <v>6.4</v>
      </c>
      <c r="I271" s="22">
        <v>8</v>
      </c>
      <c r="J271" s="16"/>
      <c r="K271" s="60">
        <f t="shared" si="32"/>
        <v>7.2</v>
      </c>
      <c r="L271" s="60">
        <f t="shared" si="33"/>
        <v>1.5999999999999996</v>
      </c>
      <c r="M271" s="60">
        <v>1.1737353047798758</v>
      </c>
      <c r="N271" s="60">
        <f t="shared" si="34"/>
        <v>2.1820595020654125</v>
      </c>
      <c r="O271" s="60">
        <f t="shared" si="35"/>
        <v>-1.3295301116251645</v>
      </c>
      <c r="P271" s="60"/>
      <c r="Q271" s="60">
        <f t="shared" si="36"/>
        <v>22.222222222222214</v>
      </c>
      <c r="R271" s="60">
        <f t="shared" si="37"/>
        <v>35.426172958543802</v>
      </c>
      <c r="S271" s="60">
        <f t="shared" si="38"/>
        <v>-25.177073392828841</v>
      </c>
      <c r="AC271" s="61">
        <v>241</v>
      </c>
      <c r="AD271" s="61">
        <v>0.35293495253789331</v>
      </c>
      <c r="AE271" s="61">
        <v>-0.35293495253789331</v>
      </c>
      <c r="AF271">
        <f t="shared" si="31"/>
        <v>0.35293495253789331</v>
      </c>
      <c r="AG271"/>
      <c r="AH271"/>
      <c r="AI271"/>
      <c r="AJ271"/>
      <c r="AK271"/>
    </row>
    <row r="272" spans="2:37" x14ac:dyDescent="0.3">
      <c r="B272" s="22" t="s">
        <v>855</v>
      </c>
      <c r="C272" s="22" t="s">
        <v>856</v>
      </c>
      <c r="D272" s="22">
        <v>7</v>
      </c>
      <c r="E272" s="22" t="s">
        <v>13</v>
      </c>
      <c r="F272" s="22" t="s">
        <v>771</v>
      </c>
      <c r="H272" s="22">
        <v>6.4</v>
      </c>
      <c r="I272" s="22">
        <v>7.3</v>
      </c>
      <c r="J272" s="16"/>
      <c r="K272" s="60">
        <f t="shared" si="32"/>
        <v>6.85</v>
      </c>
      <c r="L272" s="60">
        <f t="shared" si="33"/>
        <v>0.89999999999999947</v>
      </c>
      <c r="M272" s="60">
        <v>0.4934779278097069</v>
      </c>
      <c r="N272" s="60">
        <f t="shared" si="34"/>
        <v>2.0919334854722269</v>
      </c>
      <c r="O272" s="60">
        <f t="shared" si="35"/>
        <v>-1.2788893410916415</v>
      </c>
      <c r="P272" s="60"/>
      <c r="Q272" s="60">
        <f t="shared" si="36"/>
        <v>13.138686131386853</v>
      </c>
      <c r="R272" s="60">
        <f t="shared" si="37"/>
        <v>35.426172958543802</v>
      </c>
      <c r="S272" s="60">
        <f t="shared" si="38"/>
        <v>-25.177073392828841</v>
      </c>
      <c r="AC272" s="61">
        <v>242</v>
      </c>
      <c r="AD272" s="61">
        <v>0.41216282162738727</v>
      </c>
      <c r="AE272" s="61">
        <v>1.6878371783726123</v>
      </c>
      <c r="AF272">
        <f t="shared" si="31"/>
        <v>1.6878371783726123</v>
      </c>
      <c r="AG272"/>
      <c r="AH272"/>
      <c r="AI272"/>
      <c r="AJ272"/>
      <c r="AK272"/>
    </row>
    <row r="273" spans="2:37" x14ac:dyDescent="0.3">
      <c r="B273" s="3" t="s">
        <v>745</v>
      </c>
      <c r="C273" s="3" t="s">
        <v>746</v>
      </c>
      <c r="D273" s="3">
        <v>13</v>
      </c>
      <c r="E273" s="3" t="s">
        <v>13</v>
      </c>
      <c r="F273" s="3" t="s">
        <v>14</v>
      </c>
      <c r="G273" s="19"/>
      <c r="H273" s="2">
        <v>6.5</v>
      </c>
      <c r="I273" s="2">
        <v>8.1</v>
      </c>
      <c r="J273" s="16"/>
      <c r="K273" s="60">
        <f t="shared" si="32"/>
        <v>7.3</v>
      </c>
      <c r="L273" s="60">
        <f t="shared" si="33"/>
        <v>1.5999999999999996</v>
      </c>
      <c r="M273" s="60">
        <v>1.1680945553427811</v>
      </c>
      <c r="N273" s="60">
        <f t="shared" si="34"/>
        <v>2.2078097925206079</v>
      </c>
      <c r="O273" s="60">
        <f t="shared" si="35"/>
        <v>-1.3439989032061708</v>
      </c>
      <c r="P273" s="60"/>
      <c r="Q273" s="60">
        <f t="shared" si="36"/>
        <v>21.917808219178077</v>
      </c>
      <c r="R273" s="60">
        <f t="shared" si="37"/>
        <v>35.426172958543802</v>
      </c>
      <c r="S273" s="60">
        <f t="shared" si="38"/>
        <v>-25.177073392828841</v>
      </c>
      <c r="AC273" s="61">
        <v>243</v>
      </c>
      <c r="AD273" s="61">
        <v>0.36985720084917728</v>
      </c>
      <c r="AE273" s="61">
        <v>0.23014279915082236</v>
      </c>
      <c r="AF273">
        <f t="shared" si="31"/>
        <v>0.23014279915082236</v>
      </c>
      <c r="AG273"/>
      <c r="AH273"/>
      <c r="AI273"/>
      <c r="AJ273"/>
      <c r="AK273"/>
    </row>
    <row r="274" spans="2:37" x14ac:dyDescent="0.3">
      <c r="B274" s="52" t="s">
        <v>769</v>
      </c>
      <c r="C274" s="21" t="s">
        <v>211</v>
      </c>
      <c r="D274" s="22">
        <v>9</v>
      </c>
      <c r="E274" s="22" t="s">
        <v>13</v>
      </c>
      <c r="F274" s="22" t="s">
        <v>25</v>
      </c>
      <c r="H274" s="23">
        <v>6.5</v>
      </c>
      <c r="I274" s="23">
        <v>7.8</v>
      </c>
      <c r="J274" s="16"/>
      <c r="K274" s="60">
        <f t="shared" si="32"/>
        <v>7.15</v>
      </c>
      <c r="L274" s="60">
        <f t="shared" si="33"/>
        <v>1.2999999999999998</v>
      </c>
      <c r="M274" s="60">
        <v>0.87655567949842317</v>
      </c>
      <c r="N274" s="60">
        <f t="shared" si="34"/>
        <v>2.1691843568378144</v>
      </c>
      <c r="O274" s="60">
        <f t="shared" si="35"/>
        <v>-1.3222957158346613</v>
      </c>
      <c r="P274" s="60"/>
      <c r="Q274" s="60">
        <f t="shared" si="36"/>
        <v>18.18181818181818</v>
      </c>
      <c r="R274" s="60">
        <f t="shared" si="37"/>
        <v>35.426172958543802</v>
      </c>
      <c r="S274" s="60">
        <f t="shared" si="38"/>
        <v>-25.177073392828841</v>
      </c>
      <c r="AC274" s="61">
        <v>244</v>
      </c>
      <c r="AD274" s="61">
        <v>0.37549795028627198</v>
      </c>
      <c r="AE274" s="61">
        <v>0.42450204971372785</v>
      </c>
      <c r="AF274">
        <f t="shared" si="31"/>
        <v>0.42450204971372785</v>
      </c>
      <c r="AG274"/>
      <c r="AH274"/>
      <c r="AI274"/>
      <c r="AJ274"/>
      <c r="AK274"/>
    </row>
    <row r="275" spans="2:37" x14ac:dyDescent="0.3">
      <c r="B275" s="3" t="s">
        <v>779</v>
      </c>
      <c r="C275" s="3" t="s">
        <v>780</v>
      </c>
      <c r="D275" s="3">
        <v>13</v>
      </c>
      <c r="E275" s="3" t="s">
        <v>13</v>
      </c>
      <c r="F275" s="3" t="s">
        <v>25</v>
      </c>
      <c r="H275" s="2">
        <v>6.5</v>
      </c>
      <c r="I275" s="2">
        <v>7.4</v>
      </c>
      <c r="J275" s="16"/>
      <c r="K275" s="60">
        <f t="shared" si="32"/>
        <v>6.95</v>
      </c>
      <c r="L275" s="60">
        <f t="shared" si="33"/>
        <v>0.90000000000000036</v>
      </c>
      <c r="M275" s="60">
        <v>0.48783717837261309</v>
      </c>
      <c r="N275" s="60">
        <f t="shared" si="34"/>
        <v>2.1176837759274227</v>
      </c>
      <c r="O275" s="60">
        <f t="shared" si="35"/>
        <v>-1.2933581326726484</v>
      </c>
      <c r="P275" s="60"/>
      <c r="Q275" s="60">
        <f t="shared" si="36"/>
        <v>12.949640287769789</v>
      </c>
      <c r="R275" s="60">
        <f t="shared" si="37"/>
        <v>35.426172958543802</v>
      </c>
      <c r="S275" s="60">
        <f t="shared" si="38"/>
        <v>-25.177073392828841</v>
      </c>
      <c r="AC275" s="61">
        <v>245</v>
      </c>
      <c r="AD275" s="61">
        <v>0.42062394578302925</v>
      </c>
      <c r="AE275" s="61">
        <v>1.7793760542169701</v>
      </c>
      <c r="AF275">
        <f t="shared" si="31"/>
        <v>1.7793760542169701</v>
      </c>
      <c r="AG275"/>
      <c r="AH275"/>
      <c r="AI275"/>
      <c r="AJ275"/>
      <c r="AK275"/>
    </row>
    <row r="276" spans="2:37" x14ac:dyDescent="0.3">
      <c r="B276" s="3" t="s">
        <v>787</v>
      </c>
      <c r="C276" s="3" t="s">
        <v>788</v>
      </c>
      <c r="D276" s="3">
        <v>15</v>
      </c>
      <c r="E276" s="3" t="s">
        <v>13</v>
      </c>
      <c r="F276" s="3" t="s">
        <v>25</v>
      </c>
      <c r="H276" s="2">
        <v>6.5</v>
      </c>
      <c r="I276" s="2">
        <v>6.5</v>
      </c>
      <c r="J276" s="16"/>
      <c r="K276" s="60">
        <f t="shared" si="32"/>
        <v>6.5</v>
      </c>
      <c r="L276" s="60">
        <f t="shared" si="33"/>
        <v>0</v>
      </c>
      <c r="M276" s="60">
        <v>0.38677944916046125</v>
      </c>
      <c r="N276" s="60">
        <f t="shared" si="34"/>
        <v>2.0018074688790413</v>
      </c>
      <c r="O276" s="60">
        <f t="shared" si="35"/>
        <v>-1.2282485705581188</v>
      </c>
      <c r="P276" s="60"/>
      <c r="Q276" s="60">
        <f t="shared" si="36"/>
        <v>0</v>
      </c>
      <c r="R276" s="60">
        <f t="shared" si="37"/>
        <v>35.426172958543802</v>
      </c>
      <c r="S276" s="60">
        <f t="shared" si="38"/>
        <v>-25.177073392828841</v>
      </c>
      <c r="AC276" s="61">
        <v>246</v>
      </c>
      <c r="AD276" s="61">
        <v>0.3557553272564406</v>
      </c>
      <c r="AE276" s="61">
        <v>-0.45575532725644025</v>
      </c>
      <c r="AF276">
        <f t="shared" si="31"/>
        <v>0.45575532725644025</v>
      </c>
      <c r="AG276"/>
      <c r="AH276"/>
      <c r="AI276"/>
      <c r="AJ276"/>
      <c r="AK276"/>
    </row>
    <row r="277" spans="2:37" x14ac:dyDescent="0.3">
      <c r="B277" s="3" t="s">
        <v>69</v>
      </c>
      <c r="C277" s="3" t="s">
        <v>70</v>
      </c>
      <c r="D277" s="3">
        <v>9</v>
      </c>
      <c r="E277" s="3" t="s">
        <v>13</v>
      </c>
      <c r="F277" s="3" t="s">
        <v>730</v>
      </c>
      <c r="H277" s="2">
        <v>6.5</v>
      </c>
      <c r="I277" s="2">
        <v>8</v>
      </c>
      <c r="J277" s="16"/>
      <c r="K277" s="60">
        <f t="shared" si="32"/>
        <v>7.25</v>
      </c>
      <c r="L277" s="60">
        <f t="shared" si="33"/>
        <v>1.5</v>
      </c>
      <c r="M277" s="60">
        <v>1.0709149300613288</v>
      </c>
      <c r="N277" s="60">
        <f t="shared" si="34"/>
        <v>2.1949346472930102</v>
      </c>
      <c r="O277" s="60">
        <f t="shared" si="35"/>
        <v>-1.3367645074156675</v>
      </c>
      <c r="P277" s="60"/>
      <c r="Q277" s="60">
        <f t="shared" si="36"/>
        <v>20.689655172413794</v>
      </c>
      <c r="R277" s="60">
        <f t="shared" si="37"/>
        <v>35.426172958543802</v>
      </c>
      <c r="S277" s="60">
        <f t="shared" si="38"/>
        <v>-25.177073392828841</v>
      </c>
      <c r="AC277" s="61">
        <v>247</v>
      </c>
      <c r="AD277" s="61">
        <v>0.38395907444191396</v>
      </c>
      <c r="AE277" s="61">
        <v>0.51604092555808645</v>
      </c>
      <c r="AF277">
        <f t="shared" si="31"/>
        <v>0.51604092555808645</v>
      </c>
      <c r="AG277"/>
      <c r="AH277"/>
      <c r="AI277"/>
      <c r="AJ277"/>
      <c r="AK277"/>
    </row>
    <row r="278" spans="2:37" x14ac:dyDescent="0.3">
      <c r="B278" s="3" t="s">
        <v>184</v>
      </c>
      <c r="C278" s="3" t="s">
        <v>185</v>
      </c>
      <c r="D278" s="3">
        <v>8</v>
      </c>
      <c r="E278" s="3" t="s">
        <v>13</v>
      </c>
      <c r="F278" s="3" t="s">
        <v>14</v>
      </c>
      <c r="H278" s="23">
        <v>6.5</v>
      </c>
      <c r="I278" s="23">
        <v>6.3</v>
      </c>
      <c r="J278" s="16"/>
      <c r="K278" s="60">
        <f t="shared" si="32"/>
        <v>6.4</v>
      </c>
      <c r="L278" s="60">
        <f t="shared" si="33"/>
        <v>-0.20000000000000018</v>
      </c>
      <c r="M278" s="60">
        <v>0.58113869972336674</v>
      </c>
      <c r="N278" s="60">
        <f t="shared" si="34"/>
        <v>1.9760571784238457</v>
      </c>
      <c r="O278" s="60">
        <f t="shared" si="35"/>
        <v>-1.2137797789771125</v>
      </c>
      <c r="P278" s="60"/>
      <c r="Q278" s="60">
        <f t="shared" si="36"/>
        <v>-3.1250000000000027</v>
      </c>
      <c r="R278" s="60">
        <f t="shared" si="37"/>
        <v>35.426172958543802</v>
      </c>
      <c r="S278" s="60">
        <f t="shared" si="38"/>
        <v>-25.177073392828841</v>
      </c>
      <c r="AC278" s="61">
        <v>248</v>
      </c>
      <c r="AD278" s="61">
        <v>0.42344432050157665</v>
      </c>
      <c r="AE278" s="61">
        <v>1.8765556794984239</v>
      </c>
      <c r="AF278">
        <f t="shared" si="31"/>
        <v>1.8765556794984239</v>
      </c>
      <c r="AG278"/>
      <c r="AH278"/>
      <c r="AI278"/>
      <c r="AJ278"/>
      <c r="AK278"/>
    </row>
    <row r="279" spans="2:37" x14ac:dyDescent="0.3">
      <c r="B279" s="22" t="s">
        <v>88</v>
      </c>
      <c r="C279" s="22" t="s">
        <v>212</v>
      </c>
      <c r="D279" s="3">
        <v>14</v>
      </c>
      <c r="E279" s="3" t="s">
        <v>13</v>
      </c>
      <c r="F279" s="3" t="s">
        <v>25</v>
      </c>
      <c r="G279" s="19"/>
      <c r="H279" s="2">
        <v>6.7</v>
      </c>
      <c r="I279" s="2">
        <v>8</v>
      </c>
      <c r="J279" s="16"/>
      <c r="K279" s="60">
        <f t="shared" si="32"/>
        <v>7.35</v>
      </c>
      <c r="L279" s="60">
        <f t="shared" si="33"/>
        <v>1.2999999999999998</v>
      </c>
      <c r="M279" s="60">
        <v>0.86527418062423389</v>
      </c>
      <c r="N279" s="60">
        <f t="shared" si="34"/>
        <v>2.2206849377482056</v>
      </c>
      <c r="O279" s="60">
        <f t="shared" si="35"/>
        <v>-1.351233298996674</v>
      </c>
      <c r="P279" s="60"/>
      <c r="Q279" s="60">
        <f t="shared" si="36"/>
        <v>17.687074829931969</v>
      </c>
      <c r="R279" s="60">
        <f t="shared" si="37"/>
        <v>35.426172958543802</v>
      </c>
      <c r="S279" s="60">
        <f t="shared" si="38"/>
        <v>-25.177073392828841</v>
      </c>
      <c r="AC279" s="61">
        <v>249</v>
      </c>
      <c r="AD279" s="61">
        <v>0.39806094803465059</v>
      </c>
      <c r="AE279" s="61">
        <v>0.80193905196534954</v>
      </c>
      <c r="AF279">
        <f t="shared" si="31"/>
        <v>0.80193905196534954</v>
      </c>
      <c r="AG279"/>
      <c r="AH279"/>
      <c r="AI279"/>
      <c r="AJ279"/>
      <c r="AK279"/>
    </row>
    <row r="280" spans="2:37" x14ac:dyDescent="0.3">
      <c r="B280" s="3" t="s">
        <v>436</v>
      </c>
      <c r="C280" s="3" t="s">
        <v>437</v>
      </c>
      <c r="D280" s="22">
        <v>12</v>
      </c>
      <c r="E280" s="22" t="s">
        <v>13</v>
      </c>
      <c r="F280" s="22" t="s">
        <v>25</v>
      </c>
      <c r="H280" s="23">
        <v>6.7</v>
      </c>
      <c r="I280" s="23">
        <v>7.7</v>
      </c>
      <c r="J280" s="16"/>
      <c r="K280" s="60">
        <f t="shared" si="32"/>
        <v>7.2</v>
      </c>
      <c r="L280" s="60">
        <f t="shared" si="33"/>
        <v>1</v>
      </c>
      <c r="M280" s="60">
        <v>0.57373530477987611</v>
      </c>
      <c r="N280" s="60">
        <f t="shared" si="34"/>
        <v>2.1820595020654125</v>
      </c>
      <c r="O280" s="60">
        <f t="shared" si="35"/>
        <v>-1.3295301116251645</v>
      </c>
      <c r="P280" s="60"/>
      <c r="Q280" s="60">
        <f t="shared" si="36"/>
        <v>13.888888888888889</v>
      </c>
      <c r="R280" s="60">
        <f t="shared" si="37"/>
        <v>35.426172958543802</v>
      </c>
      <c r="S280" s="60">
        <f t="shared" si="38"/>
        <v>-25.177073392828841</v>
      </c>
      <c r="AC280" s="61">
        <v>250</v>
      </c>
      <c r="AD280" s="61">
        <v>0.36139607669353524</v>
      </c>
      <c r="AE280" s="61">
        <v>-0.46139607669353488</v>
      </c>
      <c r="AF280">
        <f t="shared" si="31"/>
        <v>0.46139607669353488</v>
      </c>
      <c r="AG280"/>
      <c r="AH280"/>
      <c r="AI280"/>
      <c r="AJ280"/>
      <c r="AK280"/>
    </row>
    <row r="281" spans="2:37" x14ac:dyDescent="0.3">
      <c r="B281" s="3" t="s">
        <v>501</v>
      </c>
      <c r="C281" s="3" t="s">
        <v>502</v>
      </c>
      <c r="D281" s="3">
        <v>11</v>
      </c>
      <c r="E281" s="3" t="s">
        <v>13</v>
      </c>
      <c r="F281" s="3" t="s">
        <v>14</v>
      </c>
      <c r="G281" s="19"/>
      <c r="H281" s="2">
        <v>6.7</v>
      </c>
      <c r="I281" s="2">
        <v>8.3000000000000007</v>
      </c>
      <c r="J281" s="16"/>
      <c r="K281" s="60">
        <f t="shared" si="32"/>
        <v>7.5</v>
      </c>
      <c r="L281" s="60">
        <f t="shared" si="33"/>
        <v>1.6000000000000005</v>
      </c>
      <c r="M281" s="60">
        <v>1.1568130564685926</v>
      </c>
      <c r="N281" s="60">
        <f t="shared" si="34"/>
        <v>2.2593103734309996</v>
      </c>
      <c r="O281" s="60">
        <f t="shared" si="35"/>
        <v>-1.3729364863681839</v>
      </c>
      <c r="P281" s="60"/>
      <c r="Q281" s="60">
        <f t="shared" si="36"/>
        <v>21.333333333333339</v>
      </c>
      <c r="R281" s="60">
        <f t="shared" si="37"/>
        <v>35.426172958543802</v>
      </c>
      <c r="S281" s="60">
        <f t="shared" si="38"/>
        <v>-25.177073392828841</v>
      </c>
      <c r="AC281" s="61">
        <v>251</v>
      </c>
      <c r="AD281" s="61">
        <v>0.40934244690883997</v>
      </c>
      <c r="AE281" s="61">
        <v>1.1906575530911605</v>
      </c>
      <c r="AF281">
        <f t="shared" si="31"/>
        <v>1.1906575530911605</v>
      </c>
      <c r="AG281"/>
      <c r="AH281"/>
      <c r="AI281"/>
      <c r="AJ281"/>
      <c r="AK281"/>
    </row>
    <row r="282" spans="2:37" x14ac:dyDescent="0.3">
      <c r="B282" s="3" t="s">
        <v>747</v>
      </c>
      <c r="C282" s="3" t="s">
        <v>748</v>
      </c>
      <c r="D282" s="3">
        <v>10</v>
      </c>
      <c r="E282" s="3" t="s">
        <v>611</v>
      </c>
      <c r="F282" s="3" t="s">
        <v>25</v>
      </c>
      <c r="H282" s="2">
        <v>6.7</v>
      </c>
      <c r="I282" s="2">
        <v>6.9</v>
      </c>
      <c r="J282" s="16"/>
      <c r="K282" s="60">
        <f t="shared" si="32"/>
        <v>6.8000000000000007</v>
      </c>
      <c r="L282" s="60">
        <f t="shared" si="33"/>
        <v>0.20000000000000018</v>
      </c>
      <c r="M282" s="60">
        <v>0.20370169747174516</v>
      </c>
      <c r="N282" s="60">
        <f t="shared" si="34"/>
        <v>2.0790583402446292</v>
      </c>
      <c r="O282" s="60">
        <f t="shared" si="35"/>
        <v>-1.2716549453011385</v>
      </c>
      <c r="P282" s="60"/>
      <c r="Q282" s="60">
        <f t="shared" si="36"/>
        <v>2.9411764705882377</v>
      </c>
      <c r="R282" s="60">
        <f t="shared" si="37"/>
        <v>35.426172958543802</v>
      </c>
      <c r="S282" s="60">
        <f t="shared" si="38"/>
        <v>-25.177073392828841</v>
      </c>
      <c r="AC282" s="61">
        <v>252</v>
      </c>
      <c r="AD282" s="61">
        <v>0.3895998238790086</v>
      </c>
      <c r="AE282" s="61">
        <v>0.51040017612099176</v>
      </c>
      <c r="AF282">
        <f t="shared" si="31"/>
        <v>0.51040017612099176</v>
      </c>
      <c r="AG282"/>
      <c r="AH282"/>
      <c r="AI282"/>
      <c r="AJ282"/>
      <c r="AK282"/>
    </row>
    <row r="283" spans="2:37" x14ac:dyDescent="0.3">
      <c r="B283" s="3" t="s">
        <v>175</v>
      </c>
      <c r="C283" s="3" t="s">
        <v>176</v>
      </c>
      <c r="D283" s="3">
        <v>15</v>
      </c>
      <c r="E283" s="3" t="s">
        <v>13</v>
      </c>
      <c r="F283" s="3" t="s">
        <v>25</v>
      </c>
      <c r="H283" s="2">
        <v>6.9</v>
      </c>
      <c r="I283" s="2">
        <v>6.8</v>
      </c>
      <c r="J283" s="16"/>
      <c r="K283" s="60">
        <f t="shared" si="32"/>
        <v>6.85</v>
      </c>
      <c r="L283" s="60">
        <f t="shared" si="33"/>
        <v>-0.10000000000000053</v>
      </c>
      <c r="M283" s="60">
        <v>0.5065220721902931</v>
      </c>
      <c r="N283" s="60">
        <f t="shared" si="34"/>
        <v>2.0919334854722269</v>
      </c>
      <c r="O283" s="60">
        <f t="shared" si="35"/>
        <v>-1.2788893410916415</v>
      </c>
      <c r="P283" s="60"/>
      <c r="Q283" s="60">
        <f t="shared" si="36"/>
        <v>-1.4598540145985481</v>
      </c>
      <c r="R283" s="60">
        <f t="shared" si="37"/>
        <v>35.426172958543802</v>
      </c>
      <c r="S283" s="60">
        <f t="shared" si="38"/>
        <v>-25.177073392828841</v>
      </c>
      <c r="AC283" s="61">
        <v>253</v>
      </c>
      <c r="AD283" s="61">
        <v>0.37267757556772463</v>
      </c>
      <c r="AE283" s="61">
        <v>-7.2677575567723918E-2</v>
      </c>
      <c r="AF283">
        <f t="shared" si="31"/>
        <v>7.2677575567723918E-2</v>
      </c>
      <c r="AG283"/>
      <c r="AH283"/>
      <c r="AI283"/>
      <c r="AJ283"/>
      <c r="AK283"/>
    </row>
    <row r="284" spans="2:37" x14ac:dyDescent="0.3">
      <c r="B284" s="3" t="s">
        <v>368</v>
      </c>
      <c r="C284" s="3" t="s">
        <v>369</v>
      </c>
      <c r="D284" s="3">
        <v>13</v>
      </c>
      <c r="E284" s="3" t="s">
        <v>13</v>
      </c>
      <c r="F284" s="3" t="s">
        <v>25</v>
      </c>
      <c r="G284" s="19"/>
      <c r="H284" s="2">
        <v>6.9</v>
      </c>
      <c r="I284" s="2">
        <v>8</v>
      </c>
      <c r="J284" s="16"/>
      <c r="K284" s="60">
        <f t="shared" si="32"/>
        <v>7.45</v>
      </c>
      <c r="L284" s="60">
        <f t="shared" si="33"/>
        <v>1.0999999999999996</v>
      </c>
      <c r="M284" s="60">
        <v>0.65963343118713902</v>
      </c>
      <c r="N284" s="60">
        <f t="shared" si="34"/>
        <v>2.2464352282034019</v>
      </c>
      <c r="O284" s="60">
        <f t="shared" si="35"/>
        <v>-1.3657020905776807</v>
      </c>
      <c r="P284" s="60"/>
      <c r="Q284" s="60">
        <f t="shared" si="36"/>
        <v>14.765100671140935</v>
      </c>
      <c r="R284" s="60">
        <f t="shared" si="37"/>
        <v>35.426172958543802</v>
      </c>
      <c r="S284" s="60">
        <f t="shared" si="38"/>
        <v>-25.177073392828841</v>
      </c>
      <c r="AC284" s="61">
        <v>254</v>
      </c>
      <c r="AD284" s="61">
        <v>0.39242019859755589</v>
      </c>
      <c r="AE284" s="61">
        <v>0.60757980140244405</v>
      </c>
      <c r="AF284">
        <f t="shared" si="31"/>
        <v>0.60757980140244405</v>
      </c>
      <c r="AG284"/>
      <c r="AH284"/>
      <c r="AI284"/>
      <c r="AJ284"/>
      <c r="AK284"/>
    </row>
    <row r="285" spans="2:37" x14ac:dyDescent="0.3">
      <c r="B285" s="3" t="s">
        <v>717</v>
      </c>
      <c r="C285" s="3" t="s">
        <v>718</v>
      </c>
      <c r="D285" s="3">
        <v>13</v>
      </c>
      <c r="E285" s="3" t="s">
        <v>94</v>
      </c>
      <c r="F285" s="3" t="s">
        <v>25</v>
      </c>
      <c r="H285" s="23">
        <v>6.9</v>
      </c>
      <c r="I285" s="23">
        <v>8.5</v>
      </c>
      <c r="J285" s="16"/>
      <c r="K285" s="60">
        <f t="shared" si="32"/>
        <v>7.7</v>
      </c>
      <c r="L285" s="60">
        <f t="shared" si="33"/>
        <v>1.5999999999999996</v>
      </c>
      <c r="M285" s="60">
        <v>1.1455315575944023</v>
      </c>
      <c r="N285" s="60">
        <f t="shared" si="34"/>
        <v>2.3108109543413913</v>
      </c>
      <c r="O285" s="60">
        <f t="shared" si="35"/>
        <v>-1.4018740695301968</v>
      </c>
      <c r="P285" s="60"/>
      <c r="Q285" s="60">
        <f t="shared" si="36"/>
        <v>20.779220779220775</v>
      </c>
      <c r="R285" s="60">
        <f t="shared" si="37"/>
        <v>35.426172958543802</v>
      </c>
      <c r="S285" s="60">
        <f t="shared" si="38"/>
        <v>-25.177073392828841</v>
      </c>
      <c r="AC285" s="61">
        <v>255</v>
      </c>
      <c r="AD285" s="61">
        <v>0.37267757556772463</v>
      </c>
      <c r="AE285" s="61">
        <v>-7.2677575567723918E-2</v>
      </c>
      <c r="AF285">
        <f t="shared" si="31"/>
        <v>7.2677575567723918E-2</v>
      </c>
      <c r="AG285"/>
      <c r="AH285"/>
      <c r="AI285"/>
      <c r="AJ285"/>
      <c r="AK285"/>
    </row>
    <row r="286" spans="2:37" x14ac:dyDescent="0.3">
      <c r="B286" s="3" t="s">
        <v>731</v>
      </c>
      <c r="C286" s="3" t="s">
        <v>732</v>
      </c>
      <c r="D286" s="9">
        <v>12</v>
      </c>
      <c r="E286" s="9" t="s">
        <v>299</v>
      </c>
      <c r="F286" s="9" t="s">
        <v>25</v>
      </c>
      <c r="H286" s="2">
        <v>6.9</v>
      </c>
      <c r="I286" s="2">
        <v>7.2</v>
      </c>
      <c r="J286" s="16"/>
      <c r="K286" s="60">
        <f t="shared" si="32"/>
        <v>7.0500000000000007</v>
      </c>
      <c r="L286" s="60">
        <f t="shared" si="33"/>
        <v>0.29999999999999982</v>
      </c>
      <c r="M286" s="60">
        <v>0.11780357106448214</v>
      </c>
      <c r="N286" s="60">
        <f t="shared" si="34"/>
        <v>2.1434340663826186</v>
      </c>
      <c r="O286" s="60">
        <f t="shared" si="35"/>
        <v>-1.3078269242536549</v>
      </c>
      <c r="P286" s="60"/>
      <c r="Q286" s="60">
        <f t="shared" si="36"/>
        <v>4.2553191489361675</v>
      </c>
      <c r="R286" s="60">
        <f t="shared" si="37"/>
        <v>35.426172958543802</v>
      </c>
      <c r="S286" s="60">
        <f t="shared" si="38"/>
        <v>-25.177073392828841</v>
      </c>
      <c r="AC286" s="61">
        <v>256</v>
      </c>
      <c r="AD286" s="61">
        <v>0.38677944916046125</v>
      </c>
      <c r="AE286" s="61">
        <v>0.21322055083953839</v>
      </c>
      <c r="AF286">
        <f t="shared" si="31"/>
        <v>0.21322055083953839</v>
      </c>
      <c r="AG286"/>
      <c r="AH286"/>
      <c r="AI286"/>
      <c r="AJ286"/>
      <c r="AK286"/>
    </row>
    <row r="287" spans="2:37" x14ac:dyDescent="0.3">
      <c r="B287" s="3" t="s">
        <v>295</v>
      </c>
      <c r="C287" s="3" t="s">
        <v>296</v>
      </c>
      <c r="D287" s="3">
        <v>10</v>
      </c>
      <c r="E287" s="3" t="s">
        <v>13</v>
      </c>
      <c r="F287" s="3" t="s">
        <v>25</v>
      </c>
      <c r="H287" s="23">
        <v>6.9</v>
      </c>
      <c r="I287" s="23">
        <v>6.6</v>
      </c>
      <c r="J287" s="16"/>
      <c r="K287" s="60">
        <f t="shared" si="32"/>
        <v>6.75</v>
      </c>
      <c r="L287" s="60">
        <f t="shared" si="33"/>
        <v>-0.30000000000000071</v>
      </c>
      <c r="M287" s="60">
        <v>0.7008813227531987</v>
      </c>
      <c r="N287" s="60">
        <f t="shared" si="34"/>
        <v>2.0661831950170311</v>
      </c>
      <c r="O287" s="60">
        <f t="shared" si="35"/>
        <v>-1.2644205495106351</v>
      </c>
      <c r="P287" s="60"/>
      <c r="Q287" s="60">
        <f t="shared" si="36"/>
        <v>-4.4444444444444553</v>
      </c>
      <c r="R287" s="60">
        <f t="shared" si="37"/>
        <v>35.426172958543802</v>
      </c>
      <c r="S287" s="60">
        <f t="shared" si="38"/>
        <v>-25.177073392828841</v>
      </c>
      <c r="AC287" s="61">
        <v>257</v>
      </c>
      <c r="AD287" s="61">
        <v>0.37549795028627198</v>
      </c>
      <c r="AE287" s="61">
        <v>-0.1754979502862718</v>
      </c>
      <c r="AF287">
        <f t="shared" si="31"/>
        <v>0.1754979502862718</v>
      </c>
      <c r="AG287"/>
      <c r="AH287"/>
      <c r="AI287"/>
      <c r="AJ287"/>
      <c r="AK287"/>
    </row>
    <row r="288" spans="2:37" x14ac:dyDescent="0.3">
      <c r="B288" s="22" t="s">
        <v>850</v>
      </c>
      <c r="C288" s="22" t="s">
        <v>851</v>
      </c>
      <c r="D288" s="22">
        <v>11</v>
      </c>
      <c r="E288" s="22" t="s">
        <v>13</v>
      </c>
      <c r="F288" s="22" t="s">
        <v>770</v>
      </c>
      <c r="H288" s="22">
        <v>6.9</v>
      </c>
      <c r="I288" s="22">
        <v>9</v>
      </c>
      <c r="J288" s="16"/>
      <c r="K288" s="60">
        <f t="shared" si="32"/>
        <v>7.95</v>
      </c>
      <c r="L288" s="60">
        <f t="shared" si="33"/>
        <v>2.0999999999999996</v>
      </c>
      <c r="M288" s="60">
        <v>1.6314296840016658</v>
      </c>
      <c r="N288" s="60">
        <f t="shared" si="34"/>
        <v>2.3751866804793811</v>
      </c>
      <c r="O288" s="60">
        <f t="shared" si="35"/>
        <v>-1.4380460484827131</v>
      </c>
      <c r="P288" s="60"/>
      <c r="Q288" s="60">
        <f t="shared" si="36"/>
        <v>26.415094339622634</v>
      </c>
      <c r="R288" s="60">
        <f t="shared" si="37"/>
        <v>35.426172958543802</v>
      </c>
      <c r="S288" s="60">
        <f t="shared" si="38"/>
        <v>-25.177073392828841</v>
      </c>
      <c r="AC288" s="61">
        <v>258</v>
      </c>
      <c r="AD288" s="61">
        <v>0.42062394578302925</v>
      </c>
      <c r="AE288" s="61">
        <v>1.3793760542169706</v>
      </c>
      <c r="AF288">
        <f t="shared" ref="AF288:AF351" si="39">ABS(AE288)</f>
        <v>1.3793760542169706</v>
      </c>
      <c r="AG288"/>
      <c r="AH288"/>
      <c r="AI288"/>
      <c r="AJ288"/>
      <c r="AK288"/>
    </row>
    <row r="289" spans="2:37" x14ac:dyDescent="0.3">
      <c r="B289" s="3" t="s">
        <v>506</v>
      </c>
      <c r="C289" s="3" t="s">
        <v>334</v>
      </c>
      <c r="D289" s="3">
        <v>14</v>
      </c>
      <c r="E289" s="3" t="s">
        <v>433</v>
      </c>
      <c r="F289" s="3" t="s">
        <v>25</v>
      </c>
      <c r="H289" s="2">
        <v>7</v>
      </c>
      <c r="I289" s="2">
        <v>6.8</v>
      </c>
      <c r="J289" s="16"/>
      <c r="K289" s="60">
        <f t="shared" si="32"/>
        <v>6.9</v>
      </c>
      <c r="L289" s="60">
        <f t="shared" si="33"/>
        <v>-0.20000000000000018</v>
      </c>
      <c r="M289" s="60">
        <v>0.60934244690884021</v>
      </c>
      <c r="N289" s="60">
        <f t="shared" si="34"/>
        <v>2.104808630699825</v>
      </c>
      <c r="O289" s="60">
        <f t="shared" si="35"/>
        <v>-1.286123736882145</v>
      </c>
      <c r="P289" s="60"/>
      <c r="Q289" s="60">
        <f t="shared" si="36"/>
        <v>-2.8985507246376838</v>
      </c>
      <c r="R289" s="60">
        <f t="shared" si="37"/>
        <v>35.426172958543802</v>
      </c>
      <c r="S289" s="60">
        <f t="shared" si="38"/>
        <v>-25.177073392828841</v>
      </c>
      <c r="AC289" s="61">
        <v>259</v>
      </c>
      <c r="AD289" s="61">
        <v>0.38395907444191391</v>
      </c>
      <c r="AE289" s="61">
        <v>-8.3959074441914083E-2</v>
      </c>
      <c r="AF289">
        <f t="shared" si="39"/>
        <v>8.3959074441914083E-2</v>
      </c>
      <c r="AG289"/>
      <c r="AH289"/>
      <c r="AI289"/>
      <c r="AJ289"/>
      <c r="AK289"/>
    </row>
    <row r="290" spans="2:37" x14ac:dyDescent="0.3">
      <c r="B290" s="22" t="s">
        <v>538</v>
      </c>
      <c r="C290" s="22" t="s">
        <v>539</v>
      </c>
      <c r="D290" s="3">
        <v>12</v>
      </c>
      <c r="E290" s="3" t="s">
        <v>13</v>
      </c>
      <c r="F290" s="22" t="s">
        <v>551</v>
      </c>
      <c r="H290" s="2">
        <v>7</v>
      </c>
      <c r="I290" s="2">
        <v>8.4</v>
      </c>
      <c r="J290" s="16"/>
      <c r="K290" s="60">
        <f t="shared" si="32"/>
        <v>7.7</v>
      </c>
      <c r="L290" s="60">
        <f t="shared" si="33"/>
        <v>1.4000000000000004</v>
      </c>
      <c r="M290" s="60">
        <v>0.94553155759440299</v>
      </c>
      <c r="N290" s="60">
        <f t="shared" si="34"/>
        <v>2.3108109543413913</v>
      </c>
      <c r="O290" s="60">
        <f t="shared" si="35"/>
        <v>-1.4018740695301968</v>
      </c>
      <c r="P290" s="60"/>
      <c r="Q290" s="60">
        <f t="shared" si="36"/>
        <v>18.181818181818183</v>
      </c>
      <c r="R290" s="60">
        <f t="shared" si="37"/>
        <v>35.426172958543802</v>
      </c>
      <c r="S290" s="60">
        <f t="shared" si="38"/>
        <v>-25.177073392828841</v>
      </c>
      <c r="AC290" s="61">
        <v>260</v>
      </c>
      <c r="AD290" s="61">
        <v>0.3895998238790086</v>
      </c>
      <c r="AE290" s="61">
        <v>0.1104001761209914</v>
      </c>
      <c r="AF290">
        <f t="shared" si="39"/>
        <v>0.1104001761209914</v>
      </c>
      <c r="AG290"/>
      <c r="AH290"/>
      <c r="AI290"/>
      <c r="AJ290"/>
      <c r="AK290"/>
    </row>
    <row r="291" spans="2:37" x14ac:dyDescent="0.3">
      <c r="B291" s="3" t="s">
        <v>609</v>
      </c>
      <c r="C291" s="3" t="s">
        <v>610</v>
      </c>
      <c r="D291" s="3">
        <v>14</v>
      </c>
      <c r="E291" s="3" t="s">
        <v>13</v>
      </c>
      <c r="F291" s="3" t="s">
        <v>14</v>
      </c>
      <c r="H291" s="6">
        <v>7</v>
      </c>
      <c r="I291" s="2">
        <v>8.4</v>
      </c>
      <c r="J291" s="16"/>
      <c r="K291" s="60">
        <f t="shared" si="32"/>
        <v>7.7</v>
      </c>
      <c r="L291" s="60">
        <f t="shared" si="33"/>
        <v>1.4000000000000004</v>
      </c>
      <c r="M291" s="60">
        <v>0.94553155759440299</v>
      </c>
      <c r="N291" s="60">
        <f t="shared" si="34"/>
        <v>2.3108109543413913</v>
      </c>
      <c r="O291" s="60">
        <f t="shared" si="35"/>
        <v>-1.4018740695301968</v>
      </c>
      <c r="P291" s="60"/>
      <c r="Q291" s="60">
        <f t="shared" si="36"/>
        <v>18.181818181818183</v>
      </c>
      <c r="R291" s="60">
        <f t="shared" si="37"/>
        <v>35.426172958543802</v>
      </c>
      <c r="S291" s="60">
        <f t="shared" si="38"/>
        <v>-25.177073392828841</v>
      </c>
      <c r="AC291" s="61">
        <v>261</v>
      </c>
      <c r="AD291" s="61">
        <v>0.38395907444191391</v>
      </c>
      <c r="AE291" s="61">
        <v>-8.3959074441914083E-2</v>
      </c>
      <c r="AF291">
        <f t="shared" si="39"/>
        <v>8.3959074441914083E-2</v>
      </c>
      <c r="AG291"/>
      <c r="AH291"/>
      <c r="AI291"/>
      <c r="AJ291"/>
      <c r="AK291"/>
    </row>
    <row r="292" spans="2:37" x14ac:dyDescent="0.3">
      <c r="B292" s="52" t="s">
        <v>764</v>
      </c>
      <c r="C292" s="21" t="s">
        <v>765</v>
      </c>
      <c r="D292" s="3">
        <v>11</v>
      </c>
      <c r="E292" s="3" t="s">
        <v>13</v>
      </c>
      <c r="F292" s="3" t="s">
        <v>14</v>
      </c>
      <c r="H292" s="23">
        <v>7</v>
      </c>
      <c r="I292" s="23">
        <v>7.4</v>
      </c>
      <c r="J292" s="16"/>
      <c r="K292" s="60">
        <f t="shared" si="32"/>
        <v>7.2</v>
      </c>
      <c r="L292" s="60">
        <f t="shared" si="33"/>
        <v>0.40000000000000036</v>
      </c>
      <c r="M292" s="60">
        <v>2.6264695220123591E-2</v>
      </c>
      <c r="N292" s="60">
        <f t="shared" si="34"/>
        <v>2.1820595020654125</v>
      </c>
      <c r="O292" s="60">
        <f t="shared" si="35"/>
        <v>-1.3295301116251645</v>
      </c>
      <c r="P292" s="60"/>
      <c r="Q292" s="60">
        <f t="shared" si="36"/>
        <v>5.5555555555555598</v>
      </c>
      <c r="R292" s="60">
        <f t="shared" si="37"/>
        <v>35.426172958543802</v>
      </c>
      <c r="S292" s="60">
        <f t="shared" si="38"/>
        <v>-25.177073392828841</v>
      </c>
      <c r="AC292" s="61">
        <v>262</v>
      </c>
      <c r="AD292" s="61">
        <v>0.39524057331610329</v>
      </c>
      <c r="AE292" s="61">
        <v>0.30475942668389688</v>
      </c>
      <c r="AF292">
        <f t="shared" si="39"/>
        <v>0.30475942668389688</v>
      </c>
      <c r="AG292"/>
      <c r="AH292"/>
      <c r="AI292"/>
      <c r="AJ292"/>
      <c r="AK292"/>
    </row>
    <row r="293" spans="2:37" x14ac:dyDescent="0.3">
      <c r="B293" s="3" t="s">
        <v>168</v>
      </c>
      <c r="C293" s="3" t="s">
        <v>169</v>
      </c>
      <c r="D293" s="3">
        <v>10</v>
      </c>
      <c r="E293" s="3" t="s">
        <v>13</v>
      </c>
      <c r="F293" s="3" t="s">
        <v>25</v>
      </c>
      <c r="H293" s="2">
        <v>7.1</v>
      </c>
      <c r="I293" s="2">
        <v>6.8</v>
      </c>
      <c r="J293" s="16"/>
      <c r="K293" s="60">
        <f t="shared" si="32"/>
        <v>6.9499999999999993</v>
      </c>
      <c r="L293" s="60">
        <f t="shared" si="33"/>
        <v>-0.29999999999999982</v>
      </c>
      <c r="M293" s="60">
        <v>0.71216282162738698</v>
      </c>
      <c r="N293" s="60">
        <f t="shared" si="34"/>
        <v>2.1176837759274227</v>
      </c>
      <c r="O293" s="60">
        <f t="shared" si="35"/>
        <v>-1.2933581326726482</v>
      </c>
      <c r="P293" s="60"/>
      <c r="Q293" s="60">
        <f t="shared" si="36"/>
        <v>-4.3165467625899261</v>
      </c>
      <c r="R293" s="60">
        <f t="shared" si="37"/>
        <v>35.426172958543802</v>
      </c>
      <c r="S293" s="60">
        <f t="shared" si="38"/>
        <v>-25.177073392828841</v>
      </c>
      <c r="AC293" s="61">
        <v>263</v>
      </c>
      <c r="AD293" s="61">
        <v>0.45164806768704996</v>
      </c>
      <c r="AE293" s="61">
        <v>2.2483519323129504</v>
      </c>
      <c r="AF293">
        <f t="shared" si="39"/>
        <v>2.2483519323129504</v>
      </c>
      <c r="AG293"/>
      <c r="AH293"/>
      <c r="AI293"/>
      <c r="AJ293"/>
      <c r="AK293"/>
    </row>
    <row r="294" spans="2:37" x14ac:dyDescent="0.3">
      <c r="B294" s="3" t="s">
        <v>432</v>
      </c>
      <c r="C294" s="3" t="s">
        <v>106</v>
      </c>
      <c r="D294" s="3">
        <v>10</v>
      </c>
      <c r="E294" s="3" t="s">
        <v>43</v>
      </c>
      <c r="F294" s="3" t="s">
        <v>14</v>
      </c>
      <c r="H294" s="2">
        <v>7.1</v>
      </c>
      <c r="I294" s="2">
        <v>6.2</v>
      </c>
      <c r="J294" s="16"/>
      <c r="K294" s="60">
        <f t="shared" si="32"/>
        <v>6.65</v>
      </c>
      <c r="L294" s="60">
        <f t="shared" si="33"/>
        <v>-0.89999999999999947</v>
      </c>
      <c r="M294" s="60">
        <v>1.2952405733161028</v>
      </c>
      <c r="N294" s="60">
        <f t="shared" si="34"/>
        <v>2.0404329045618352</v>
      </c>
      <c r="O294" s="60">
        <f t="shared" si="35"/>
        <v>-1.2499517579296286</v>
      </c>
      <c r="P294" s="60"/>
      <c r="Q294" s="60">
        <f t="shared" si="36"/>
        <v>-13.533834586466156</v>
      </c>
      <c r="R294" s="60">
        <f t="shared" si="37"/>
        <v>35.426172958543802</v>
      </c>
      <c r="S294" s="60">
        <f t="shared" si="38"/>
        <v>-25.177073392828841</v>
      </c>
      <c r="AC294" s="61">
        <v>264</v>
      </c>
      <c r="AD294" s="61">
        <v>0.3557553272564406</v>
      </c>
      <c r="AE294" s="61">
        <v>-1.255755327256441</v>
      </c>
      <c r="AF294">
        <f t="shared" si="39"/>
        <v>1.255755327256441</v>
      </c>
      <c r="AG294"/>
      <c r="AH294"/>
      <c r="AI294"/>
      <c r="AJ294"/>
      <c r="AK294"/>
    </row>
    <row r="295" spans="2:37" x14ac:dyDescent="0.3">
      <c r="B295" s="3" t="s">
        <v>445</v>
      </c>
      <c r="C295" s="3" t="s">
        <v>446</v>
      </c>
      <c r="D295" s="3">
        <v>12</v>
      </c>
      <c r="E295" s="3" t="s">
        <v>249</v>
      </c>
      <c r="F295" s="3" t="s">
        <v>25</v>
      </c>
      <c r="H295" s="2">
        <v>7.1</v>
      </c>
      <c r="I295" s="23">
        <v>6.6</v>
      </c>
      <c r="J295" s="16"/>
      <c r="K295" s="60">
        <f t="shared" si="32"/>
        <v>6.85</v>
      </c>
      <c r="L295" s="60">
        <f t="shared" si="33"/>
        <v>-0.5</v>
      </c>
      <c r="M295" s="60">
        <v>0.90652207219029257</v>
      </c>
      <c r="N295" s="60">
        <f t="shared" si="34"/>
        <v>2.0919334854722269</v>
      </c>
      <c r="O295" s="60">
        <f t="shared" si="35"/>
        <v>-1.2788893410916415</v>
      </c>
      <c r="P295" s="60"/>
      <c r="Q295" s="60">
        <f t="shared" si="36"/>
        <v>-7.2992700729927016</v>
      </c>
      <c r="R295" s="60">
        <f t="shared" si="37"/>
        <v>35.426172958543802</v>
      </c>
      <c r="S295" s="60">
        <f t="shared" si="38"/>
        <v>-25.177073392828841</v>
      </c>
      <c r="AC295" s="61">
        <v>265</v>
      </c>
      <c r="AD295" s="61">
        <v>0.3557553272564406</v>
      </c>
      <c r="AE295" s="61">
        <v>-1.255755327256441</v>
      </c>
      <c r="AF295">
        <f t="shared" si="39"/>
        <v>1.255755327256441</v>
      </c>
      <c r="AG295"/>
      <c r="AH295"/>
      <c r="AI295"/>
      <c r="AJ295"/>
      <c r="AK295"/>
    </row>
    <row r="296" spans="2:37" x14ac:dyDescent="0.3">
      <c r="B296" s="3" t="s">
        <v>565</v>
      </c>
      <c r="C296" s="3" t="s">
        <v>566</v>
      </c>
      <c r="D296" s="3">
        <v>13</v>
      </c>
      <c r="E296" s="3" t="s">
        <v>13</v>
      </c>
      <c r="F296" s="3" t="s">
        <v>25</v>
      </c>
      <c r="H296" s="2">
        <v>7.1</v>
      </c>
      <c r="I296" s="2">
        <v>8.1</v>
      </c>
      <c r="J296" s="16"/>
      <c r="K296" s="60">
        <f t="shared" si="32"/>
        <v>7.6</v>
      </c>
      <c r="L296" s="60">
        <f t="shared" si="33"/>
        <v>1</v>
      </c>
      <c r="M296" s="60">
        <v>0.55117230703149733</v>
      </c>
      <c r="N296" s="60">
        <f t="shared" si="34"/>
        <v>2.2850606638861954</v>
      </c>
      <c r="O296" s="60">
        <f t="shared" si="35"/>
        <v>-1.3874052779491903</v>
      </c>
      <c r="P296" s="60"/>
      <c r="Q296" s="60">
        <f t="shared" si="36"/>
        <v>13.157894736842104</v>
      </c>
      <c r="R296" s="60">
        <f t="shared" si="37"/>
        <v>35.426172958543802</v>
      </c>
      <c r="S296" s="60">
        <f t="shared" si="38"/>
        <v>-25.177073392828841</v>
      </c>
      <c r="AC296" s="61">
        <v>266</v>
      </c>
      <c r="AD296" s="61">
        <v>0.38113869972336661</v>
      </c>
      <c r="AE296" s="61">
        <v>-0.38113869972336661</v>
      </c>
      <c r="AF296">
        <f t="shared" si="39"/>
        <v>0.38113869972336661</v>
      </c>
      <c r="AG296"/>
      <c r="AH296"/>
      <c r="AI296"/>
      <c r="AJ296"/>
      <c r="AK296"/>
    </row>
    <row r="297" spans="2:37" x14ac:dyDescent="0.3">
      <c r="B297" s="22" t="s">
        <v>844</v>
      </c>
      <c r="C297" s="22" t="s">
        <v>845</v>
      </c>
      <c r="D297" s="22">
        <v>11</v>
      </c>
      <c r="E297" s="22" t="s">
        <v>13</v>
      </c>
      <c r="F297" s="22" t="s">
        <v>771</v>
      </c>
      <c r="H297" s="22">
        <v>7.1</v>
      </c>
      <c r="I297" s="22">
        <v>8.1</v>
      </c>
      <c r="J297" s="16"/>
      <c r="K297" s="60">
        <f t="shared" si="32"/>
        <v>7.6</v>
      </c>
      <c r="L297" s="60">
        <f t="shared" si="33"/>
        <v>1</v>
      </c>
      <c r="M297" s="60">
        <v>0.55117230703149733</v>
      </c>
      <c r="N297" s="60">
        <f t="shared" si="34"/>
        <v>2.2850606638861954</v>
      </c>
      <c r="O297" s="60">
        <f t="shared" si="35"/>
        <v>-1.3874052779491903</v>
      </c>
      <c r="P297" s="60"/>
      <c r="Q297" s="60">
        <f t="shared" si="36"/>
        <v>13.157894736842104</v>
      </c>
      <c r="R297" s="60">
        <f t="shared" si="37"/>
        <v>35.426172958543802</v>
      </c>
      <c r="S297" s="60">
        <f t="shared" si="38"/>
        <v>-25.177073392828841</v>
      </c>
      <c r="AC297" s="61">
        <v>267</v>
      </c>
      <c r="AD297" s="61">
        <v>0.38959982387900866</v>
      </c>
      <c r="AE297" s="61">
        <v>-8.9599823879008833E-2</v>
      </c>
      <c r="AF297">
        <f t="shared" si="39"/>
        <v>8.9599823879008833E-2</v>
      </c>
      <c r="AG297"/>
      <c r="AH297"/>
      <c r="AI297"/>
      <c r="AJ297"/>
      <c r="AK297"/>
    </row>
    <row r="298" spans="2:37" x14ac:dyDescent="0.3">
      <c r="B298" s="3" t="s">
        <v>579</v>
      </c>
      <c r="C298" s="3" t="s">
        <v>580</v>
      </c>
      <c r="D298" s="3">
        <v>15</v>
      </c>
      <c r="E298" s="3" t="s">
        <v>13</v>
      </c>
      <c r="F298" s="3" t="s">
        <v>25</v>
      </c>
      <c r="H298" s="2">
        <v>7.2</v>
      </c>
      <c r="I298" s="2">
        <v>7.8</v>
      </c>
      <c r="J298" s="16"/>
      <c r="K298" s="60">
        <f t="shared" si="32"/>
        <v>7.5</v>
      </c>
      <c r="L298" s="60">
        <f t="shared" si="33"/>
        <v>0.59999999999999964</v>
      </c>
      <c r="M298" s="60">
        <v>0.15681305646859173</v>
      </c>
      <c r="N298" s="60">
        <f t="shared" si="34"/>
        <v>2.2593103734309996</v>
      </c>
      <c r="O298" s="60">
        <f t="shared" si="35"/>
        <v>-1.3729364863681839</v>
      </c>
      <c r="P298" s="60"/>
      <c r="Q298" s="60">
        <f t="shared" si="36"/>
        <v>7.9999999999999947</v>
      </c>
      <c r="R298" s="60">
        <f t="shared" si="37"/>
        <v>35.426172958543802</v>
      </c>
      <c r="S298" s="60">
        <f t="shared" si="38"/>
        <v>-25.177073392828841</v>
      </c>
      <c r="AC298" s="61">
        <v>268</v>
      </c>
      <c r="AD298" s="61">
        <v>0.38677944916046125</v>
      </c>
      <c r="AE298" s="61">
        <v>-0.18677944916046196</v>
      </c>
      <c r="AF298">
        <f t="shared" si="39"/>
        <v>0.18677944916046196</v>
      </c>
      <c r="AG298"/>
      <c r="AH298"/>
      <c r="AI298"/>
      <c r="AJ298"/>
      <c r="AK298"/>
    </row>
    <row r="299" spans="2:37" x14ac:dyDescent="0.3">
      <c r="B299" s="3" t="s">
        <v>700</v>
      </c>
      <c r="C299" s="3" t="s">
        <v>701</v>
      </c>
      <c r="D299" s="3">
        <v>9</v>
      </c>
      <c r="E299" s="3" t="s">
        <v>13</v>
      </c>
      <c r="F299" s="3" t="s">
        <v>14</v>
      </c>
      <c r="H299" s="2">
        <v>7.2</v>
      </c>
      <c r="I299" s="2">
        <v>8.8000000000000007</v>
      </c>
      <c r="J299" s="16"/>
      <c r="K299" s="60">
        <f t="shared" si="32"/>
        <v>8</v>
      </c>
      <c r="L299" s="60">
        <f t="shared" si="33"/>
        <v>1.6000000000000005</v>
      </c>
      <c r="M299" s="60">
        <v>1.1286093092831193</v>
      </c>
      <c r="N299" s="60">
        <f t="shared" si="34"/>
        <v>2.3880618257069788</v>
      </c>
      <c r="O299" s="60">
        <f t="shared" si="35"/>
        <v>-1.4452804442732163</v>
      </c>
      <c r="P299" s="60"/>
      <c r="Q299" s="60">
        <f t="shared" si="36"/>
        <v>20.000000000000007</v>
      </c>
      <c r="R299" s="60">
        <f t="shared" si="37"/>
        <v>35.426172958543802</v>
      </c>
      <c r="S299" s="60">
        <f t="shared" si="38"/>
        <v>-25.177073392828841</v>
      </c>
      <c r="AC299" s="61">
        <v>269</v>
      </c>
      <c r="AD299" s="61">
        <v>0.42626469522012395</v>
      </c>
      <c r="AE299" s="61">
        <v>1.1737353047798758</v>
      </c>
      <c r="AF299">
        <f t="shared" si="39"/>
        <v>1.1737353047798758</v>
      </c>
      <c r="AG299"/>
      <c r="AH299"/>
      <c r="AI299"/>
      <c r="AJ299"/>
      <c r="AK299"/>
    </row>
    <row r="300" spans="2:37" x14ac:dyDescent="0.3">
      <c r="B300" s="3" t="s">
        <v>54</v>
      </c>
      <c r="C300" s="3" t="s">
        <v>55</v>
      </c>
      <c r="D300" s="3">
        <v>13</v>
      </c>
      <c r="E300" s="3" t="s">
        <v>719</v>
      </c>
      <c r="F300" s="3" t="s">
        <v>25</v>
      </c>
      <c r="H300" s="2">
        <v>7.2</v>
      </c>
      <c r="I300" s="23">
        <v>6.6</v>
      </c>
      <c r="J300" s="16"/>
      <c r="K300" s="60">
        <f t="shared" si="32"/>
        <v>6.9</v>
      </c>
      <c r="L300" s="60">
        <f t="shared" si="33"/>
        <v>-0.60000000000000053</v>
      </c>
      <c r="M300" s="60">
        <v>1.0093424469088406</v>
      </c>
      <c r="N300" s="60">
        <f t="shared" si="34"/>
        <v>2.104808630699825</v>
      </c>
      <c r="O300" s="60">
        <f t="shared" si="35"/>
        <v>-1.286123736882145</v>
      </c>
      <c r="P300" s="60"/>
      <c r="Q300" s="60">
        <f t="shared" si="36"/>
        <v>-8.6956521739130501</v>
      </c>
      <c r="R300" s="60">
        <f t="shared" si="37"/>
        <v>35.426172958543802</v>
      </c>
      <c r="S300" s="60">
        <f t="shared" si="38"/>
        <v>-25.177073392828841</v>
      </c>
      <c r="AC300" s="61">
        <v>270</v>
      </c>
      <c r="AD300" s="61">
        <v>0.40652207219029257</v>
      </c>
      <c r="AE300" s="61">
        <v>0.4934779278097069</v>
      </c>
      <c r="AF300">
        <f t="shared" si="39"/>
        <v>0.4934779278097069</v>
      </c>
      <c r="AG300"/>
      <c r="AH300"/>
      <c r="AI300"/>
      <c r="AJ300"/>
      <c r="AK300"/>
    </row>
    <row r="301" spans="2:37" x14ac:dyDescent="0.3">
      <c r="B301" s="3" t="s">
        <v>92</v>
      </c>
      <c r="C301" s="3" t="s">
        <v>93</v>
      </c>
      <c r="D301" s="3">
        <v>10</v>
      </c>
      <c r="E301" s="3" t="s">
        <v>13</v>
      </c>
      <c r="F301" s="3" t="s">
        <v>771</v>
      </c>
      <c r="H301" s="22">
        <v>7.2</v>
      </c>
      <c r="I301" s="22">
        <v>7.7</v>
      </c>
      <c r="J301" s="16"/>
      <c r="K301" s="60">
        <f t="shared" si="32"/>
        <v>7.45</v>
      </c>
      <c r="L301" s="60">
        <f t="shared" si="33"/>
        <v>0.5</v>
      </c>
      <c r="M301" s="60">
        <v>5.9633431187139374E-2</v>
      </c>
      <c r="N301" s="60">
        <f t="shared" si="34"/>
        <v>2.2464352282034019</v>
      </c>
      <c r="O301" s="60">
        <f t="shared" si="35"/>
        <v>-1.3657020905776807</v>
      </c>
      <c r="P301" s="60"/>
      <c r="Q301" s="60">
        <f t="shared" si="36"/>
        <v>6.7114093959731544</v>
      </c>
      <c r="R301" s="60">
        <f t="shared" si="37"/>
        <v>35.426172958543802</v>
      </c>
      <c r="S301" s="60">
        <f t="shared" si="38"/>
        <v>-25.177073392828841</v>
      </c>
      <c r="AC301" s="61">
        <v>271</v>
      </c>
      <c r="AD301" s="61">
        <v>0.43190544465721858</v>
      </c>
      <c r="AE301" s="61">
        <v>1.1680945553427811</v>
      </c>
      <c r="AF301">
        <f t="shared" si="39"/>
        <v>1.1680945553427811</v>
      </c>
      <c r="AG301"/>
      <c r="AH301"/>
      <c r="AI301"/>
      <c r="AJ301"/>
      <c r="AK301"/>
    </row>
    <row r="302" spans="2:37" x14ac:dyDescent="0.3">
      <c r="B302" s="3" t="s">
        <v>276</v>
      </c>
      <c r="C302" s="3" t="s">
        <v>277</v>
      </c>
      <c r="D302" s="3">
        <v>8</v>
      </c>
      <c r="E302" s="3" t="s">
        <v>13</v>
      </c>
      <c r="F302" s="22" t="s">
        <v>551</v>
      </c>
      <c r="H302" s="2">
        <v>7.2</v>
      </c>
      <c r="I302" s="2">
        <v>7.3</v>
      </c>
      <c r="J302" s="16"/>
      <c r="K302" s="60">
        <f t="shared" si="32"/>
        <v>7.25</v>
      </c>
      <c r="L302" s="60">
        <f t="shared" si="33"/>
        <v>9.9999999999999645E-2</v>
      </c>
      <c r="M302" s="60">
        <v>0.32908506993867165</v>
      </c>
      <c r="N302" s="60">
        <f t="shared" si="34"/>
        <v>2.1949346472930102</v>
      </c>
      <c r="O302" s="60">
        <f t="shared" si="35"/>
        <v>-1.3367645074156675</v>
      </c>
      <c r="P302" s="60"/>
      <c r="Q302" s="60">
        <f t="shared" si="36"/>
        <v>1.3793103448275814</v>
      </c>
      <c r="R302" s="60">
        <f t="shared" si="37"/>
        <v>35.426172958543802</v>
      </c>
      <c r="S302" s="60">
        <f t="shared" si="38"/>
        <v>-25.177073392828841</v>
      </c>
      <c r="AC302" s="61">
        <v>272</v>
      </c>
      <c r="AD302" s="61">
        <v>0.42344432050157665</v>
      </c>
      <c r="AE302" s="61">
        <v>0.87655567949842317</v>
      </c>
      <c r="AF302">
        <f t="shared" si="39"/>
        <v>0.87655567949842317</v>
      </c>
      <c r="AG302"/>
      <c r="AH302"/>
      <c r="AI302"/>
      <c r="AJ302"/>
      <c r="AK302"/>
    </row>
    <row r="303" spans="2:37" x14ac:dyDescent="0.3">
      <c r="B303" s="3" t="s">
        <v>570</v>
      </c>
      <c r="C303" s="3" t="s">
        <v>571</v>
      </c>
      <c r="D303" s="3">
        <v>13</v>
      </c>
      <c r="E303" s="3" t="s">
        <v>13</v>
      </c>
      <c r="F303" s="3" t="s">
        <v>25</v>
      </c>
      <c r="H303" s="2">
        <v>7.2</v>
      </c>
      <c r="I303" s="2">
        <v>6.8</v>
      </c>
      <c r="J303" s="16"/>
      <c r="K303" s="60">
        <f t="shared" si="32"/>
        <v>7</v>
      </c>
      <c r="L303" s="60">
        <f t="shared" si="33"/>
        <v>-0.40000000000000036</v>
      </c>
      <c r="M303" s="60">
        <v>0.81498319634593497</v>
      </c>
      <c r="N303" s="60">
        <f t="shared" si="34"/>
        <v>2.1305589211550209</v>
      </c>
      <c r="O303" s="60">
        <f t="shared" si="35"/>
        <v>-1.3005925284631514</v>
      </c>
      <c r="P303" s="60"/>
      <c r="Q303" s="60">
        <f t="shared" si="36"/>
        <v>-5.7142857142857197</v>
      </c>
      <c r="R303" s="60">
        <f t="shared" si="37"/>
        <v>35.426172958543802</v>
      </c>
      <c r="S303" s="60">
        <f t="shared" si="38"/>
        <v>-25.177073392828841</v>
      </c>
      <c r="AC303" s="61">
        <v>273</v>
      </c>
      <c r="AD303" s="61">
        <v>0.41216282162738727</v>
      </c>
      <c r="AE303" s="61">
        <v>0.48783717837261309</v>
      </c>
      <c r="AF303">
        <f t="shared" si="39"/>
        <v>0.48783717837261309</v>
      </c>
      <c r="AG303"/>
      <c r="AH303"/>
      <c r="AI303"/>
      <c r="AJ303"/>
      <c r="AK303"/>
    </row>
    <row r="304" spans="2:37" x14ac:dyDescent="0.3">
      <c r="B304" s="9" t="s">
        <v>713</v>
      </c>
      <c r="C304" s="9" t="s">
        <v>714</v>
      </c>
      <c r="D304" s="3">
        <v>15</v>
      </c>
      <c r="E304" s="3" t="s">
        <v>13</v>
      </c>
      <c r="F304" s="3" t="s">
        <v>14</v>
      </c>
      <c r="H304" s="2">
        <v>7.2</v>
      </c>
      <c r="I304" s="2">
        <v>7.7</v>
      </c>
      <c r="J304" s="16"/>
      <c r="K304" s="60">
        <f t="shared" si="32"/>
        <v>7.45</v>
      </c>
      <c r="L304" s="60">
        <f t="shared" si="33"/>
        <v>0.5</v>
      </c>
      <c r="M304" s="60">
        <v>5.9633431187139374E-2</v>
      </c>
      <c r="N304" s="60">
        <f t="shared" si="34"/>
        <v>2.2464352282034019</v>
      </c>
      <c r="O304" s="60">
        <f t="shared" si="35"/>
        <v>-1.3657020905776807</v>
      </c>
      <c r="P304" s="60"/>
      <c r="Q304" s="60">
        <f t="shared" si="36"/>
        <v>6.7114093959731544</v>
      </c>
      <c r="R304" s="60">
        <f t="shared" si="37"/>
        <v>35.426172958543802</v>
      </c>
      <c r="S304" s="60">
        <f t="shared" si="38"/>
        <v>-25.177073392828841</v>
      </c>
      <c r="AC304" s="61">
        <v>274</v>
      </c>
      <c r="AD304" s="61">
        <v>0.38677944916046125</v>
      </c>
      <c r="AE304" s="61">
        <v>-0.38677944916046125</v>
      </c>
      <c r="AF304">
        <f t="shared" si="39"/>
        <v>0.38677944916046125</v>
      </c>
      <c r="AG304"/>
      <c r="AH304"/>
      <c r="AI304"/>
      <c r="AJ304"/>
      <c r="AK304"/>
    </row>
    <row r="305" spans="2:37" x14ac:dyDescent="0.3">
      <c r="B305" s="3" t="s">
        <v>181</v>
      </c>
      <c r="C305" s="3" t="s">
        <v>112</v>
      </c>
      <c r="D305" s="3">
        <v>13</v>
      </c>
      <c r="E305" s="3" t="s">
        <v>688</v>
      </c>
      <c r="F305" s="3" t="s">
        <v>25</v>
      </c>
      <c r="H305" s="2">
        <v>7.2</v>
      </c>
      <c r="I305" s="2">
        <v>9.1999999999999993</v>
      </c>
      <c r="J305" s="16"/>
      <c r="K305" s="60">
        <f t="shared" si="32"/>
        <v>8.1999999999999993</v>
      </c>
      <c r="L305" s="60">
        <f t="shared" si="33"/>
        <v>1.9999999999999991</v>
      </c>
      <c r="M305" s="60">
        <v>1.5173278104089285</v>
      </c>
      <c r="N305" s="60">
        <f t="shared" si="34"/>
        <v>2.4395624066173704</v>
      </c>
      <c r="O305" s="60">
        <f t="shared" si="35"/>
        <v>-1.4742180274352292</v>
      </c>
      <c r="P305" s="60"/>
      <c r="Q305" s="60">
        <f t="shared" si="36"/>
        <v>24.390243902439014</v>
      </c>
      <c r="R305" s="60">
        <f t="shared" si="37"/>
        <v>35.426172958543802</v>
      </c>
      <c r="S305" s="60">
        <f t="shared" si="38"/>
        <v>-25.177073392828841</v>
      </c>
      <c r="AC305" s="61">
        <v>275</v>
      </c>
      <c r="AD305" s="61">
        <v>0.42908506993867129</v>
      </c>
      <c r="AE305" s="61">
        <v>1.0709149300613288</v>
      </c>
      <c r="AF305">
        <f t="shared" si="39"/>
        <v>1.0709149300613288</v>
      </c>
      <c r="AG305"/>
      <c r="AH305"/>
      <c r="AI305"/>
      <c r="AJ305"/>
      <c r="AK305"/>
    </row>
    <row r="306" spans="2:37" x14ac:dyDescent="0.3">
      <c r="B306" s="22" t="s">
        <v>796</v>
      </c>
      <c r="C306" s="22" t="s">
        <v>861</v>
      </c>
      <c r="D306" s="22">
        <v>15</v>
      </c>
      <c r="E306" s="22" t="s">
        <v>13</v>
      </c>
      <c r="F306" s="22" t="s">
        <v>771</v>
      </c>
      <c r="H306" s="22">
        <v>7.2</v>
      </c>
      <c r="I306" s="22">
        <v>9.1</v>
      </c>
      <c r="J306" s="16"/>
      <c r="K306" s="60">
        <f t="shared" si="32"/>
        <v>8.15</v>
      </c>
      <c r="L306" s="60">
        <f t="shared" si="33"/>
        <v>1.8999999999999995</v>
      </c>
      <c r="M306" s="60">
        <v>1.4201481851274762</v>
      </c>
      <c r="N306" s="60">
        <f t="shared" si="34"/>
        <v>2.4266872613897728</v>
      </c>
      <c r="O306" s="60">
        <f t="shared" si="35"/>
        <v>-1.4669836316447262</v>
      </c>
      <c r="P306" s="60"/>
      <c r="Q306" s="60">
        <f t="shared" si="36"/>
        <v>23.312883435582815</v>
      </c>
      <c r="R306" s="60">
        <f t="shared" si="37"/>
        <v>35.426172958543802</v>
      </c>
      <c r="S306" s="60">
        <f t="shared" si="38"/>
        <v>-25.177073392828841</v>
      </c>
      <c r="AC306" s="61">
        <v>276</v>
      </c>
      <c r="AD306" s="61">
        <v>0.38113869972336661</v>
      </c>
      <c r="AE306" s="61">
        <v>-0.58113869972336674</v>
      </c>
      <c r="AF306">
        <f t="shared" si="39"/>
        <v>0.58113869972336674</v>
      </c>
      <c r="AG306"/>
      <c r="AH306"/>
      <c r="AI306"/>
      <c r="AJ306"/>
      <c r="AK306"/>
    </row>
    <row r="307" spans="2:37" x14ac:dyDescent="0.3">
      <c r="B307" s="3" t="s">
        <v>573</v>
      </c>
      <c r="C307" s="3" t="s">
        <v>574</v>
      </c>
      <c r="D307" s="3">
        <v>13</v>
      </c>
      <c r="E307" s="3" t="s">
        <v>13</v>
      </c>
      <c r="F307" s="3" t="s">
        <v>14</v>
      </c>
      <c r="G307" s="19"/>
      <c r="H307" s="2">
        <v>7.3</v>
      </c>
      <c r="I307" s="2">
        <v>7.1</v>
      </c>
      <c r="J307" s="16"/>
      <c r="K307" s="60">
        <f t="shared" si="32"/>
        <v>7.1999999999999993</v>
      </c>
      <c r="L307" s="60">
        <f t="shared" si="33"/>
        <v>-0.20000000000000018</v>
      </c>
      <c r="M307" s="60">
        <v>0.62626469522012407</v>
      </c>
      <c r="N307" s="60">
        <f t="shared" si="34"/>
        <v>2.1820595020654121</v>
      </c>
      <c r="O307" s="60">
        <f t="shared" si="35"/>
        <v>-1.3295301116251641</v>
      </c>
      <c r="P307" s="60"/>
      <c r="Q307" s="60">
        <f t="shared" si="36"/>
        <v>-2.7777777777777803</v>
      </c>
      <c r="R307" s="60">
        <f t="shared" si="37"/>
        <v>35.426172958543802</v>
      </c>
      <c r="S307" s="60">
        <f t="shared" si="38"/>
        <v>-25.177073392828841</v>
      </c>
      <c r="AC307" s="61">
        <v>277</v>
      </c>
      <c r="AD307" s="61">
        <v>0.43472581937576593</v>
      </c>
      <c r="AE307" s="61">
        <v>0.86527418062423389</v>
      </c>
      <c r="AF307">
        <f t="shared" si="39"/>
        <v>0.86527418062423389</v>
      </c>
      <c r="AG307"/>
      <c r="AH307"/>
      <c r="AI307"/>
      <c r="AJ307"/>
      <c r="AK307"/>
    </row>
    <row r="308" spans="2:37" x14ac:dyDescent="0.3">
      <c r="B308" s="3" t="s">
        <v>660</v>
      </c>
      <c r="C308" s="3" t="s">
        <v>661</v>
      </c>
      <c r="D308" s="22">
        <v>14</v>
      </c>
      <c r="E308" s="22" t="s">
        <v>13</v>
      </c>
      <c r="F308" s="22" t="s">
        <v>14</v>
      </c>
      <c r="H308" s="23">
        <v>7.3</v>
      </c>
      <c r="I308" s="23">
        <v>8.1999999999999993</v>
      </c>
      <c r="J308" s="16"/>
      <c r="K308" s="60">
        <f t="shared" si="32"/>
        <v>7.75</v>
      </c>
      <c r="L308" s="60">
        <f t="shared" si="33"/>
        <v>0.89999999999999947</v>
      </c>
      <c r="M308" s="60">
        <v>0.44271118287585487</v>
      </c>
      <c r="N308" s="60">
        <f t="shared" si="34"/>
        <v>2.3236860995689894</v>
      </c>
      <c r="O308" s="60">
        <f t="shared" si="35"/>
        <v>-1.4091084653207</v>
      </c>
      <c r="P308" s="60"/>
      <c r="Q308" s="60">
        <f t="shared" si="36"/>
        <v>11.612903225806445</v>
      </c>
      <c r="R308" s="60">
        <f t="shared" si="37"/>
        <v>35.426172958543802</v>
      </c>
      <c r="S308" s="60">
        <f t="shared" si="38"/>
        <v>-25.177073392828841</v>
      </c>
      <c r="AC308" s="61">
        <v>278</v>
      </c>
      <c r="AD308" s="61">
        <v>0.42626469522012395</v>
      </c>
      <c r="AE308" s="61">
        <v>0.57373530477987611</v>
      </c>
      <c r="AF308">
        <f t="shared" si="39"/>
        <v>0.57373530477987611</v>
      </c>
      <c r="AG308"/>
      <c r="AH308"/>
      <c r="AI308"/>
      <c r="AJ308"/>
      <c r="AK308"/>
    </row>
    <row r="309" spans="2:37" x14ac:dyDescent="0.3">
      <c r="B309" s="3" t="s">
        <v>426</v>
      </c>
      <c r="C309" s="3" t="s">
        <v>427</v>
      </c>
      <c r="D309" s="3">
        <v>9</v>
      </c>
      <c r="E309" s="56" t="s">
        <v>13</v>
      </c>
      <c r="F309" s="3" t="s">
        <v>25</v>
      </c>
      <c r="G309" s="19"/>
      <c r="H309" s="2">
        <v>7.3</v>
      </c>
      <c r="I309" s="2">
        <v>8.1999999999999993</v>
      </c>
      <c r="J309" s="16"/>
      <c r="K309" s="60">
        <f t="shared" si="32"/>
        <v>7.75</v>
      </c>
      <c r="L309" s="60">
        <f t="shared" si="33"/>
        <v>0.89999999999999947</v>
      </c>
      <c r="M309" s="60">
        <v>0.44271118287585487</v>
      </c>
      <c r="N309" s="60">
        <f t="shared" si="34"/>
        <v>2.3236860995689894</v>
      </c>
      <c r="O309" s="60">
        <f t="shared" si="35"/>
        <v>-1.4091084653207</v>
      </c>
      <c r="P309" s="60"/>
      <c r="Q309" s="60">
        <f t="shared" si="36"/>
        <v>11.612903225806445</v>
      </c>
      <c r="R309" s="60">
        <f t="shared" si="37"/>
        <v>35.426172958543802</v>
      </c>
      <c r="S309" s="60">
        <f t="shared" si="38"/>
        <v>-25.177073392828841</v>
      </c>
      <c r="AC309" s="61">
        <v>279</v>
      </c>
      <c r="AD309" s="61">
        <v>0.44318694353140792</v>
      </c>
      <c r="AE309" s="61">
        <v>1.1568130564685926</v>
      </c>
      <c r="AF309">
        <f t="shared" si="39"/>
        <v>1.1568130564685926</v>
      </c>
      <c r="AG309"/>
      <c r="AH309"/>
      <c r="AI309"/>
      <c r="AJ309"/>
      <c r="AK309"/>
    </row>
    <row r="310" spans="2:37" x14ac:dyDescent="0.3">
      <c r="B310" s="3" t="s">
        <v>428</v>
      </c>
      <c r="C310" s="3" t="s">
        <v>429</v>
      </c>
      <c r="D310" s="3">
        <v>13</v>
      </c>
      <c r="E310" s="3" t="s">
        <v>13</v>
      </c>
      <c r="F310" s="3" t="s">
        <v>14</v>
      </c>
      <c r="H310" s="2">
        <v>7.3</v>
      </c>
      <c r="I310" s="2">
        <v>7.3</v>
      </c>
      <c r="J310" s="16"/>
      <c r="K310" s="60">
        <f t="shared" si="32"/>
        <v>7.3</v>
      </c>
      <c r="L310" s="60">
        <f t="shared" si="33"/>
        <v>0</v>
      </c>
      <c r="M310" s="60">
        <v>0.43190544465721858</v>
      </c>
      <c r="N310" s="60">
        <f t="shared" si="34"/>
        <v>2.2078097925206079</v>
      </c>
      <c r="O310" s="60">
        <f t="shared" si="35"/>
        <v>-1.3439989032061708</v>
      </c>
      <c r="P310" s="60"/>
      <c r="Q310" s="60">
        <f t="shared" si="36"/>
        <v>0</v>
      </c>
      <c r="R310" s="60">
        <f t="shared" si="37"/>
        <v>35.426172958543802</v>
      </c>
      <c r="S310" s="60">
        <f t="shared" si="38"/>
        <v>-25.177073392828841</v>
      </c>
      <c r="AC310" s="61">
        <v>280</v>
      </c>
      <c r="AD310" s="61">
        <v>0.40370169747174534</v>
      </c>
      <c r="AE310" s="61">
        <v>-0.20370169747174516</v>
      </c>
      <c r="AF310">
        <f t="shared" si="39"/>
        <v>0.20370169747174516</v>
      </c>
      <c r="AG310"/>
      <c r="AH310"/>
      <c r="AI310"/>
      <c r="AJ310"/>
      <c r="AK310"/>
    </row>
    <row r="311" spans="2:37" x14ac:dyDescent="0.3">
      <c r="B311" s="3" t="s">
        <v>552</v>
      </c>
      <c r="C311" s="3" t="s">
        <v>553</v>
      </c>
      <c r="D311" s="3">
        <v>10</v>
      </c>
      <c r="E311" s="3" t="s">
        <v>13</v>
      </c>
      <c r="F311" s="3" t="s">
        <v>25</v>
      </c>
      <c r="H311" s="2">
        <v>7.3</v>
      </c>
      <c r="I311" s="2">
        <v>9.8000000000000007</v>
      </c>
      <c r="J311" s="16"/>
      <c r="K311" s="60">
        <f t="shared" si="32"/>
        <v>8.5500000000000007</v>
      </c>
      <c r="L311" s="60">
        <f t="shared" si="33"/>
        <v>2.5000000000000009</v>
      </c>
      <c r="M311" s="60">
        <v>1.9975851873790988</v>
      </c>
      <c r="N311" s="60">
        <f t="shared" si="34"/>
        <v>2.5296884232105561</v>
      </c>
      <c r="O311" s="60">
        <f t="shared" si="35"/>
        <v>-1.524858797968752</v>
      </c>
      <c r="P311" s="60"/>
      <c r="Q311" s="60">
        <f t="shared" si="36"/>
        <v>29.239766081871355</v>
      </c>
      <c r="R311" s="60">
        <f t="shared" si="37"/>
        <v>35.426172958543802</v>
      </c>
      <c r="S311" s="60">
        <f t="shared" si="38"/>
        <v>-25.177073392828841</v>
      </c>
      <c r="AC311" s="61">
        <v>281</v>
      </c>
      <c r="AD311" s="61">
        <v>0.40652207219029257</v>
      </c>
      <c r="AE311" s="61">
        <v>-0.5065220721902931</v>
      </c>
      <c r="AF311">
        <f t="shared" si="39"/>
        <v>0.5065220721902931</v>
      </c>
      <c r="AG311"/>
      <c r="AH311"/>
      <c r="AI311"/>
      <c r="AJ311"/>
      <c r="AK311"/>
    </row>
    <row r="312" spans="2:37" x14ac:dyDescent="0.3">
      <c r="B312" s="3" t="s">
        <v>654</v>
      </c>
      <c r="C312" s="3" t="s">
        <v>655</v>
      </c>
      <c r="D312" s="3">
        <v>11</v>
      </c>
      <c r="E312" s="3" t="s">
        <v>13</v>
      </c>
      <c r="F312" s="3" t="s">
        <v>14</v>
      </c>
      <c r="H312" s="2">
        <v>7.3</v>
      </c>
      <c r="I312" s="2">
        <v>8.4</v>
      </c>
      <c r="J312" s="16"/>
      <c r="K312" s="60">
        <f t="shared" si="32"/>
        <v>7.85</v>
      </c>
      <c r="L312" s="60">
        <f t="shared" si="33"/>
        <v>1.1000000000000005</v>
      </c>
      <c r="M312" s="60">
        <v>0.63707043343876135</v>
      </c>
      <c r="N312" s="60">
        <f t="shared" si="34"/>
        <v>2.3494363900241848</v>
      </c>
      <c r="O312" s="60">
        <f t="shared" si="35"/>
        <v>-1.4235772569017064</v>
      </c>
      <c r="P312" s="60"/>
      <c r="Q312" s="60">
        <f t="shared" si="36"/>
        <v>14.012738853503192</v>
      </c>
      <c r="R312" s="60">
        <f t="shared" si="37"/>
        <v>35.426172958543802</v>
      </c>
      <c r="S312" s="60">
        <f t="shared" si="38"/>
        <v>-25.177073392828841</v>
      </c>
      <c r="AC312" s="61">
        <v>282</v>
      </c>
      <c r="AD312" s="61">
        <v>0.44036656881286063</v>
      </c>
      <c r="AE312" s="61">
        <v>0.65963343118713902</v>
      </c>
      <c r="AF312">
        <f t="shared" si="39"/>
        <v>0.65963343118713902</v>
      </c>
      <c r="AG312"/>
      <c r="AH312"/>
      <c r="AI312"/>
      <c r="AJ312"/>
      <c r="AK312"/>
    </row>
    <row r="313" spans="2:37" x14ac:dyDescent="0.3">
      <c r="B313" s="3" t="s">
        <v>687</v>
      </c>
      <c r="C313" s="3" t="s">
        <v>365</v>
      </c>
      <c r="D313" s="3">
        <v>14</v>
      </c>
      <c r="E313" s="3" t="s">
        <v>13</v>
      </c>
      <c r="F313" s="22" t="s">
        <v>14</v>
      </c>
      <c r="H313" s="2">
        <v>7.4</v>
      </c>
      <c r="I313" s="2">
        <v>8.4</v>
      </c>
      <c r="J313" s="16"/>
      <c r="K313" s="60">
        <f t="shared" si="32"/>
        <v>7.9</v>
      </c>
      <c r="L313" s="60">
        <f t="shared" si="33"/>
        <v>1</v>
      </c>
      <c r="M313" s="60">
        <v>0.53425005872021336</v>
      </c>
      <c r="N313" s="60">
        <f t="shared" si="34"/>
        <v>2.3623115352517834</v>
      </c>
      <c r="O313" s="60">
        <f t="shared" si="35"/>
        <v>-1.4308116526922099</v>
      </c>
      <c r="P313" s="60"/>
      <c r="Q313" s="60">
        <f t="shared" si="36"/>
        <v>12.658227848101264</v>
      </c>
      <c r="R313" s="60">
        <f t="shared" si="37"/>
        <v>35.426172958543802</v>
      </c>
      <c r="S313" s="60">
        <f t="shared" si="38"/>
        <v>-25.177073392828841</v>
      </c>
      <c r="AC313" s="61">
        <v>283</v>
      </c>
      <c r="AD313" s="61">
        <v>0.45446844240559731</v>
      </c>
      <c r="AE313" s="61">
        <v>1.1455315575944023</v>
      </c>
      <c r="AF313">
        <f t="shared" si="39"/>
        <v>1.1455315575944023</v>
      </c>
      <c r="AG313"/>
      <c r="AH313"/>
      <c r="AI313"/>
      <c r="AJ313"/>
      <c r="AK313"/>
    </row>
    <row r="314" spans="2:37" x14ac:dyDescent="0.3">
      <c r="B314" s="3" t="s">
        <v>754</v>
      </c>
      <c r="C314" s="3" t="s">
        <v>755</v>
      </c>
      <c r="D314" s="3">
        <v>10</v>
      </c>
      <c r="E314" s="3" t="s">
        <v>13</v>
      </c>
      <c r="F314" s="3" t="s">
        <v>770</v>
      </c>
      <c r="H314" s="9">
        <v>7.4</v>
      </c>
      <c r="I314" s="6">
        <v>9</v>
      </c>
      <c r="J314" s="16"/>
      <c r="K314" s="60">
        <f t="shared" si="32"/>
        <v>8.1999999999999993</v>
      </c>
      <c r="L314" s="60">
        <f t="shared" si="33"/>
        <v>1.5999999999999996</v>
      </c>
      <c r="M314" s="60">
        <v>1.117327810408929</v>
      </c>
      <c r="N314" s="60">
        <f t="shared" si="34"/>
        <v>2.4395624066173704</v>
      </c>
      <c r="O314" s="60">
        <f t="shared" si="35"/>
        <v>-1.4742180274352292</v>
      </c>
      <c r="P314" s="60"/>
      <c r="Q314" s="60">
        <f t="shared" si="36"/>
        <v>19.512195121951219</v>
      </c>
      <c r="R314" s="60">
        <f t="shared" si="37"/>
        <v>35.426172958543802</v>
      </c>
      <c r="S314" s="60">
        <f t="shared" si="38"/>
        <v>-25.177073392828841</v>
      </c>
      <c r="AC314" s="61">
        <v>284</v>
      </c>
      <c r="AD314" s="61">
        <v>0.41780357106448196</v>
      </c>
      <c r="AE314" s="61">
        <v>-0.11780357106448214</v>
      </c>
      <c r="AF314">
        <f t="shared" si="39"/>
        <v>0.11780357106448214</v>
      </c>
      <c r="AG314"/>
      <c r="AH314"/>
      <c r="AI314"/>
      <c r="AJ314"/>
      <c r="AK314"/>
    </row>
    <row r="315" spans="2:37" x14ac:dyDescent="0.3">
      <c r="B315" s="3" t="s">
        <v>782</v>
      </c>
      <c r="C315" s="3" t="s">
        <v>783</v>
      </c>
      <c r="D315" s="9">
        <v>12</v>
      </c>
      <c r="E315" s="9" t="s">
        <v>43</v>
      </c>
      <c r="F315" s="9" t="s">
        <v>14</v>
      </c>
      <c r="H315" s="2">
        <v>7.4</v>
      </c>
      <c r="I315" s="2">
        <v>7.5</v>
      </c>
      <c r="J315" s="16"/>
      <c r="K315" s="60">
        <f t="shared" si="32"/>
        <v>7.45</v>
      </c>
      <c r="L315" s="60">
        <f t="shared" si="33"/>
        <v>9.9999999999999645E-2</v>
      </c>
      <c r="M315" s="60">
        <v>0.34036656881286098</v>
      </c>
      <c r="N315" s="60">
        <f t="shared" si="34"/>
        <v>2.2464352282034019</v>
      </c>
      <c r="O315" s="60">
        <f t="shared" si="35"/>
        <v>-1.3657020905776807</v>
      </c>
      <c r="P315" s="60"/>
      <c r="Q315" s="60">
        <f t="shared" si="36"/>
        <v>1.342281879194626</v>
      </c>
      <c r="R315" s="60">
        <f t="shared" si="37"/>
        <v>35.426172958543802</v>
      </c>
      <c r="S315" s="60">
        <f t="shared" si="38"/>
        <v>-25.177073392828841</v>
      </c>
      <c r="AC315" s="61">
        <v>285</v>
      </c>
      <c r="AD315" s="61">
        <v>0.40088132275319793</v>
      </c>
      <c r="AE315" s="61">
        <v>-0.7008813227531987</v>
      </c>
      <c r="AF315">
        <f t="shared" si="39"/>
        <v>0.7008813227531987</v>
      </c>
      <c r="AG315"/>
      <c r="AH315"/>
      <c r="AI315"/>
      <c r="AJ315"/>
      <c r="AK315"/>
    </row>
    <row r="316" spans="2:37" x14ac:dyDescent="0.3">
      <c r="B316" s="3" t="s">
        <v>282</v>
      </c>
      <c r="C316" s="3" t="s">
        <v>283</v>
      </c>
      <c r="D316" s="3">
        <v>11</v>
      </c>
      <c r="E316" s="3" t="s">
        <v>13</v>
      </c>
      <c r="F316" s="3" t="s">
        <v>25</v>
      </c>
      <c r="H316" s="2">
        <v>7.4</v>
      </c>
      <c r="I316" s="2">
        <v>8.3000000000000007</v>
      </c>
      <c r="J316" s="16"/>
      <c r="K316" s="60">
        <f t="shared" si="32"/>
        <v>7.8500000000000005</v>
      </c>
      <c r="L316" s="60">
        <f t="shared" si="33"/>
        <v>0.90000000000000036</v>
      </c>
      <c r="M316" s="60">
        <v>0.43707043343876106</v>
      </c>
      <c r="N316" s="60">
        <f t="shared" si="34"/>
        <v>2.3494363900241853</v>
      </c>
      <c r="O316" s="60">
        <f t="shared" si="35"/>
        <v>-1.4235772569017069</v>
      </c>
      <c r="P316" s="60"/>
      <c r="Q316" s="60">
        <f t="shared" si="36"/>
        <v>11.464968152866247</v>
      </c>
      <c r="R316" s="60">
        <f t="shared" si="37"/>
        <v>35.426172958543802</v>
      </c>
      <c r="S316" s="60">
        <f t="shared" si="38"/>
        <v>-25.177073392828841</v>
      </c>
      <c r="AC316" s="61">
        <v>286</v>
      </c>
      <c r="AD316" s="61">
        <v>0.46857031599833393</v>
      </c>
      <c r="AE316" s="61">
        <v>1.6314296840016658</v>
      </c>
      <c r="AF316">
        <f t="shared" si="39"/>
        <v>1.6314296840016658</v>
      </c>
      <c r="AG316"/>
      <c r="AH316"/>
      <c r="AI316"/>
      <c r="AJ316"/>
      <c r="AK316"/>
    </row>
    <row r="317" spans="2:37" x14ac:dyDescent="0.3">
      <c r="B317" s="22" t="s">
        <v>402</v>
      </c>
      <c r="C317" s="22" t="s">
        <v>403</v>
      </c>
      <c r="D317" s="3">
        <v>10</v>
      </c>
      <c r="E317" s="3" t="s">
        <v>332</v>
      </c>
      <c r="F317" s="3" t="s">
        <v>14</v>
      </c>
      <c r="H317" s="2">
        <v>7.4</v>
      </c>
      <c r="I317" s="2">
        <v>8.9</v>
      </c>
      <c r="J317" s="16"/>
      <c r="K317" s="60">
        <f t="shared" si="32"/>
        <v>8.15</v>
      </c>
      <c r="L317" s="60">
        <f t="shared" si="33"/>
        <v>1.5</v>
      </c>
      <c r="M317" s="60">
        <v>1.0201481851274767</v>
      </c>
      <c r="N317" s="60">
        <f t="shared" si="34"/>
        <v>2.4266872613897728</v>
      </c>
      <c r="O317" s="60">
        <f t="shared" si="35"/>
        <v>-1.4669836316447262</v>
      </c>
      <c r="P317" s="60"/>
      <c r="Q317" s="60">
        <f t="shared" si="36"/>
        <v>18.404907975460123</v>
      </c>
      <c r="R317" s="60">
        <f t="shared" si="37"/>
        <v>35.426172958543802</v>
      </c>
      <c r="S317" s="60">
        <f t="shared" si="38"/>
        <v>-25.177073392828841</v>
      </c>
      <c r="AC317" s="61">
        <v>287</v>
      </c>
      <c r="AD317" s="61">
        <v>0.40934244690883997</v>
      </c>
      <c r="AE317" s="61">
        <v>-0.60934244690884021</v>
      </c>
      <c r="AF317">
        <f t="shared" si="39"/>
        <v>0.60934244690884021</v>
      </c>
      <c r="AG317"/>
      <c r="AH317"/>
      <c r="AI317"/>
      <c r="AJ317"/>
      <c r="AK317"/>
    </row>
    <row r="318" spans="2:37" x14ac:dyDescent="0.3">
      <c r="B318" s="3" t="s">
        <v>458</v>
      </c>
      <c r="C318" s="3" t="s">
        <v>459</v>
      </c>
      <c r="D318" s="3">
        <v>17</v>
      </c>
      <c r="E318" s="3" t="s">
        <v>13</v>
      </c>
      <c r="F318" s="3" t="s">
        <v>14</v>
      </c>
      <c r="G318" s="19"/>
      <c r="H318" s="2">
        <v>7.4</v>
      </c>
      <c r="I318" s="2">
        <v>8.3000000000000007</v>
      </c>
      <c r="J318" s="16"/>
      <c r="K318" s="60">
        <f t="shared" si="32"/>
        <v>7.8500000000000005</v>
      </c>
      <c r="L318" s="60">
        <f t="shared" si="33"/>
        <v>0.90000000000000036</v>
      </c>
      <c r="M318" s="60">
        <v>0.43707043343876106</v>
      </c>
      <c r="N318" s="60">
        <f t="shared" si="34"/>
        <v>2.3494363900241853</v>
      </c>
      <c r="O318" s="60">
        <f t="shared" si="35"/>
        <v>-1.4235772569017069</v>
      </c>
      <c r="P318" s="60"/>
      <c r="Q318" s="60">
        <f t="shared" si="36"/>
        <v>11.464968152866247</v>
      </c>
      <c r="R318" s="60">
        <f t="shared" si="37"/>
        <v>35.426172958543802</v>
      </c>
      <c r="S318" s="60">
        <f t="shared" si="38"/>
        <v>-25.177073392828841</v>
      </c>
      <c r="AC318" s="61">
        <v>288</v>
      </c>
      <c r="AD318" s="61">
        <v>0.45446844240559731</v>
      </c>
      <c r="AE318" s="61">
        <v>0.94553155759440299</v>
      </c>
      <c r="AF318">
        <f t="shared" si="39"/>
        <v>0.94553155759440299</v>
      </c>
      <c r="AG318"/>
      <c r="AH318"/>
      <c r="AI318"/>
      <c r="AJ318"/>
      <c r="AK318"/>
    </row>
    <row r="319" spans="2:37" x14ac:dyDescent="0.3">
      <c r="B319" s="3" t="s">
        <v>480</v>
      </c>
      <c r="C319" s="3" t="s">
        <v>481</v>
      </c>
      <c r="D319" s="3">
        <v>13</v>
      </c>
      <c r="E319" s="3" t="s">
        <v>13</v>
      </c>
      <c r="F319" s="3" t="s">
        <v>14</v>
      </c>
      <c r="H319" s="2">
        <v>7.4</v>
      </c>
      <c r="I319" s="2">
        <v>8.5</v>
      </c>
      <c r="J319" s="16"/>
      <c r="K319" s="60">
        <f t="shared" si="32"/>
        <v>7.95</v>
      </c>
      <c r="L319" s="60">
        <f t="shared" si="33"/>
        <v>1.0999999999999996</v>
      </c>
      <c r="M319" s="60">
        <v>0.63142968400166577</v>
      </c>
      <c r="N319" s="60">
        <f t="shared" si="34"/>
        <v>2.3751866804793811</v>
      </c>
      <c r="O319" s="60">
        <f t="shared" si="35"/>
        <v>-1.4380460484827131</v>
      </c>
      <c r="P319" s="60"/>
      <c r="Q319" s="60">
        <f t="shared" si="36"/>
        <v>13.836477987421377</v>
      </c>
      <c r="R319" s="60">
        <f t="shared" si="37"/>
        <v>35.426172958543802</v>
      </c>
      <c r="S319" s="60">
        <f t="shared" si="38"/>
        <v>-25.177073392828841</v>
      </c>
      <c r="AC319" s="61">
        <v>289</v>
      </c>
      <c r="AD319" s="61">
        <v>0.45446844240559731</v>
      </c>
      <c r="AE319" s="61">
        <v>0.94553155759440299</v>
      </c>
      <c r="AF319">
        <f t="shared" si="39"/>
        <v>0.94553155759440299</v>
      </c>
      <c r="AG319"/>
      <c r="AH319"/>
      <c r="AI319"/>
      <c r="AJ319"/>
      <c r="AK319"/>
    </row>
    <row r="320" spans="2:37" x14ac:dyDescent="0.3">
      <c r="B320" s="3" t="s">
        <v>499</v>
      </c>
      <c r="C320" s="3" t="s">
        <v>500</v>
      </c>
      <c r="D320" s="3">
        <v>13</v>
      </c>
      <c r="E320" s="3" t="s">
        <v>13</v>
      </c>
      <c r="F320" s="3" t="s">
        <v>14</v>
      </c>
      <c r="H320" s="2">
        <v>7.4</v>
      </c>
      <c r="I320" s="2">
        <v>8.1999999999999993</v>
      </c>
      <c r="J320" s="16"/>
      <c r="K320" s="60">
        <f t="shared" si="32"/>
        <v>7.8</v>
      </c>
      <c r="L320" s="60">
        <f t="shared" si="33"/>
        <v>0.79999999999999893</v>
      </c>
      <c r="M320" s="60">
        <v>0.33989080815730699</v>
      </c>
      <c r="N320" s="60">
        <f t="shared" si="34"/>
        <v>2.3365612447965871</v>
      </c>
      <c r="O320" s="60">
        <f t="shared" si="35"/>
        <v>-1.4163428611112034</v>
      </c>
      <c r="P320" s="60"/>
      <c r="Q320" s="60">
        <f t="shared" si="36"/>
        <v>10.256410256410243</v>
      </c>
      <c r="R320" s="60">
        <f t="shared" si="37"/>
        <v>35.426172958543802</v>
      </c>
      <c r="S320" s="60">
        <f t="shared" si="38"/>
        <v>-25.177073392828841</v>
      </c>
      <c r="AC320" s="61">
        <v>290</v>
      </c>
      <c r="AD320" s="61">
        <v>0.42626469522012395</v>
      </c>
      <c r="AE320" s="61">
        <v>-2.6264695220123591E-2</v>
      </c>
      <c r="AF320">
        <f t="shared" si="39"/>
        <v>2.6264695220123591E-2</v>
      </c>
      <c r="AG320"/>
      <c r="AH320"/>
      <c r="AI320"/>
      <c r="AJ320"/>
      <c r="AK320"/>
    </row>
    <row r="321" spans="2:37" x14ac:dyDescent="0.3">
      <c r="B321" s="3" t="s">
        <v>677</v>
      </c>
      <c r="C321" s="3" t="s">
        <v>678</v>
      </c>
      <c r="D321" s="3">
        <v>17</v>
      </c>
      <c r="E321" s="3" t="s">
        <v>13</v>
      </c>
      <c r="F321" s="3" t="s">
        <v>14</v>
      </c>
      <c r="G321" s="19"/>
      <c r="H321" s="2">
        <v>7.5</v>
      </c>
      <c r="I321" s="2">
        <v>8.3000000000000007</v>
      </c>
      <c r="J321" s="16"/>
      <c r="K321" s="60">
        <f t="shared" si="32"/>
        <v>7.9</v>
      </c>
      <c r="L321" s="60">
        <f t="shared" si="33"/>
        <v>0.80000000000000071</v>
      </c>
      <c r="M321" s="60">
        <v>0.33425005872021407</v>
      </c>
      <c r="N321" s="60">
        <f t="shared" si="34"/>
        <v>2.3623115352517834</v>
      </c>
      <c r="O321" s="60">
        <f t="shared" si="35"/>
        <v>-1.4308116526922099</v>
      </c>
      <c r="P321" s="60"/>
      <c r="Q321" s="60">
        <f t="shared" si="36"/>
        <v>10.12658227848102</v>
      </c>
      <c r="R321" s="60">
        <f t="shared" si="37"/>
        <v>35.426172958543802</v>
      </c>
      <c r="S321" s="60">
        <f t="shared" si="38"/>
        <v>-25.177073392828841</v>
      </c>
      <c r="AC321" s="61">
        <v>291</v>
      </c>
      <c r="AD321" s="61">
        <v>0.41216282162738721</v>
      </c>
      <c r="AE321" s="61">
        <v>-0.71216282162738698</v>
      </c>
      <c r="AF321">
        <f t="shared" si="39"/>
        <v>0.71216282162738698</v>
      </c>
      <c r="AG321"/>
      <c r="AH321"/>
      <c r="AI321"/>
      <c r="AJ321"/>
      <c r="AK321"/>
    </row>
    <row r="322" spans="2:37" x14ac:dyDescent="0.3">
      <c r="B322" s="3" t="s">
        <v>26</v>
      </c>
      <c r="C322" s="3" t="s">
        <v>27</v>
      </c>
      <c r="D322" s="3">
        <v>11</v>
      </c>
      <c r="E322" s="3" t="s">
        <v>13</v>
      </c>
      <c r="F322" s="3" t="s">
        <v>14</v>
      </c>
      <c r="H322" s="2">
        <v>7.5</v>
      </c>
      <c r="I322" s="2">
        <v>9.1</v>
      </c>
      <c r="J322" s="16"/>
      <c r="K322" s="60">
        <f t="shared" si="32"/>
        <v>8.3000000000000007</v>
      </c>
      <c r="L322" s="60">
        <f t="shared" si="33"/>
        <v>1.5999999999999996</v>
      </c>
      <c r="M322" s="60">
        <v>1.1116870609718343</v>
      </c>
      <c r="N322" s="60">
        <f t="shared" si="34"/>
        <v>2.4653126970725667</v>
      </c>
      <c r="O322" s="60">
        <f t="shared" si="35"/>
        <v>-1.4886868190162359</v>
      </c>
      <c r="P322" s="60"/>
      <c r="Q322" s="60">
        <f t="shared" si="36"/>
        <v>19.277108433734934</v>
      </c>
      <c r="R322" s="60">
        <f t="shared" si="37"/>
        <v>35.426172958543802</v>
      </c>
      <c r="S322" s="60">
        <f t="shared" si="38"/>
        <v>-25.177073392828841</v>
      </c>
      <c r="AC322" s="61">
        <v>292</v>
      </c>
      <c r="AD322" s="61">
        <v>0.39524057331610329</v>
      </c>
      <c r="AE322" s="61">
        <v>-1.2952405733161028</v>
      </c>
      <c r="AF322">
        <f t="shared" si="39"/>
        <v>1.2952405733161028</v>
      </c>
      <c r="AG322"/>
      <c r="AH322"/>
      <c r="AI322"/>
      <c r="AJ322"/>
      <c r="AK322"/>
    </row>
    <row r="323" spans="2:37" x14ac:dyDescent="0.3">
      <c r="B323" s="3" t="s">
        <v>186</v>
      </c>
      <c r="C323" s="3" t="s">
        <v>187</v>
      </c>
      <c r="D323" s="3">
        <v>13</v>
      </c>
      <c r="E323" s="3" t="s">
        <v>43</v>
      </c>
      <c r="F323" s="22" t="s">
        <v>551</v>
      </c>
      <c r="H323" s="2">
        <v>7.5</v>
      </c>
      <c r="I323" s="2">
        <v>8.1999999999999993</v>
      </c>
      <c r="J323" s="16"/>
      <c r="K323" s="60">
        <f t="shared" si="32"/>
        <v>7.85</v>
      </c>
      <c r="L323" s="60">
        <f t="shared" si="33"/>
        <v>0.69999999999999929</v>
      </c>
      <c r="M323" s="60">
        <v>0.23707043343876005</v>
      </c>
      <c r="N323" s="60">
        <f t="shared" si="34"/>
        <v>2.3494363900241848</v>
      </c>
      <c r="O323" s="60">
        <f t="shared" si="35"/>
        <v>-1.4235772569017064</v>
      </c>
      <c r="P323" s="60"/>
      <c r="Q323" s="60">
        <f t="shared" si="36"/>
        <v>8.9171974522292903</v>
      </c>
      <c r="R323" s="60">
        <f t="shared" si="37"/>
        <v>35.426172958543802</v>
      </c>
      <c r="S323" s="60">
        <f t="shared" si="38"/>
        <v>-25.177073392828841</v>
      </c>
      <c r="AC323" s="61">
        <v>293</v>
      </c>
      <c r="AD323" s="61">
        <v>0.40652207219029257</v>
      </c>
      <c r="AE323" s="61">
        <v>-0.90652207219029257</v>
      </c>
      <c r="AF323">
        <f t="shared" si="39"/>
        <v>0.90652207219029257</v>
      </c>
      <c r="AG323"/>
      <c r="AH323"/>
      <c r="AI323"/>
      <c r="AJ323"/>
      <c r="AK323"/>
    </row>
    <row r="324" spans="2:37" x14ac:dyDescent="0.3">
      <c r="B324" s="3" t="s">
        <v>227</v>
      </c>
      <c r="C324" s="3" t="s">
        <v>228</v>
      </c>
      <c r="D324" s="22">
        <v>17</v>
      </c>
      <c r="E324" s="22" t="s">
        <v>13</v>
      </c>
      <c r="F324" s="22" t="s">
        <v>14</v>
      </c>
      <c r="H324" s="23">
        <v>7.5</v>
      </c>
      <c r="I324" s="23">
        <v>6.5</v>
      </c>
      <c r="J324" s="16"/>
      <c r="K324" s="60">
        <f t="shared" ref="K324:K387" si="40">AVERAGE(H324:I324)</f>
        <v>7</v>
      </c>
      <c r="L324" s="60">
        <f t="shared" ref="L324:L387" si="41">I324-H324</f>
        <v>-1</v>
      </c>
      <c r="M324" s="60">
        <v>1.4149831963459345</v>
      </c>
      <c r="N324" s="60">
        <f t="shared" ref="N324:N387" si="42">(K324*$AD$24+$AD$23)+2.46*(K324*$AL$24+$AL$23)</f>
        <v>2.1305589211550209</v>
      </c>
      <c r="O324" s="60">
        <f t="shared" ref="O324:O387" si="43">(K324*$AD$24+$AD$23)-2.46*(K324*$AL$24+$AL$23)</f>
        <v>-1.3005925284631514</v>
      </c>
      <c r="P324" s="60"/>
      <c r="Q324" s="60">
        <f t="shared" ref="Q324:Q387" si="44">L324/K324*100</f>
        <v>-14.285714285714285</v>
      </c>
      <c r="R324" s="60">
        <f t="shared" ref="R324:R387" si="45">$Q$466+1.96*$Q$465</f>
        <v>35.426172958543802</v>
      </c>
      <c r="S324" s="60">
        <f t="shared" ref="S324:S387" si="46">$Q$466-1.96*$Q$465</f>
        <v>-25.177073392828841</v>
      </c>
      <c r="AC324" s="61">
        <v>294</v>
      </c>
      <c r="AD324" s="61">
        <v>0.44882769296850261</v>
      </c>
      <c r="AE324" s="61">
        <v>0.55117230703149733</v>
      </c>
      <c r="AF324">
        <f t="shared" si="39"/>
        <v>0.55117230703149733</v>
      </c>
      <c r="AG324"/>
      <c r="AH324"/>
      <c r="AI324"/>
      <c r="AJ324"/>
      <c r="AK324"/>
    </row>
    <row r="325" spans="2:37" x14ac:dyDescent="0.3">
      <c r="B325" s="3" t="s">
        <v>270</v>
      </c>
      <c r="C325" s="3" t="s">
        <v>271</v>
      </c>
      <c r="D325" s="3">
        <v>11</v>
      </c>
      <c r="E325" s="3" t="s">
        <v>299</v>
      </c>
      <c r="F325" s="3" t="s">
        <v>25</v>
      </c>
      <c r="H325" s="2">
        <v>7.5</v>
      </c>
      <c r="I325" s="2">
        <v>6.4</v>
      </c>
      <c r="J325" s="16"/>
      <c r="K325" s="60">
        <f t="shared" si="40"/>
        <v>6.95</v>
      </c>
      <c r="L325" s="60">
        <f t="shared" si="41"/>
        <v>-1.0999999999999996</v>
      </c>
      <c r="M325" s="60">
        <v>1.512162821627387</v>
      </c>
      <c r="N325" s="60">
        <f t="shared" si="42"/>
        <v>2.1176837759274227</v>
      </c>
      <c r="O325" s="60">
        <f t="shared" si="43"/>
        <v>-1.2933581326726484</v>
      </c>
      <c r="P325" s="60"/>
      <c r="Q325" s="60">
        <f t="shared" si="44"/>
        <v>-15.827338129496397</v>
      </c>
      <c r="R325" s="60">
        <f t="shared" si="45"/>
        <v>35.426172958543802</v>
      </c>
      <c r="S325" s="60">
        <f t="shared" si="46"/>
        <v>-25.177073392828841</v>
      </c>
      <c r="AC325" s="61">
        <v>295</v>
      </c>
      <c r="AD325" s="61">
        <v>0.44882769296850261</v>
      </c>
      <c r="AE325" s="61">
        <v>0.55117230703149733</v>
      </c>
      <c r="AF325">
        <f t="shared" si="39"/>
        <v>0.55117230703149733</v>
      </c>
      <c r="AG325"/>
      <c r="AH325"/>
      <c r="AI325"/>
      <c r="AJ325"/>
      <c r="AK325"/>
    </row>
    <row r="326" spans="2:37" x14ac:dyDescent="0.3">
      <c r="B326" s="3" t="s">
        <v>1</v>
      </c>
      <c r="C326" s="3" t="s">
        <v>605</v>
      </c>
      <c r="D326" s="22">
        <v>16</v>
      </c>
      <c r="E326" s="22" t="s">
        <v>13</v>
      </c>
      <c r="F326" s="22" t="s">
        <v>25</v>
      </c>
      <c r="H326" s="22">
        <v>7.5</v>
      </c>
      <c r="I326" s="23">
        <v>6.9</v>
      </c>
      <c r="J326" s="16"/>
      <c r="K326" s="60">
        <f t="shared" si="40"/>
        <v>7.2</v>
      </c>
      <c r="L326" s="60">
        <f t="shared" si="41"/>
        <v>-0.59999999999999964</v>
      </c>
      <c r="M326" s="60">
        <v>1.0262646952201235</v>
      </c>
      <c r="N326" s="60">
        <f t="shared" si="42"/>
        <v>2.1820595020654125</v>
      </c>
      <c r="O326" s="60">
        <f t="shared" si="43"/>
        <v>-1.3295301116251645</v>
      </c>
      <c r="P326" s="60"/>
      <c r="Q326" s="60">
        <f t="shared" si="44"/>
        <v>-8.3333333333333286</v>
      </c>
      <c r="R326" s="60">
        <f t="shared" si="45"/>
        <v>35.426172958543802</v>
      </c>
      <c r="S326" s="60">
        <f t="shared" si="46"/>
        <v>-25.177073392828841</v>
      </c>
      <c r="AC326" s="61">
        <v>296</v>
      </c>
      <c r="AD326" s="61">
        <v>0.44318694353140792</v>
      </c>
      <c r="AE326" s="61">
        <v>0.15681305646859173</v>
      </c>
      <c r="AF326">
        <f t="shared" si="39"/>
        <v>0.15681305646859173</v>
      </c>
      <c r="AG326"/>
      <c r="AH326"/>
      <c r="AI326"/>
      <c r="AJ326"/>
      <c r="AK326"/>
    </row>
    <row r="327" spans="2:37" x14ac:dyDescent="0.3">
      <c r="B327" s="9" t="s">
        <v>711</v>
      </c>
      <c r="C327" s="9" t="s">
        <v>712</v>
      </c>
      <c r="D327" s="3">
        <v>10</v>
      </c>
      <c r="E327" s="3" t="s">
        <v>13</v>
      </c>
      <c r="F327" s="3" t="s">
        <v>14</v>
      </c>
      <c r="H327" s="2">
        <v>7.5</v>
      </c>
      <c r="I327" s="2">
        <v>7.2</v>
      </c>
      <c r="J327" s="16"/>
      <c r="K327" s="60">
        <f t="shared" si="40"/>
        <v>7.35</v>
      </c>
      <c r="L327" s="60">
        <f t="shared" si="41"/>
        <v>-0.29999999999999982</v>
      </c>
      <c r="M327" s="60">
        <v>0.73472581937576575</v>
      </c>
      <c r="N327" s="60">
        <f t="shared" si="42"/>
        <v>2.2206849377482056</v>
      </c>
      <c r="O327" s="60">
        <f t="shared" si="43"/>
        <v>-1.351233298996674</v>
      </c>
      <c r="P327" s="60"/>
      <c r="Q327" s="60">
        <f t="shared" si="44"/>
        <v>-4.0816326530612219</v>
      </c>
      <c r="R327" s="60">
        <f t="shared" si="45"/>
        <v>35.426172958543802</v>
      </c>
      <c r="S327" s="60">
        <f t="shared" si="46"/>
        <v>-25.177073392828841</v>
      </c>
      <c r="AC327" s="61">
        <v>297</v>
      </c>
      <c r="AD327" s="61">
        <v>0.47139069071688128</v>
      </c>
      <c r="AE327" s="61">
        <v>1.1286093092831193</v>
      </c>
      <c r="AF327">
        <f t="shared" si="39"/>
        <v>1.1286093092831193</v>
      </c>
      <c r="AG327"/>
      <c r="AH327"/>
      <c r="AI327"/>
      <c r="AJ327"/>
      <c r="AK327"/>
    </row>
    <row r="328" spans="2:37" x14ac:dyDescent="0.3">
      <c r="B328" s="3" t="s">
        <v>581</v>
      </c>
      <c r="C328" s="3" t="s">
        <v>582</v>
      </c>
      <c r="D328" s="3">
        <v>15</v>
      </c>
      <c r="E328" s="3" t="s">
        <v>13</v>
      </c>
      <c r="F328" s="3" t="s">
        <v>14</v>
      </c>
      <c r="H328" s="23">
        <v>7.5</v>
      </c>
      <c r="I328" s="23">
        <v>6.8</v>
      </c>
      <c r="J328" s="16"/>
      <c r="K328" s="60">
        <f t="shared" si="40"/>
        <v>7.15</v>
      </c>
      <c r="L328" s="60">
        <f t="shared" si="41"/>
        <v>-0.70000000000000018</v>
      </c>
      <c r="M328" s="60">
        <v>1.1234443205015769</v>
      </c>
      <c r="N328" s="60">
        <f t="shared" si="42"/>
        <v>2.1691843568378144</v>
      </c>
      <c r="O328" s="60">
        <f t="shared" si="43"/>
        <v>-1.3222957158346613</v>
      </c>
      <c r="P328" s="60"/>
      <c r="Q328" s="60">
        <f t="shared" si="44"/>
        <v>-9.7902097902097918</v>
      </c>
      <c r="R328" s="60">
        <f t="shared" si="45"/>
        <v>35.426172958543802</v>
      </c>
      <c r="S328" s="60">
        <f t="shared" si="46"/>
        <v>-25.177073392828841</v>
      </c>
      <c r="AC328" s="61">
        <v>298</v>
      </c>
      <c r="AD328" s="61">
        <v>0.40934244690883997</v>
      </c>
      <c r="AE328" s="61">
        <v>-1.0093424469088406</v>
      </c>
      <c r="AF328">
        <f t="shared" si="39"/>
        <v>1.0093424469088406</v>
      </c>
      <c r="AG328"/>
      <c r="AH328"/>
      <c r="AI328"/>
      <c r="AJ328"/>
      <c r="AK328"/>
    </row>
    <row r="329" spans="2:37" x14ac:dyDescent="0.3">
      <c r="B329" s="54" t="s">
        <v>762</v>
      </c>
      <c r="C329" s="28" t="s">
        <v>763</v>
      </c>
      <c r="D329" s="3">
        <v>11</v>
      </c>
      <c r="E329" s="3" t="s">
        <v>13</v>
      </c>
      <c r="F329" s="3" t="s">
        <v>730</v>
      </c>
      <c r="H329" s="2">
        <v>7.5</v>
      </c>
      <c r="I329" s="2">
        <v>9.1</v>
      </c>
      <c r="J329" s="16"/>
      <c r="K329" s="60">
        <f t="shared" si="40"/>
        <v>8.3000000000000007</v>
      </c>
      <c r="L329" s="60">
        <f t="shared" si="41"/>
        <v>1.5999999999999996</v>
      </c>
      <c r="M329" s="60">
        <v>1.1116870609718343</v>
      </c>
      <c r="N329" s="60">
        <f t="shared" si="42"/>
        <v>2.4653126970725667</v>
      </c>
      <c r="O329" s="60">
        <f t="shared" si="43"/>
        <v>-1.4886868190162359</v>
      </c>
      <c r="P329" s="60"/>
      <c r="Q329" s="60">
        <f t="shared" si="44"/>
        <v>19.277108433734934</v>
      </c>
      <c r="R329" s="60">
        <f t="shared" si="45"/>
        <v>35.426172958543802</v>
      </c>
      <c r="S329" s="60">
        <f t="shared" si="46"/>
        <v>-25.177073392828841</v>
      </c>
      <c r="AC329" s="61">
        <v>299</v>
      </c>
      <c r="AD329" s="61">
        <v>0.44036656881286063</v>
      </c>
      <c r="AE329" s="61">
        <v>5.9633431187139374E-2</v>
      </c>
      <c r="AF329">
        <f t="shared" si="39"/>
        <v>5.9633431187139374E-2</v>
      </c>
      <c r="AG329"/>
      <c r="AH329"/>
      <c r="AI329"/>
      <c r="AJ329"/>
      <c r="AK329"/>
    </row>
    <row r="330" spans="2:37" x14ac:dyDescent="0.3">
      <c r="B330" s="3" t="s">
        <v>263</v>
      </c>
      <c r="C330" s="3" t="s">
        <v>264</v>
      </c>
      <c r="D330" s="3">
        <v>15</v>
      </c>
      <c r="E330" s="3" t="s">
        <v>13</v>
      </c>
      <c r="F330" s="3" t="s">
        <v>14</v>
      </c>
      <c r="H330" s="2">
        <v>7.5</v>
      </c>
      <c r="I330" s="2">
        <v>7.1</v>
      </c>
      <c r="J330" s="16"/>
      <c r="K330" s="60">
        <f t="shared" si="40"/>
        <v>7.3</v>
      </c>
      <c r="L330" s="60">
        <f t="shared" si="41"/>
        <v>-0.40000000000000036</v>
      </c>
      <c r="M330" s="60">
        <v>0.83190544465721894</v>
      </c>
      <c r="N330" s="60">
        <f t="shared" si="42"/>
        <v>2.2078097925206079</v>
      </c>
      <c r="O330" s="60">
        <f t="shared" si="43"/>
        <v>-1.3439989032061708</v>
      </c>
      <c r="P330" s="60"/>
      <c r="Q330" s="60">
        <f t="shared" si="44"/>
        <v>-5.4794520547945256</v>
      </c>
      <c r="R330" s="60">
        <f t="shared" si="45"/>
        <v>35.426172958543802</v>
      </c>
      <c r="S330" s="60">
        <f t="shared" si="46"/>
        <v>-25.177073392828841</v>
      </c>
      <c r="AC330" s="61">
        <v>300</v>
      </c>
      <c r="AD330" s="61">
        <v>0.42908506993867129</v>
      </c>
      <c r="AE330" s="61">
        <v>-0.32908506993867165</v>
      </c>
      <c r="AF330">
        <f t="shared" si="39"/>
        <v>0.32908506993867165</v>
      </c>
      <c r="AG330"/>
      <c r="AH330"/>
      <c r="AI330"/>
      <c r="AJ330"/>
      <c r="AK330"/>
    </row>
    <row r="331" spans="2:37" x14ac:dyDescent="0.3">
      <c r="B331" s="22" t="s">
        <v>871</v>
      </c>
      <c r="C331" s="22" t="s">
        <v>653</v>
      </c>
      <c r="D331" s="22">
        <v>9</v>
      </c>
      <c r="E331" s="22" t="s">
        <v>13</v>
      </c>
      <c r="F331" s="22" t="s">
        <v>771</v>
      </c>
      <c r="H331" s="22">
        <v>7.5</v>
      </c>
      <c r="I331" s="22">
        <v>10.3</v>
      </c>
      <c r="J331" s="16"/>
      <c r="K331" s="60">
        <f t="shared" si="40"/>
        <v>8.9</v>
      </c>
      <c r="L331" s="60">
        <f t="shared" si="41"/>
        <v>2.8000000000000007</v>
      </c>
      <c r="M331" s="60">
        <v>2.2778425643492675</v>
      </c>
      <c r="N331" s="60">
        <f t="shared" si="42"/>
        <v>2.6198144398037417</v>
      </c>
      <c r="O331" s="60">
        <f t="shared" si="43"/>
        <v>-1.5754995685022752</v>
      </c>
      <c r="P331" s="60"/>
      <c r="Q331" s="60">
        <f t="shared" si="44"/>
        <v>31.460674157303377</v>
      </c>
      <c r="R331" s="60">
        <f t="shared" si="45"/>
        <v>35.426172958543802</v>
      </c>
      <c r="S331" s="60">
        <f t="shared" si="46"/>
        <v>-25.177073392828841</v>
      </c>
      <c r="AC331" s="61">
        <v>301</v>
      </c>
      <c r="AD331" s="61">
        <v>0.41498319634593461</v>
      </c>
      <c r="AE331" s="61">
        <v>-0.81498319634593497</v>
      </c>
      <c r="AF331">
        <f t="shared" si="39"/>
        <v>0.81498319634593497</v>
      </c>
      <c r="AG331"/>
      <c r="AH331"/>
      <c r="AI331"/>
      <c r="AJ331"/>
      <c r="AK331"/>
    </row>
    <row r="332" spans="2:37" x14ac:dyDescent="0.3">
      <c r="B332" s="3" t="s">
        <v>469</v>
      </c>
      <c r="C332" s="3" t="s">
        <v>470</v>
      </c>
      <c r="D332" s="3">
        <v>12</v>
      </c>
      <c r="E332" s="3" t="s">
        <v>13</v>
      </c>
      <c r="F332" s="3" t="s">
        <v>14</v>
      </c>
      <c r="H332" s="23">
        <v>7.6</v>
      </c>
      <c r="I332" s="23">
        <v>6.6</v>
      </c>
      <c r="J332" s="16"/>
      <c r="K332" s="60">
        <f t="shared" si="40"/>
        <v>7.1</v>
      </c>
      <c r="L332" s="60">
        <f t="shared" si="41"/>
        <v>-1</v>
      </c>
      <c r="M332" s="60">
        <v>1.4206239457830292</v>
      </c>
      <c r="N332" s="60">
        <f t="shared" si="42"/>
        <v>2.1563092116102163</v>
      </c>
      <c r="O332" s="60">
        <f t="shared" si="43"/>
        <v>-1.3150613200441577</v>
      </c>
      <c r="P332" s="60"/>
      <c r="Q332" s="60">
        <f t="shared" si="44"/>
        <v>-14.084507042253522</v>
      </c>
      <c r="R332" s="60">
        <f t="shared" si="45"/>
        <v>35.426172958543802</v>
      </c>
      <c r="S332" s="60">
        <f t="shared" si="46"/>
        <v>-25.177073392828841</v>
      </c>
      <c r="AC332" s="61">
        <v>302</v>
      </c>
      <c r="AD332" s="61">
        <v>0.44036656881286063</v>
      </c>
      <c r="AE332" s="61">
        <v>5.9633431187139374E-2</v>
      </c>
      <c r="AF332">
        <f t="shared" si="39"/>
        <v>5.9633431187139374E-2</v>
      </c>
      <c r="AG332"/>
      <c r="AH332"/>
      <c r="AI332"/>
      <c r="AJ332"/>
      <c r="AK332"/>
    </row>
    <row r="333" spans="2:37" x14ac:dyDescent="0.3">
      <c r="B333" s="3" t="s">
        <v>488</v>
      </c>
      <c r="C333" s="3" t="s">
        <v>489</v>
      </c>
      <c r="D333" s="3">
        <v>14</v>
      </c>
      <c r="E333" s="3" t="s">
        <v>13</v>
      </c>
      <c r="F333" s="3" t="s">
        <v>25</v>
      </c>
      <c r="G333" s="19"/>
      <c r="H333" s="2">
        <v>7.6</v>
      </c>
      <c r="I333" s="2">
        <v>9.5</v>
      </c>
      <c r="J333" s="16"/>
      <c r="K333" s="60">
        <f t="shared" si="40"/>
        <v>8.5500000000000007</v>
      </c>
      <c r="L333" s="60">
        <f t="shared" si="41"/>
        <v>1.9000000000000004</v>
      </c>
      <c r="M333" s="60">
        <v>1.3975851873790983</v>
      </c>
      <c r="N333" s="60">
        <f t="shared" si="42"/>
        <v>2.5296884232105561</v>
      </c>
      <c r="O333" s="60">
        <f t="shared" si="43"/>
        <v>-1.524858797968752</v>
      </c>
      <c r="P333" s="60"/>
      <c r="Q333" s="60">
        <f t="shared" si="44"/>
        <v>22.222222222222225</v>
      </c>
      <c r="R333" s="60">
        <f t="shared" si="45"/>
        <v>35.426172958543802</v>
      </c>
      <c r="S333" s="60">
        <f t="shared" si="46"/>
        <v>-25.177073392828841</v>
      </c>
      <c r="AC333" s="61">
        <v>303</v>
      </c>
      <c r="AD333" s="61">
        <v>0.48267218959107056</v>
      </c>
      <c r="AE333" s="61">
        <v>1.5173278104089285</v>
      </c>
      <c r="AF333">
        <f t="shared" si="39"/>
        <v>1.5173278104089285</v>
      </c>
      <c r="AG333"/>
      <c r="AH333"/>
      <c r="AI333"/>
      <c r="AJ333"/>
      <c r="AK333"/>
    </row>
    <row r="334" spans="2:37" x14ac:dyDescent="0.3">
      <c r="B334" s="3" t="s">
        <v>556</v>
      </c>
      <c r="C334" s="3" t="s">
        <v>557</v>
      </c>
      <c r="D334" s="3">
        <v>15</v>
      </c>
      <c r="E334" s="3" t="s">
        <v>43</v>
      </c>
      <c r="F334" s="3" t="s">
        <v>14</v>
      </c>
      <c r="H334" s="2">
        <v>7.6</v>
      </c>
      <c r="I334" s="2">
        <v>6.8</v>
      </c>
      <c r="J334" s="16"/>
      <c r="K334" s="60">
        <f t="shared" si="40"/>
        <v>7.1999999999999993</v>
      </c>
      <c r="L334" s="60">
        <f t="shared" si="41"/>
        <v>-0.79999999999999982</v>
      </c>
      <c r="M334" s="60">
        <v>1.2262646952201237</v>
      </c>
      <c r="N334" s="60">
        <f t="shared" si="42"/>
        <v>2.1820595020654121</v>
      </c>
      <c r="O334" s="60">
        <f t="shared" si="43"/>
        <v>-1.3295301116251641</v>
      </c>
      <c r="P334" s="60"/>
      <c r="Q334" s="60">
        <f t="shared" si="44"/>
        <v>-11.111111111111109</v>
      </c>
      <c r="R334" s="60">
        <f t="shared" si="45"/>
        <v>35.426172958543802</v>
      </c>
      <c r="S334" s="60">
        <f t="shared" si="46"/>
        <v>-25.177073392828841</v>
      </c>
      <c r="AC334" s="61">
        <v>304</v>
      </c>
      <c r="AD334" s="61">
        <v>0.47985181487252332</v>
      </c>
      <c r="AE334" s="61">
        <v>1.4201481851274762</v>
      </c>
      <c r="AF334">
        <f t="shared" si="39"/>
        <v>1.4201481851274762</v>
      </c>
      <c r="AG334"/>
      <c r="AH334"/>
      <c r="AI334"/>
      <c r="AJ334"/>
      <c r="AK334"/>
    </row>
    <row r="335" spans="2:37" x14ac:dyDescent="0.3">
      <c r="B335" s="3" t="s">
        <v>635</v>
      </c>
      <c r="C335" s="3" t="s">
        <v>38</v>
      </c>
      <c r="D335" s="3">
        <v>11</v>
      </c>
      <c r="E335" s="3" t="s">
        <v>13</v>
      </c>
      <c r="F335" s="3" t="s">
        <v>25</v>
      </c>
      <c r="H335" s="36">
        <v>7.6</v>
      </c>
      <c r="I335" s="23">
        <v>9.1</v>
      </c>
      <c r="J335" s="16"/>
      <c r="K335" s="60">
        <f t="shared" si="40"/>
        <v>8.35</v>
      </c>
      <c r="L335" s="60">
        <f t="shared" si="41"/>
        <v>1.5</v>
      </c>
      <c r="M335" s="60">
        <v>1.0088666862532873</v>
      </c>
      <c r="N335" s="60">
        <f t="shared" si="42"/>
        <v>2.4781878423001644</v>
      </c>
      <c r="O335" s="60">
        <f t="shared" si="43"/>
        <v>-1.4959212148067391</v>
      </c>
      <c r="P335" s="60"/>
      <c r="Q335" s="60">
        <f t="shared" si="44"/>
        <v>17.964071856287426</v>
      </c>
      <c r="R335" s="60">
        <f t="shared" si="45"/>
        <v>35.426172958543802</v>
      </c>
      <c r="S335" s="60">
        <f t="shared" si="46"/>
        <v>-25.177073392828841</v>
      </c>
      <c r="AC335" s="61">
        <v>305</v>
      </c>
      <c r="AD335" s="61">
        <v>0.42626469522012389</v>
      </c>
      <c r="AE335" s="61">
        <v>-0.62626469522012407</v>
      </c>
      <c r="AF335">
        <f t="shared" si="39"/>
        <v>0.62626469522012407</v>
      </c>
      <c r="AG335"/>
      <c r="AH335"/>
      <c r="AI335"/>
      <c r="AJ335"/>
      <c r="AK335"/>
    </row>
    <row r="336" spans="2:37" x14ac:dyDescent="0.3">
      <c r="B336" s="22" t="s">
        <v>561</v>
      </c>
      <c r="C336" s="22" t="s">
        <v>668</v>
      </c>
      <c r="D336" s="3">
        <v>16</v>
      </c>
      <c r="E336" s="3" t="s">
        <v>13</v>
      </c>
      <c r="F336" s="3" t="s">
        <v>25</v>
      </c>
      <c r="H336" s="23">
        <v>7.6</v>
      </c>
      <c r="I336" s="23">
        <v>7.2</v>
      </c>
      <c r="J336" s="16"/>
      <c r="K336" s="60">
        <f t="shared" si="40"/>
        <v>7.4</v>
      </c>
      <c r="L336" s="60">
        <f t="shared" si="41"/>
        <v>-0.39999999999999947</v>
      </c>
      <c r="M336" s="60">
        <v>0.83754619409431275</v>
      </c>
      <c r="N336" s="60">
        <f t="shared" si="42"/>
        <v>2.2335600829758038</v>
      </c>
      <c r="O336" s="60">
        <f t="shared" si="43"/>
        <v>-1.3584676947871774</v>
      </c>
      <c r="P336" s="60"/>
      <c r="Q336" s="60">
        <f t="shared" si="44"/>
        <v>-5.4054054054053982</v>
      </c>
      <c r="R336" s="60">
        <f t="shared" si="45"/>
        <v>35.426172958543802</v>
      </c>
      <c r="S336" s="60">
        <f t="shared" si="46"/>
        <v>-25.177073392828841</v>
      </c>
      <c r="AC336" s="61">
        <v>306</v>
      </c>
      <c r="AD336" s="61">
        <v>0.4572888171241446</v>
      </c>
      <c r="AE336" s="61">
        <v>0.44271118287585487</v>
      </c>
      <c r="AF336">
        <f t="shared" si="39"/>
        <v>0.44271118287585487</v>
      </c>
      <c r="AG336"/>
      <c r="AH336"/>
      <c r="AI336"/>
      <c r="AJ336"/>
      <c r="AK336"/>
    </row>
    <row r="337" spans="2:37" x14ac:dyDescent="0.3">
      <c r="B337" s="22" t="s">
        <v>696</v>
      </c>
      <c r="C337" s="22" t="s">
        <v>697</v>
      </c>
      <c r="D337" s="3">
        <v>10</v>
      </c>
      <c r="E337" s="3" t="s">
        <v>13</v>
      </c>
      <c r="F337" s="3" t="s">
        <v>14</v>
      </c>
      <c r="H337" s="2">
        <v>7.6</v>
      </c>
      <c r="I337" s="2">
        <v>8.8000000000000007</v>
      </c>
      <c r="J337" s="16"/>
      <c r="K337" s="60">
        <f t="shared" si="40"/>
        <v>8.1999999999999993</v>
      </c>
      <c r="L337" s="60">
        <f t="shared" si="41"/>
        <v>1.2000000000000011</v>
      </c>
      <c r="M337" s="60">
        <v>0.71732781040893046</v>
      </c>
      <c r="N337" s="60">
        <f t="shared" si="42"/>
        <v>2.4395624066173704</v>
      </c>
      <c r="O337" s="60">
        <f t="shared" si="43"/>
        <v>-1.4742180274352292</v>
      </c>
      <c r="P337" s="60"/>
      <c r="Q337" s="60">
        <f t="shared" si="44"/>
        <v>14.634146341463428</v>
      </c>
      <c r="R337" s="60">
        <f t="shared" si="45"/>
        <v>35.426172958543802</v>
      </c>
      <c r="S337" s="60">
        <f t="shared" si="46"/>
        <v>-25.177073392828841</v>
      </c>
      <c r="AC337" s="61">
        <v>307</v>
      </c>
      <c r="AD337" s="61">
        <v>0.4572888171241446</v>
      </c>
      <c r="AE337" s="61">
        <v>0.44271118287585487</v>
      </c>
      <c r="AF337">
        <f t="shared" si="39"/>
        <v>0.44271118287585487</v>
      </c>
      <c r="AG337"/>
      <c r="AH337"/>
      <c r="AI337"/>
      <c r="AJ337"/>
      <c r="AK337"/>
    </row>
    <row r="338" spans="2:37" x14ac:dyDescent="0.3">
      <c r="B338" s="3" t="s">
        <v>739</v>
      </c>
      <c r="C338" s="3" t="s">
        <v>740</v>
      </c>
      <c r="D338" s="3">
        <v>16</v>
      </c>
      <c r="E338" s="3" t="s">
        <v>13</v>
      </c>
      <c r="F338" s="22" t="s">
        <v>14</v>
      </c>
      <c r="H338" s="2">
        <v>7.7</v>
      </c>
      <c r="I338" s="2">
        <v>9</v>
      </c>
      <c r="J338" s="16"/>
      <c r="K338" s="60">
        <f t="shared" si="40"/>
        <v>8.35</v>
      </c>
      <c r="L338" s="60">
        <f t="shared" si="41"/>
        <v>1.2999999999999998</v>
      </c>
      <c r="M338" s="60">
        <v>0.80886668625328717</v>
      </c>
      <c r="N338" s="60">
        <f t="shared" si="42"/>
        <v>2.4781878423001644</v>
      </c>
      <c r="O338" s="60">
        <f t="shared" si="43"/>
        <v>-1.4959212148067391</v>
      </c>
      <c r="P338" s="60"/>
      <c r="Q338" s="60">
        <f t="shared" si="44"/>
        <v>15.568862275449099</v>
      </c>
      <c r="R338" s="60">
        <f t="shared" si="45"/>
        <v>35.426172958543802</v>
      </c>
      <c r="S338" s="60">
        <f t="shared" si="46"/>
        <v>-25.177073392828841</v>
      </c>
      <c r="AC338" s="61">
        <v>308</v>
      </c>
      <c r="AD338" s="61">
        <v>0.43190544465721858</v>
      </c>
      <c r="AE338" s="61">
        <v>-0.43190544465721858</v>
      </c>
      <c r="AF338">
        <f t="shared" si="39"/>
        <v>0.43190544465721858</v>
      </c>
      <c r="AG338"/>
      <c r="AH338"/>
      <c r="AI338"/>
      <c r="AJ338"/>
      <c r="AK338"/>
    </row>
    <row r="339" spans="2:37" x14ac:dyDescent="0.3">
      <c r="B339" s="3" t="s">
        <v>75</v>
      </c>
      <c r="C339" s="3" t="s">
        <v>77</v>
      </c>
      <c r="D339" s="9">
        <v>13</v>
      </c>
      <c r="E339" s="9" t="s">
        <v>13</v>
      </c>
      <c r="F339" s="9" t="s">
        <v>771</v>
      </c>
      <c r="H339" s="6">
        <v>7.7</v>
      </c>
      <c r="I339" s="9">
        <v>6.7</v>
      </c>
      <c r="J339" s="16"/>
      <c r="K339" s="60">
        <f t="shared" si="40"/>
        <v>7.2</v>
      </c>
      <c r="L339" s="60">
        <f t="shared" si="41"/>
        <v>-1</v>
      </c>
      <c r="M339" s="60">
        <v>1.4262646952201239</v>
      </c>
      <c r="N339" s="60">
        <f t="shared" si="42"/>
        <v>2.1820595020654125</v>
      </c>
      <c r="O339" s="60">
        <f t="shared" si="43"/>
        <v>-1.3295301116251645</v>
      </c>
      <c r="P339" s="60"/>
      <c r="Q339" s="60">
        <f t="shared" si="44"/>
        <v>-13.888888888888889</v>
      </c>
      <c r="R339" s="60">
        <f t="shared" si="45"/>
        <v>35.426172958543802</v>
      </c>
      <c r="S339" s="60">
        <f t="shared" si="46"/>
        <v>-25.177073392828841</v>
      </c>
      <c r="AC339" s="61">
        <v>309</v>
      </c>
      <c r="AD339" s="61">
        <v>0.50241481262090204</v>
      </c>
      <c r="AE339" s="61">
        <v>1.9975851873790988</v>
      </c>
      <c r="AF339">
        <f t="shared" si="39"/>
        <v>1.9975851873790988</v>
      </c>
      <c r="AG339"/>
      <c r="AH339"/>
      <c r="AI339"/>
      <c r="AJ339"/>
      <c r="AK339"/>
    </row>
    <row r="340" spans="2:37" x14ac:dyDescent="0.3">
      <c r="B340" s="3" t="s">
        <v>88</v>
      </c>
      <c r="C340" s="3" t="s">
        <v>89</v>
      </c>
      <c r="D340" s="3">
        <v>9</v>
      </c>
      <c r="E340" s="3" t="s">
        <v>13</v>
      </c>
      <c r="F340" s="3" t="s">
        <v>25</v>
      </c>
      <c r="H340" s="2">
        <v>7.7</v>
      </c>
      <c r="I340" s="2">
        <v>9</v>
      </c>
      <c r="J340" s="16"/>
      <c r="K340" s="60">
        <f t="shared" si="40"/>
        <v>8.35</v>
      </c>
      <c r="L340" s="60">
        <f t="shared" si="41"/>
        <v>1.2999999999999998</v>
      </c>
      <c r="M340" s="60">
        <v>0.80886668625328717</v>
      </c>
      <c r="N340" s="60">
        <f t="shared" si="42"/>
        <v>2.4781878423001644</v>
      </c>
      <c r="O340" s="60">
        <f t="shared" si="43"/>
        <v>-1.4959212148067391</v>
      </c>
      <c r="P340" s="60"/>
      <c r="Q340" s="60">
        <f t="shared" si="44"/>
        <v>15.568862275449099</v>
      </c>
      <c r="R340" s="60">
        <f t="shared" si="45"/>
        <v>35.426172958543802</v>
      </c>
      <c r="S340" s="60">
        <f t="shared" si="46"/>
        <v>-25.177073392828841</v>
      </c>
      <c r="AC340" s="61">
        <v>310</v>
      </c>
      <c r="AD340" s="61">
        <v>0.46292956656123924</v>
      </c>
      <c r="AE340" s="61">
        <v>0.63707043343876135</v>
      </c>
      <c r="AF340">
        <f t="shared" si="39"/>
        <v>0.63707043343876135</v>
      </c>
      <c r="AG340"/>
      <c r="AH340"/>
      <c r="AI340"/>
      <c r="AJ340"/>
      <c r="AK340"/>
    </row>
    <row r="341" spans="2:37" x14ac:dyDescent="0.3">
      <c r="B341" s="3" t="s">
        <v>416</v>
      </c>
      <c r="C341" s="3" t="s">
        <v>417</v>
      </c>
      <c r="D341" s="3">
        <v>11</v>
      </c>
      <c r="E341" s="3" t="s">
        <v>13</v>
      </c>
      <c r="F341" s="3" t="s">
        <v>25</v>
      </c>
      <c r="H341" s="2">
        <v>7.7</v>
      </c>
      <c r="I341" s="2">
        <v>8.6</v>
      </c>
      <c r="J341" s="20"/>
      <c r="K341" s="60">
        <f t="shared" si="40"/>
        <v>8.15</v>
      </c>
      <c r="L341" s="60">
        <f t="shared" si="41"/>
        <v>0.89999999999999947</v>
      </c>
      <c r="M341" s="60">
        <v>0.42014818512747615</v>
      </c>
      <c r="N341" s="60">
        <f t="shared" si="42"/>
        <v>2.4266872613897728</v>
      </c>
      <c r="O341" s="60">
        <f t="shared" si="43"/>
        <v>-1.4669836316447262</v>
      </c>
      <c r="P341" s="60"/>
      <c r="Q341" s="60">
        <f t="shared" si="44"/>
        <v>11.042944785276067</v>
      </c>
      <c r="R341" s="60">
        <f t="shared" si="45"/>
        <v>35.426172958543802</v>
      </c>
      <c r="S341" s="60">
        <f t="shared" si="46"/>
        <v>-25.177073392828841</v>
      </c>
      <c r="AC341" s="61">
        <v>311</v>
      </c>
      <c r="AD341" s="61">
        <v>0.46574994127978664</v>
      </c>
      <c r="AE341" s="61">
        <v>0.53425005872021336</v>
      </c>
      <c r="AF341">
        <f t="shared" si="39"/>
        <v>0.53425005872021336</v>
      </c>
      <c r="AG341"/>
      <c r="AH341"/>
      <c r="AI341"/>
      <c r="AJ341"/>
      <c r="AK341"/>
    </row>
    <row r="342" spans="2:37" x14ac:dyDescent="0.3">
      <c r="B342" s="3" t="s">
        <v>525</v>
      </c>
      <c r="C342" s="3" t="s">
        <v>526</v>
      </c>
      <c r="D342" s="22">
        <v>14</v>
      </c>
      <c r="E342" s="22" t="s">
        <v>13</v>
      </c>
      <c r="F342" s="22" t="s">
        <v>770</v>
      </c>
      <c r="H342" s="22">
        <v>7.7</v>
      </c>
      <c r="I342" s="22">
        <v>9.9</v>
      </c>
      <c r="J342" s="20"/>
      <c r="K342" s="60">
        <f t="shared" si="40"/>
        <v>8.8000000000000007</v>
      </c>
      <c r="L342" s="60">
        <f t="shared" si="41"/>
        <v>2.2000000000000002</v>
      </c>
      <c r="M342" s="60">
        <v>1.6834833137863616</v>
      </c>
      <c r="N342" s="60">
        <f t="shared" si="42"/>
        <v>2.5940641493485459</v>
      </c>
      <c r="O342" s="60">
        <f t="shared" si="43"/>
        <v>-1.5610307769212688</v>
      </c>
      <c r="P342" s="60"/>
      <c r="Q342" s="60">
        <f t="shared" si="44"/>
        <v>25</v>
      </c>
      <c r="R342" s="60">
        <f t="shared" si="45"/>
        <v>35.426172958543802</v>
      </c>
      <c r="S342" s="60">
        <f t="shared" si="46"/>
        <v>-25.177073392828841</v>
      </c>
      <c r="AC342" s="61">
        <v>312</v>
      </c>
      <c r="AD342" s="61">
        <v>0.48267218959107056</v>
      </c>
      <c r="AE342" s="61">
        <v>1.117327810408929</v>
      </c>
      <c r="AF342">
        <f t="shared" si="39"/>
        <v>1.117327810408929</v>
      </c>
      <c r="AG342"/>
      <c r="AH342"/>
      <c r="AI342"/>
      <c r="AJ342"/>
      <c r="AK342"/>
    </row>
    <row r="343" spans="2:37" x14ac:dyDescent="0.3">
      <c r="B343" s="3" t="s">
        <v>586</v>
      </c>
      <c r="C343" s="3" t="s">
        <v>587</v>
      </c>
      <c r="D343" s="3">
        <v>12</v>
      </c>
      <c r="E343" s="3" t="s">
        <v>13</v>
      </c>
      <c r="F343" s="3" t="s">
        <v>14</v>
      </c>
      <c r="H343" s="2">
        <v>7.7</v>
      </c>
      <c r="I343" s="2">
        <v>9.1</v>
      </c>
      <c r="J343" s="20"/>
      <c r="K343" s="60">
        <f t="shared" si="40"/>
        <v>8.4</v>
      </c>
      <c r="L343" s="60">
        <f t="shared" si="41"/>
        <v>1.3999999999999995</v>
      </c>
      <c r="M343" s="60">
        <v>0.90604631153473947</v>
      </c>
      <c r="N343" s="60">
        <f t="shared" si="42"/>
        <v>2.4910629875277621</v>
      </c>
      <c r="O343" s="60">
        <f t="shared" si="43"/>
        <v>-1.5031556105972423</v>
      </c>
      <c r="P343" s="60"/>
      <c r="Q343" s="60">
        <f t="shared" si="44"/>
        <v>16.666666666666661</v>
      </c>
      <c r="R343" s="60">
        <f t="shared" si="45"/>
        <v>35.426172958543802</v>
      </c>
      <c r="S343" s="60">
        <f t="shared" si="46"/>
        <v>-25.177073392828841</v>
      </c>
      <c r="AC343" s="61">
        <v>313</v>
      </c>
      <c r="AD343" s="61">
        <v>0.44036656881286063</v>
      </c>
      <c r="AE343" s="61">
        <v>-0.34036656881286098</v>
      </c>
      <c r="AF343">
        <f t="shared" si="39"/>
        <v>0.34036656881286098</v>
      </c>
      <c r="AG343"/>
      <c r="AH343"/>
      <c r="AI343"/>
      <c r="AJ343"/>
      <c r="AK343"/>
    </row>
    <row r="344" spans="2:37" x14ac:dyDescent="0.3">
      <c r="B344" s="22" t="s">
        <v>831</v>
      </c>
      <c r="C344" s="22" t="s">
        <v>832</v>
      </c>
      <c r="D344" s="22">
        <v>13</v>
      </c>
      <c r="E344" s="22" t="s">
        <v>13</v>
      </c>
      <c r="F344" s="22" t="s">
        <v>770</v>
      </c>
      <c r="H344" s="22">
        <v>7.7</v>
      </c>
      <c r="I344" s="22">
        <v>9.5</v>
      </c>
      <c r="J344" s="20"/>
      <c r="K344" s="60">
        <f t="shared" si="40"/>
        <v>8.6</v>
      </c>
      <c r="L344" s="60">
        <f t="shared" si="41"/>
        <v>1.7999999999999998</v>
      </c>
      <c r="M344" s="60">
        <v>1.2947648126605507</v>
      </c>
      <c r="N344" s="60">
        <f t="shared" si="42"/>
        <v>2.5425635684381538</v>
      </c>
      <c r="O344" s="60">
        <f t="shared" si="43"/>
        <v>-1.5320931937592555</v>
      </c>
      <c r="P344" s="60"/>
      <c r="Q344" s="60">
        <f t="shared" si="44"/>
        <v>20.930232558139533</v>
      </c>
      <c r="R344" s="60">
        <f t="shared" si="45"/>
        <v>35.426172958543802</v>
      </c>
      <c r="S344" s="60">
        <f t="shared" si="46"/>
        <v>-25.177073392828841</v>
      </c>
      <c r="AC344" s="61">
        <v>314</v>
      </c>
      <c r="AD344" s="61">
        <v>0.46292956656123929</v>
      </c>
      <c r="AE344" s="61">
        <v>0.43707043343876106</v>
      </c>
      <c r="AF344">
        <f t="shared" si="39"/>
        <v>0.43707043343876106</v>
      </c>
      <c r="AG344"/>
      <c r="AH344"/>
      <c r="AI344"/>
      <c r="AJ344"/>
      <c r="AK344"/>
    </row>
    <row r="345" spans="2:37" x14ac:dyDescent="0.3">
      <c r="B345" s="3" t="s">
        <v>593</v>
      </c>
      <c r="C345" s="3" t="s">
        <v>594</v>
      </c>
      <c r="D345" s="3">
        <v>10</v>
      </c>
      <c r="E345" s="3" t="s">
        <v>13</v>
      </c>
      <c r="F345" s="3" t="s">
        <v>14</v>
      </c>
      <c r="H345" s="2">
        <v>7.8</v>
      </c>
      <c r="I345" s="2">
        <v>8.6</v>
      </c>
      <c r="J345" s="20"/>
      <c r="K345" s="60">
        <f t="shared" si="40"/>
        <v>8.1999999999999993</v>
      </c>
      <c r="L345" s="60">
        <f t="shared" si="41"/>
        <v>0.79999999999999982</v>
      </c>
      <c r="M345" s="60">
        <v>0.31732781040892927</v>
      </c>
      <c r="N345" s="60">
        <f t="shared" si="42"/>
        <v>2.4395624066173704</v>
      </c>
      <c r="O345" s="60">
        <f t="shared" si="43"/>
        <v>-1.4742180274352292</v>
      </c>
      <c r="P345" s="60"/>
      <c r="Q345" s="60">
        <f t="shared" si="44"/>
        <v>9.7560975609756095</v>
      </c>
      <c r="R345" s="60">
        <f t="shared" si="45"/>
        <v>35.426172958543802</v>
      </c>
      <c r="S345" s="60">
        <f t="shared" si="46"/>
        <v>-25.177073392828841</v>
      </c>
      <c r="AC345" s="61">
        <v>315</v>
      </c>
      <c r="AD345" s="61">
        <v>0.47985181487252332</v>
      </c>
      <c r="AE345" s="61">
        <v>1.0201481851274767</v>
      </c>
      <c r="AF345">
        <f t="shared" si="39"/>
        <v>1.0201481851274767</v>
      </c>
      <c r="AG345"/>
      <c r="AH345"/>
      <c r="AI345"/>
      <c r="AJ345"/>
      <c r="AK345"/>
    </row>
    <row r="346" spans="2:37" x14ac:dyDescent="0.3">
      <c r="B346" s="3" t="s">
        <v>645</v>
      </c>
      <c r="C346" s="3" t="s">
        <v>143</v>
      </c>
      <c r="D346" s="3">
        <v>16</v>
      </c>
      <c r="E346" s="3" t="s">
        <v>13</v>
      </c>
      <c r="F346" s="3" t="s">
        <v>25</v>
      </c>
      <c r="H346" s="23">
        <v>7.8</v>
      </c>
      <c r="I346" s="23">
        <v>7.6</v>
      </c>
      <c r="J346" s="20"/>
      <c r="K346" s="60">
        <f t="shared" si="40"/>
        <v>7.6999999999999993</v>
      </c>
      <c r="L346" s="60">
        <f t="shared" si="41"/>
        <v>-0.20000000000000018</v>
      </c>
      <c r="M346" s="60">
        <v>0.65446844240559743</v>
      </c>
      <c r="N346" s="60">
        <f t="shared" si="42"/>
        <v>2.3108109543413913</v>
      </c>
      <c r="O346" s="60">
        <f t="shared" si="43"/>
        <v>-1.401874069530197</v>
      </c>
      <c r="P346" s="60"/>
      <c r="Q346" s="60">
        <f t="shared" si="44"/>
        <v>-2.5974025974026</v>
      </c>
      <c r="R346" s="60">
        <f t="shared" si="45"/>
        <v>35.426172958543802</v>
      </c>
      <c r="S346" s="60">
        <f t="shared" si="46"/>
        <v>-25.177073392828841</v>
      </c>
      <c r="AC346" s="61">
        <v>316</v>
      </c>
      <c r="AD346" s="61">
        <v>0.46292956656123929</v>
      </c>
      <c r="AE346" s="61">
        <v>0.43707043343876106</v>
      </c>
      <c r="AF346">
        <f t="shared" si="39"/>
        <v>0.43707043343876106</v>
      </c>
      <c r="AG346"/>
      <c r="AH346"/>
      <c r="AI346"/>
      <c r="AJ346"/>
      <c r="AK346"/>
    </row>
    <row r="347" spans="2:37" x14ac:dyDescent="0.3">
      <c r="B347" s="3" t="s">
        <v>707</v>
      </c>
      <c r="C347" s="3" t="s">
        <v>708</v>
      </c>
      <c r="D347" s="22">
        <v>11</v>
      </c>
      <c r="E347" s="22" t="s">
        <v>13</v>
      </c>
      <c r="F347" s="22" t="s">
        <v>25</v>
      </c>
      <c r="H347" s="22">
        <v>7.8</v>
      </c>
      <c r="I347" s="22">
        <v>7.4</v>
      </c>
      <c r="J347" s="20"/>
      <c r="K347" s="60">
        <f t="shared" si="40"/>
        <v>7.6</v>
      </c>
      <c r="L347" s="60">
        <f t="shared" si="41"/>
        <v>-0.39999999999999947</v>
      </c>
      <c r="M347" s="60">
        <v>0.84882769296850213</v>
      </c>
      <c r="N347" s="60">
        <f t="shared" si="42"/>
        <v>2.2850606638861954</v>
      </c>
      <c r="O347" s="60">
        <f t="shared" si="43"/>
        <v>-1.3874052779491903</v>
      </c>
      <c r="P347" s="60"/>
      <c r="Q347" s="60">
        <f t="shared" si="44"/>
        <v>-5.2631578947368354</v>
      </c>
      <c r="R347" s="60">
        <f t="shared" si="45"/>
        <v>35.426172958543802</v>
      </c>
      <c r="S347" s="60">
        <f t="shared" si="46"/>
        <v>-25.177073392828841</v>
      </c>
      <c r="AC347" s="61">
        <v>317</v>
      </c>
      <c r="AD347" s="61">
        <v>0.46857031599833393</v>
      </c>
      <c r="AE347" s="61">
        <v>0.63142968400166577</v>
      </c>
      <c r="AF347">
        <f t="shared" si="39"/>
        <v>0.63142968400166577</v>
      </c>
      <c r="AG347"/>
      <c r="AH347"/>
      <c r="AI347"/>
      <c r="AJ347"/>
      <c r="AK347"/>
    </row>
    <row r="348" spans="2:37" x14ac:dyDescent="0.3">
      <c r="B348" s="22" t="s">
        <v>809</v>
      </c>
      <c r="C348" s="22" t="s">
        <v>810</v>
      </c>
      <c r="D348" s="9">
        <v>11</v>
      </c>
      <c r="E348" s="9" t="s">
        <v>13</v>
      </c>
      <c r="F348" s="9" t="s">
        <v>25</v>
      </c>
      <c r="H348" s="2">
        <v>7.8</v>
      </c>
      <c r="I348" s="2">
        <v>8.9</v>
      </c>
      <c r="J348" s="20"/>
      <c r="K348" s="60">
        <f t="shared" si="40"/>
        <v>8.35</v>
      </c>
      <c r="L348" s="60">
        <f t="shared" si="41"/>
        <v>1.1000000000000005</v>
      </c>
      <c r="M348" s="60">
        <v>0.60886668625328788</v>
      </c>
      <c r="N348" s="60">
        <f t="shared" si="42"/>
        <v>2.4781878423001644</v>
      </c>
      <c r="O348" s="60">
        <f t="shared" si="43"/>
        <v>-1.4959212148067391</v>
      </c>
      <c r="P348" s="60"/>
      <c r="Q348" s="60">
        <f t="shared" si="44"/>
        <v>13.173652694610785</v>
      </c>
      <c r="R348" s="60">
        <f t="shared" si="45"/>
        <v>35.426172958543802</v>
      </c>
      <c r="S348" s="60">
        <f t="shared" si="46"/>
        <v>-25.177073392828841</v>
      </c>
      <c r="AC348" s="61">
        <v>318</v>
      </c>
      <c r="AD348" s="61">
        <v>0.46010919184269194</v>
      </c>
      <c r="AE348" s="61">
        <v>0.33989080815730699</v>
      </c>
      <c r="AF348">
        <f t="shared" si="39"/>
        <v>0.33989080815730699</v>
      </c>
      <c r="AG348"/>
      <c r="AH348"/>
      <c r="AI348"/>
      <c r="AJ348"/>
      <c r="AK348"/>
    </row>
    <row r="349" spans="2:37" x14ac:dyDescent="0.3">
      <c r="B349" s="3" t="s">
        <v>95</v>
      </c>
      <c r="C349" s="3" t="s">
        <v>96</v>
      </c>
      <c r="D349" s="3">
        <v>12</v>
      </c>
      <c r="E349" s="3" t="s">
        <v>13</v>
      </c>
      <c r="F349" s="3" t="s">
        <v>25</v>
      </c>
      <c r="H349" s="2">
        <v>7.8</v>
      </c>
      <c r="I349" s="2">
        <v>9</v>
      </c>
      <c r="J349" s="20"/>
      <c r="K349" s="60">
        <f t="shared" si="40"/>
        <v>8.4</v>
      </c>
      <c r="L349" s="60">
        <f t="shared" si="41"/>
        <v>1.2000000000000002</v>
      </c>
      <c r="M349" s="60">
        <v>0.70604631153474018</v>
      </c>
      <c r="N349" s="60">
        <f t="shared" si="42"/>
        <v>2.4910629875277621</v>
      </c>
      <c r="O349" s="60">
        <f t="shared" si="43"/>
        <v>-1.5031556105972423</v>
      </c>
      <c r="P349" s="60"/>
      <c r="Q349" s="60">
        <f t="shared" si="44"/>
        <v>14.285714285714288</v>
      </c>
      <c r="R349" s="60">
        <f t="shared" si="45"/>
        <v>35.426172958543802</v>
      </c>
      <c r="S349" s="60">
        <f t="shared" si="46"/>
        <v>-25.177073392828841</v>
      </c>
      <c r="AC349" s="61">
        <v>319</v>
      </c>
      <c r="AD349" s="61">
        <v>0.46574994127978664</v>
      </c>
      <c r="AE349" s="61">
        <v>0.33425005872021407</v>
      </c>
      <c r="AF349">
        <f t="shared" si="39"/>
        <v>0.33425005872021407</v>
      </c>
      <c r="AG349"/>
      <c r="AH349"/>
      <c r="AI349"/>
      <c r="AJ349"/>
      <c r="AK349"/>
    </row>
    <row r="350" spans="2:37" x14ac:dyDescent="0.3">
      <c r="B350" s="3" t="s">
        <v>206</v>
      </c>
      <c r="C350" s="3" t="s">
        <v>207</v>
      </c>
      <c r="D350" s="3">
        <v>15</v>
      </c>
      <c r="E350" s="3" t="s">
        <v>13</v>
      </c>
      <c r="F350" s="3" t="s">
        <v>25</v>
      </c>
      <c r="H350" s="2">
        <v>7.8</v>
      </c>
      <c r="I350" s="2">
        <v>9.4</v>
      </c>
      <c r="J350" s="20"/>
      <c r="K350" s="60">
        <f t="shared" si="40"/>
        <v>8.6</v>
      </c>
      <c r="L350" s="60">
        <f t="shared" si="41"/>
        <v>1.6000000000000005</v>
      </c>
      <c r="M350" s="60">
        <v>1.0947648126605514</v>
      </c>
      <c r="N350" s="60">
        <f t="shared" si="42"/>
        <v>2.5425635684381538</v>
      </c>
      <c r="O350" s="60">
        <f t="shared" si="43"/>
        <v>-1.5320931937592555</v>
      </c>
      <c r="P350" s="60"/>
      <c r="Q350" s="60">
        <f t="shared" si="44"/>
        <v>18.604651162790706</v>
      </c>
      <c r="R350" s="60">
        <f t="shared" si="45"/>
        <v>35.426172958543802</v>
      </c>
      <c r="S350" s="60">
        <f t="shared" si="46"/>
        <v>-25.177073392828841</v>
      </c>
      <c r="AC350" s="61">
        <v>320</v>
      </c>
      <c r="AD350" s="61">
        <v>0.4883129390281653</v>
      </c>
      <c r="AE350" s="61">
        <v>1.1116870609718343</v>
      </c>
      <c r="AF350">
        <f t="shared" si="39"/>
        <v>1.1116870609718343</v>
      </c>
      <c r="AG350"/>
      <c r="AH350"/>
      <c r="AI350"/>
      <c r="AJ350"/>
      <c r="AK350"/>
    </row>
    <row r="351" spans="2:37" x14ac:dyDescent="0.3">
      <c r="B351" s="3" t="s">
        <v>443</v>
      </c>
      <c r="C351" s="3" t="s">
        <v>444</v>
      </c>
      <c r="D351" s="3">
        <v>13</v>
      </c>
      <c r="E351" s="3" t="s">
        <v>13</v>
      </c>
      <c r="F351" s="3" t="s">
        <v>14</v>
      </c>
      <c r="H351" s="6">
        <v>7.8</v>
      </c>
      <c r="I351" s="2">
        <v>9</v>
      </c>
      <c r="J351" s="20"/>
      <c r="K351" s="60">
        <f t="shared" si="40"/>
        <v>8.4</v>
      </c>
      <c r="L351" s="60">
        <f t="shared" si="41"/>
        <v>1.2000000000000002</v>
      </c>
      <c r="M351" s="60">
        <v>0.70604631153474018</v>
      </c>
      <c r="N351" s="60">
        <f t="shared" si="42"/>
        <v>2.4910629875277621</v>
      </c>
      <c r="O351" s="60">
        <f t="shared" si="43"/>
        <v>-1.5031556105972423</v>
      </c>
      <c r="P351" s="60"/>
      <c r="Q351" s="60">
        <f t="shared" si="44"/>
        <v>14.285714285714288</v>
      </c>
      <c r="R351" s="60">
        <f t="shared" si="45"/>
        <v>35.426172958543802</v>
      </c>
      <c r="S351" s="60">
        <f t="shared" si="46"/>
        <v>-25.177073392828841</v>
      </c>
      <c r="AC351" s="61">
        <v>321</v>
      </c>
      <c r="AD351" s="61">
        <v>0.46292956656123924</v>
      </c>
      <c r="AE351" s="61">
        <v>0.23707043343876005</v>
      </c>
      <c r="AF351">
        <f t="shared" si="39"/>
        <v>0.23707043343876005</v>
      </c>
      <c r="AG351"/>
      <c r="AH351"/>
      <c r="AI351"/>
      <c r="AJ351"/>
      <c r="AK351"/>
    </row>
    <row r="352" spans="2:37" x14ac:dyDescent="0.3">
      <c r="B352" s="22" t="s">
        <v>448</v>
      </c>
      <c r="C352" s="22" t="s">
        <v>449</v>
      </c>
      <c r="D352" s="3">
        <v>13</v>
      </c>
      <c r="E352" s="3" t="s">
        <v>13</v>
      </c>
      <c r="F352" s="3" t="s">
        <v>14</v>
      </c>
      <c r="H352" s="2">
        <v>7.9</v>
      </c>
      <c r="I352" s="2">
        <v>9.4</v>
      </c>
      <c r="J352" s="20"/>
      <c r="K352" s="60">
        <f t="shared" si="40"/>
        <v>8.65</v>
      </c>
      <c r="L352" s="60">
        <f t="shared" si="41"/>
        <v>1.5</v>
      </c>
      <c r="M352" s="60">
        <v>0.99194443794200338</v>
      </c>
      <c r="N352" s="60">
        <f t="shared" si="42"/>
        <v>2.5554387136657519</v>
      </c>
      <c r="O352" s="60">
        <f t="shared" si="43"/>
        <v>-1.5393275895497585</v>
      </c>
      <c r="P352" s="60"/>
      <c r="Q352" s="60">
        <f t="shared" si="44"/>
        <v>17.341040462427745</v>
      </c>
      <c r="R352" s="60">
        <f t="shared" si="45"/>
        <v>35.426172958543802</v>
      </c>
      <c r="S352" s="60">
        <f t="shared" si="46"/>
        <v>-25.177073392828841</v>
      </c>
      <c r="AC352" s="61">
        <v>322</v>
      </c>
      <c r="AD352" s="61">
        <v>0.41498319634593461</v>
      </c>
      <c r="AE352" s="61">
        <v>-1.4149831963459345</v>
      </c>
      <c r="AF352">
        <f t="shared" ref="AF352:AF415" si="47">ABS(AE352)</f>
        <v>1.4149831963459345</v>
      </c>
      <c r="AG352"/>
      <c r="AH352"/>
      <c r="AI352"/>
      <c r="AJ352"/>
      <c r="AK352"/>
    </row>
    <row r="353" spans="2:37" x14ac:dyDescent="0.3">
      <c r="B353" s="3" t="s">
        <v>198</v>
      </c>
      <c r="C353" s="3" t="s">
        <v>199</v>
      </c>
      <c r="D353" s="3">
        <v>9</v>
      </c>
      <c r="E353" s="3" t="s">
        <v>43</v>
      </c>
      <c r="F353" s="3" t="s">
        <v>25</v>
      </c>
      <c r="H353" s="2">
        <v>7.9</v>
      </c>
      <c r="I353" s="2">
        <v>6.8</v>
      </c>
      <c r="J353" s="20"/>
      <c r="K353" s="60">
        <f t="shared" si="40"/>
        <v>7.35</v>
      </c>
      <c r="L353" s="60">
        <f t="shared" si="41"/>
        <v>-1.1000000000000005</v>
      </c>
      <c r="M353" s="60">
        <v>1.5347258193757665</v>
      </c>
      <c r="N353" s="60">
        <f t="shared" si="42"/>
        <v>2.2206849377482056</v>
      </c>
      <c r="O353" s="60">
        <f t="shared" si="43"/>
        <v>-1.351233298996674</v>
      </c>
      <c r="P353" s="60"/>
      <c r="Q353" s="60">
        <f t="shared" si="44"/>
        <v>-14.965986394557831</v>
      </c>
      <c r="R353" s="60">
        <f t="shared" si="45"/>
        <v>35.426172958543802</v>
      </c>
      <c r="S353" s="60">
        <f t="shared" si="46"/>
        <v>-25.177073392828841</v>
      </c>
      <c r="AC353" s="61">
        <v>323</v>
      </c>
      <c r="AD353" s="61">
        <v>0.41216282162738727</v>
      </c>
      <c r="AE353" s="61">
        <v>-1.512162821627387</v>
      </c>
      <c r="AF353">
        <f t="shared" si="47"/>
        <v>1.512162821627387</v>
      </c>
      <c r="AG353"/>
      <c r="AH353"/>
      <c r="AI353"/>
      <c r="AJ353"/>
      <c r="AK353"/>
    </row>
    <row r="354" spans="2:37" x14ac:dyDescent="0.3">
      <c r="B354" s="3" t="s">
        <v>671</v>
      </c>
      <c r="C354" s="3" t="s">
        <v>672</v>
      </c>
      <c r="D354" s="3">
        <v>15</v>
      </c>
      <c r="E354" s="3" t="s">
        <v>13</v>
      </c>
      <c r="F354" s="3" t="s">
        <v>25</v>
      </c>
      <c r="H354" s="2">
        <v>7.9</v>
      </c>
      <c r="I354" s="2">
        <v>6.4</v>
      </c>
      <c r="J354" s="20"/>
      <c r="K354" s="60">
        <f t="shared" si="40"/>
        <v>7.15</v>
      </c>
      <c r="L354" s="60">
        <f t="shared" si="41"/>
        <v>-1.5</v>
      </c>
      <c r="M354" s="60">
        <v>1.9234443205015768</v>
      </c>
      <c r="N354" s="60">
        <f t="shared" si="42"/>
        <v>2.1691843568378144</v>
      </c>
      <c r="O354" s="60">
        <f t="shared" si="43"/>
        <v>-1.3222957158346613</v>
      </c>
      <c r="P354" s="60"/>
      <c r="Q354" s="60">
        <f t="shared" si="44"/>
        <v>-20.97902097902098</v>
      </c>
      <c r="R354" s="60">
        <f t="shared" si="45"/>
        <v>35.426172958543802</v>
      </c>
      <c r="S354" s="60">
        <f t="shared" si="46"/>
        <v>-25.177073392828841</v>
      </c>
      <c r="AC354" s="61">
        <v>324</v>
      </c>
      <c r="AD354" s="61">
        <v>0.42626469522012395</v>
      </c>
      <c r="AE354" s="61">
        <v>-1.0262646952201235</v>
      </c>
      <c r="AF354">
        <f t="shared" si="47"/>
        <v>1.0262646952201235</v>
      </c>
      <c r="AG354"/>
      <c r="AH354"/>
      <c r="AI354"/>
      <c r="AJ354"/>
      <c r="AK354"/>
    </row>
    <row r="355" spans="2:37" x14ac:dyDescent="0.3">
      <c r="B355" s="9" t="s">
        <v>709</v>
      </c>
      <c r="C355" s="9" t="s">
        <v>710</v>
      </c>
      <c r="D355" s="3">
        <v>16</v>
      </c>
      <c r="E355" s="3" t="s">
        <v>13</v>
      </c>
      <c r="F355" s="3" t="s">
        <v>25</v>
      </c>
      <c r="H355" s="23">
        <v>7.9</v>
      </c>
      <c r="I355" s="23">
        <v>8.3000000000000007</v>
      </c>
      <c r="J355" s="20"/>
      <c r="K355" s="60">
        <f t="shared" si="40"/>
        <v>8.1000000000000014</v>
      </c>
      <c r="L355" s="60">
        <f t="shared" si="41"/>
        <v>0.40000000000000036</v>
      </c>
      <c r="M355" s="60">
        <v>7.7031440153975672E-2</v>
      </c>
      <c r="N355" s="60">
        <f t="shared" si="42"/>
        <v>2.4138121161621751</v>
      </c>
      <c r="O355" s="60">
        <f t="shared" si="43"/>
        <v>-1.4597492358542228</v>
      </c>
      <c r="P355" s="60"/>
      <c r="Q355" s="60">
        <f t="shared" si="44"/>
        <v>4.9382716049382749</v>
      </c>
      <c r="R355" s="60">
        <f t="shared" si="45"/>
        <v>35.426172958543802</v>
      </c>
      <c r="S355" s="60">
        <f t="shared" si="46"/>
        <v>-25.177073392828841</v>
      </c>
      <c r="AC355" s="61">
        <v>325</v>
      </c>
      <c r="AD355" s="61">
        <v>0.43472581937576593</v>
      </c>
      <c r="AE355" s="61">
        <v>-0.73472581937576575</v>
      </c>
      <c r="AF355">
        <f t="shared" si="47"/>
        <v>0.73472581937576575</v>
      </c>
      <c r="AG355"/>
      <c r="AH355"/>
      <c r="AI355"/>
      <c r="AJ355"/>
      <c r="AK355"/>
    </row>
    <row r="356" spans="2:37" x14ac:dyDescent="0.3">
      <c r="B356" s="3" t="s">
        <v>75</v>
      </c>
      <c r="C356" s="3" t="s">
        <v>76</v>
      </c>
      <c r="D356" s="3">
        <v>11</v>
      </c>
      <c r="E356" s="3" t="s">
        <v>13</v>
      </c>
      <c r="F356" s="3" t="s">
        <v>25</v>
      </c>
      <c r="H356" s="2">
        <v>7.9</v>
      </c>
      <c r="I356" s="2">
        <v>8.5</v>
      </c>
      <c r="J356" s="20"/>
      <c r="K356" s="60">
        <f t="shared" si="40"/>
        <v>8.1999999999999993</v>
      </c>
      <c r="L356" s="60">
        <f t="shared" si="41"/>
        <v>0.59999999999999964</v>
      </c>
      <c r="M356" s="60">
        <v>0.11732781040892909</v>
      </c>
      <c r="N356" s="60">
        <f t="shared" si="42"/>
        <v>2.4395624066173704</v>
      </c>
      <c r="O356" s="60">
        <f t="shared" si="43"/>
        <v>-1.4742180274352292</v>
      </c>
      <c r="P356" s="60"/>
      <c r="Q356" s="60">
        <f t="shared" si="44"/>
        <v>7.317073170731704</v>
      </c>
      <c r="R356" s="60">
        <f t="shared" si="45"/>
        <v>35.426172958543802</v>
      </c>
      <c r="S356" s="60">
        <f t="shared" si="46"/>
        <v>-25.177073392828841</v>
      </c>
      <c r="AC356" s="61">
        <v>326</v>
      </c>
      <c r="AD356" s="61">
        <v>0.42344432050157665</v>
      </c>
      <c r="AE356" s="61">
        <v>-1.1234443205015769</v>
      </c>
      <c r="AF356">
        <f t="shared" si="47"/>
        <v>1.1234443205015769</v>
      </c>
      <c r="AG356"/>
      <c r="AH356"/>
      <c r="AI356"/>
      <c r="AJ356"/>
      <c r="AK356"/>
    </row>
    <row r="357" spans="2:37" x14ac:dyDescent="0.3">
      <c r="B357" s="3" t="s">
        <v>828</v>
      </c>
      <c r="C357" s="3" t="s">
        <v>57</v>
      </c>
      <c r="D357" s="3">
        <v>9</v>
      </c>
      <c r="E357" s="3" t="s">
        <v>249</v>
      </c>
      <c r="F357" s="3" t="s">
        <v>770</v>
      </c>
      <c r="H357" s="22">
        <v>7.9</v>
      </c>
      <c r="I357" s="22">
        <v>11</v>
      </c>
      <c r="J357" s="20"/>
      <c r="K357" s="60">
        <f t="shared" si="40"/>
        <v>9.4499999999999993</v>
      </c>
      <c r="L357" s="60">
        <f t="shared" si="41"/>
        <v>3.0999999999999996</v>
      </c>
      <c r="M357" s="60">
        <v>2.5468184424452458</v>
      </c>
      <c r="N357" s="60">
        <f t="shared" si="42"/>
        <v>2.7614410373073182</v>
      </c>
      <c r="O357" s="60">
        <f t="shared" si="43"/>
        <v>-1.6550779221978105</v>
      </c>
      <c r="P357" s="60"/>
      <c r="Q357" s="60">
        <f t="shared" si="44"/>
        <v>32.804232804232804</v>
      </c>
      <c r="R357" s="60">
        <f t="shared" si="45"/>
        <v>35.426172958543802</v>
      </c>
      <c r="S357" s="60">
        <f t="shared" si="46"/>
        <v>-25.177073392828841</v>
      </c>
      <c r="AC357" s="61">
        <v>327</v>
      </c>
      <c r="AD357" s="61">
        <v>0.4883129390281653</v>
      </c>
      <c r="AE357" s="61">
        <v>1.1116870609718343</v>
      </c>
      <c r="AF357">
        <f t="shared" si="47"/>
        <v>1.1116870609718343</v>
      </c>
      <c r="AG357"/>
      <c r="AH357"/>
      <c r="AI357"/>
      <c r="AJ357"/>
      <c r="AK357"/>
    </row>
    <row r="358" spans="2:37" x14ac:dyDescent="0.3">
      <c r="B358" s="22" t="s">
        <v>869</v>
      </c>
      <c r="C358" s="22" t="s">
        <v>341</v>
      </c>
      <c r="D358" s="22">
        <v>14</v>
      </c>
      <c r="E358" s="22" t="s">
        <v>13</v>
      </c>
      <c r="F358" s="22" t="s">
        <v>771</v>
      </c>
      <c r="H358" s="22">
        <v>7.9</v>
      </c>
      <c r="I358" s="22">
        <v>10.7</v>
      </c>
      <c r="J358" s="20"/>
      <c r="K358" s="60">
        <f t="shared" si="40"/>
        <v>9.3000000000000007</v>
      </c>
      <c r="L358" s="60">
        <f t="shared" si="41"/>
        <v>2.7999999999999989</v>
      </c>
      <c r="M358" s="60">
        <v>2.2552795666008869</v>
      </c>
      <c r="N358" s="60">
        <f t="shared" si="42"/>
        <v>2.7228156016245251</v>
      </c>
      <c r="O358" s="60">
        <f t="shared" si="43"/>
        <v>-1.633374734826301</v>
      </c>
      <c r="P358" s="60"/>
      <c r="Q358" s="60">
        <f t="shared" si="44"/>
        <v>30.107526881720414</v>
      </c>
      <c r="R358" s="60">
        <f t="shared" si="45"/>
        <v>35.426172958543802</v>
      </c>
      <c r="S358" s="60">
        <f t="shared" si="46"/>
        <v>-25.177073392828841</v>
      </c>
      <c r="AC358" s="61">
        <v>328</v>
      </c>
      <c r="AD358" s="61">
        <v>0.43190544465721858</v>
      </c>
      <c r="AE358" s="61">
        <v>-0.83190544465721894</v>
      </c>
      <c r="AF358">
        <f t="shared" si="47"/>
        <v>0.83190544465721894</v>
      </c>
      <c r="AG358"/>
      <c r="AH358"/>
      <c r="AI358"/>
      <c r="AJ358"/>
      <c r="AK358"/>
    </row>
    <row r="359" spans="2:37" x14ac:dyDescent="0.3">
      <c r="B359" s="3" t="s">
        <v>210</v>
      </c>
      <c r="C359" s="3" t="s">
        <v>211</v>
      </c>
      <c r="D359" s="3">
        <v>14</v>
      </c>
      <c r="E359" s="3" t="s">
        <v>13</v>
      </c>
      <c r="F359" s="3" t="s">
        <v>14</v>
      </c>
      <c r="H359" s="2">
        <v>8</v>
      </c>
      <c r="I359" s="2">
        <v>7.8</v>
      </c>
      <c r="J359" s="20"/>
      <c r="K359" s="60">
        <f t="shared" si="40"/>
        <v>7.9</v>
      </c>
      <c r="L359" s="60">
        <f t="shared" si="41"/>
        <v>-0.20000000000000018</v>
      </c>
      <c r="M359" s="60">
        <v>0.66574994127978682</v>
      </c>
      <c r="N359" s="60">
        <f t="shared" si="42"/>
        <v>2.3623115352517834</v>
      </c>
      <c r="O359" s="60">
        <f t="shared" si="43"/>
        <v>-1.4308116526922099</v>
      </c>
      <c r="P359" s="60"/>
      <c r="Q359" s="60">
        <f t="shared" si="44"/>
        <v>-2.5316455696202551</v>
      </c>
      <c r="R359" s="60">
        <f t="shared" si="45"/>
        <v>35.426172958543802</v>
      </c>
      <c r="S359" s="60">
        <f t="shared" si="46"/>
        <v>-25.177073392828841</v>
      </c>
      <c r="AC359" s="61">
        <v>329</v>
      </c>
      <c r="AD359" s="61">
        <v>0.52215743565073325</v>
      </c>
      <c r="AE359" s="61">
        <v>2.2778425643492675</v>
      </c>
      <c r="AF359">
        <f t="shared" si="47"/>
        <v>2.2778425643492675</v>
      </c>
      <c r="AG359"/>
      <c r="AH359"/>
      <c r="AI359"/>
      <c r="AJ359"/>
      <c r="AK359"/>
    </row>
    <row r="360" spans="2:37" x14ac:dyDescent="0.3">
      <c r="B360" s="3" t="s">
        <v>735</v>
      </c>
      <c r="C360" s="3" t="s">
        <v>736</v>
      </c>
      <c r="D360" s="3">
        <v>10</v>
      </c>
      <c r="E360" s="3" t="s">
        <v>43</v>
      </c>
      <c r="F360" s="3" t="s">
        <v>14</v>
      </c>
      <c r="H360" s="2">
        <v>8</v>
      </c>
      <c r="I360" s="2">
        <v>8.3000000000000007</v>
      </c>
      <c r="J360" s="20"/>
      <c r="K360" s="60">
        <f t="shared" si="40"/>
        <v>8.15</v>
      </c>
      <c r="L360" s="60">
        <f t="shared" si="41"/>
        <v>0.30000000000000071</v>
      </c>
      <c r="M360" s="60">
        <v>0.17985181487252261</v>
      </c>
      <c r="N360" s="60">
        <f t="shared" si="42"/>
        <v>2.4266872613897728</v>
      </c>
      <c r="O360" s="60">
        <f t="shared" si="43"/>
        <v>-1.4669836316447262</v>
      </c>
      <c r="P360" s="60"/>
      <c r="Q360" s="60">
        <f t="shared" si="44"/>
        <v>3.680981595092033</v>
      </c>
      <c r="R360" s="60">
        <f t="shared" si="45"/>
        <v>35.426172958543802</v>
      </c>
      <c r="S360" s="60">
        <f t="shared" si="46"/>
        <v>-25.177073392828841</v>
      </c>
      <c r="AC360" s="61">
        <v>330</v>
      </c>
      <c r="AD360" s="61">
        <v>0.42062394578302925</v>
      </c>
      <c r="AE360" s="61">
        <v>-1.4206239457830292</v>
      </c>
      <c r="AF360">
        <f t="shared" si="47"/>
        <v>1.4206239457830292</v>
      </c>
      <c r="AG360"/>
      <c r="AH360"/>
      <c r="AI360"/>
      <c r="AJ360"/>
      <c r="AK360"/>
    </row>
    <row r="361" spans="2:37" x14ac:dyDescent="0.3">
      <c r="B361" s="3" t="s">
        <v>455</v>
      </c>
      <c r="C361" s="3" t="s">
        <v>456</v>
      </c>
      <c r="D361" s="3">
        <v>15</v>
      </c>
      <c r="E361" s="3" t="s">
        <v>13</v>
      </c>
      <c r="F361" s="3" t="s">
        <v>25</v>
      </c>
      <c r="H361" s="2">
        <v>8</v>
      </c>
      <c r="I361" s="2">
        <v>9.1</v>
      </c>
      <c r="J361" s="20"/>
      <c r="K361" s="60">
        <f t="shared" si="40"/>
        <v>8.5500000000000007</v>
      </c>
      <c r="L361" s="60">
        <f t="shared" si="41"/>
        <v>1.0999999999999996</v>
      </c>
      <c r="M361" s="60">
        <v>0.5975851873790976</v>
      </c>
      <c r="N361" s="60">
        <f t="shared" si="42"/>
        <v>2.5296884232105561</v>
      </c>
      <c r="O361" s="60">
        <f t="shared" si="43"/>
        <v>-1.524858797968752</v>
      </c>
      <c r="P361" s="60"/>
      <c r="Q361" s="60">
        <f t="shared" si="44"/>
        <v>12.865497076023386</v>
      </c>
      <c r="R361" s="60">
        <f t="shared" si="45"/>
        <v>35.426172958543802</v>
      </c>
      <c r="S361" s="60">
        <f t="shared" si="46"/>
        <v>-25.177073392828841</v>
      </c>
      <c r="AC361" s="61">
        <v>331</v>
      </c>
      <c r="AD361" s="61">
        <v>0.50241481262090204</v>
      </c>
      <c r="AE361" s="61">
        <v>1.3975851873790983</v>
      </c>
      <c r="AF361">
        <f t="shared" si="47"/>
        <v>1.3975851873790983</v>
      </c>
      <c r="AG361"/>
      <c r="AH361"/>
      <c r="AI361"/>
      <c r="AJ361"/>
      <c r="AK361"/>
    </row>
    <row r="362" spans="2:37" x14ac:dyDescent="0.3">
      <c r="B362" s="3" t="s">
        <v>245</v>
      </c>
      <c r="C362" s="3" t="s">
        <v>246</v>
      </c>
      <c r="D362" s="3">
        <v>14</v>
      </c>
      <c r="E362" s="3" t="s">
        <v>13</v>
      </c>
      <c r="F362" s="3" t="s">
        <v>25</v>
      </c>
      <c r="H362" s="2">
        <v>8</v>
      </c>
      <c r="I362" s="2">
        <v>9.8000000000000007</v>
      </c>
      <c r="J362" s="20"/>
      <c r="K362" s="60">
        <f t="shared" si="40"/>
        <v>8.9</v>
      </c>
      <c r="L362" s="60">
        <f t="shared" si="41"/>
        <v>1.8000000000000007</v>
      </c>
      <c r="M362" s="60">
        <v>1.2778425643492675</v>
      </c>
      <c r="N362" s="60">
        <f t="shared" si="42"/>
        <v>2.6198144398037417</v>
      </c>
      <c r="O362" s="60">
        <f t="shared" si="43"/>
        <v>-1.5754995685022752</v>
      </c>
      <c r="P362" s="60"/>
      <c r="Q362" s="60">
        <f t="shared" si="44"/>
        <v>20.224719101123604</v>
      </c>
      <c r="R362" s="60">
        <f t="shared" si="45"/>
        <v>35.426172958543802</v>
      </c>
      <c r="S362" s="60">
        <f t="shared" si="46"/>
        <v>-25.177073392828841</v>
      </c>
      <c r="AC362" s="61">
        <v>332</v>
      </c>
      <c r="AD362" s="61">
        <v>0.42626469522012389</v>
      </c>
      <c r="AE362" s="61">
        <v>-1.2262646952201237</v>
      </c>
      <c r="AF362">
        <f t="shared" si="47"/>
        <v>1.2262646952201237</v>
      </c>
      <c r="AG362"/>
      <c r="AH362"/>
      <c r="AI362"/>
      <c r="AJ362"/>
      <c r="AK362"/>
    </row>
    <row r="363" spans="2:37" x14ac:dyDescent="0.3">
      <c r="B363" s="3" t="s">
        <v>467</v>
      </c>
      <c r="C363" s="3" t="s">
        <v>468</v>
      </c>
      <c r="D363" s="3">
        <v>15</v>
      </c>
      <c r="E363" s="3" t="s">
        <v>13</v>
      </c>
      <c r="F363" s="3" t="s">
        <v>25</v>
      </c>
      <c r="H363" s="2">
        <v>8.1</v>
      </c>
      <c r="I363" s="2">
        <v>9.1999999999999993</v>
      </c>
      <c r="J363" s="20"/>
      <c r="K363" s="60">
        <f t="shared" si="40"/>
        <v>8.6499999999999986</v>
      </c>
      <c r="L363" s="60">
        <f t="shared" si="41"/>
        <v>1.0999999999999996</v>
      </c>
      <c r="M363" s="60">
        <v>0.59194443794200313</v>
      </c>
      <c r="N363" s="60">
        <f t="shared" si="42"/>
        <v>2.5554387136657519</v>
      </c>
      <c r="O363" s="60">
        <f t="shared" si="43"/>
        <v>-1.5393275895497587</v>
      </c>
      <c r="P363" s="60"/>
      <c r="Q363" s="60">
        <f t="shared" si="44"/>
        <v>12.716763005780345</v>
      </c>
      <c r="R363" s="60">
        <f t="shared" si="45"/>
        <v>35.426172958543802</v>
      </c>
      <c r="S363" s="60">
        <f t="shared" si="46"/>
        <v>-25.177073392828841</v>
      </c>
      <c r="AC363" s="61">
        <v>333</v>
      </c>
      <c r="AD363" s="61">
        <v>0.4911333137467126</v>
      </c>
      <c r="AE363" s="61">
        <v>1.0088666862532873</v>
      </c>
      <c r="AF363">
        <f t="shared" si="47"/>
        <v>1.0088666862532873</v>
      </c>
      <c r="AG363"/>
      <c r="AH363"/>
      <c r="AI363"/>
      <c r="AJ363"/>
      <c r="AK363"/>
    </row>
    <row r="364" spans="2:37" x14ac:dyDescent="0.3">
      <c r="B364" s="3" t="s">
        <v>633</v>
      </c>
      <c r="C364" s="3" t="s">
        <v>634</v>
      </c>
      <c r="D364" s="3">
        <v>10</v>
      </c>
      <c r="E364" s="3" t="s">
        <v>13</v>
      </c>
      <c r="F364" s="22" t="s">
        <v>551</v>
      </c>
      <c r="H364" s="2">
        <v>8.1</v>
      </c>
      <c r="I364" s="2">
        <v>8.8000000000000007</v>
      </c>
      <c r="J364" s="20"/>
      <c r="K364" s="60">
        <f t="shared" si="40"/>
        <v>8.4499999999999993</v>
      </c>
      <c r="L364" s="60">
        <f t="shared" si="41"/>
        <v>0.70000000000000107</v>
      </c>
      <c r="M364" s="60">
        <v>0.20322593681619383</v>
      </c>
      <c r="N364" s="60">
        <f t="shared" si="42"/>
        <v>2.5039381327553603</v>
      </c>
      <c r="O364" s="60">
        <f t="shared" si="43"/>
        <v>-1.5103900063877456</v>
      </c>
      <c r="P364" s="60"/>
      <c r="Q364" s="60">
        <f t="shared" si="44"/>
        <v>8.2840236686390671</v>
      </c>
      <c r="R364" s="60">
        <f t="shared" si="45"/>
        <v>35.426172958543802</v>
      </c>
      <c r="S364" s="60">
        <f t="shared" si="46"/>
        <v>-25.177073392828841</v>
      </c>
      <c r="AC364" s="61">
        <v>334</v>
      </c>
      <c r="AD364" s="61">
        <v>0.43754619409431328</v>
      </c>
      <c r="AE364" s="61">
        <v>-0.83754619409431275</v>
      </c>
      <c r="AF364">
        <f t="shared" si="47"/>
        <v>0.83754619409431275</v>
      </c>
      <c r="AG364"/>
      <c r="AH364"/>
      <c r="AI364"/>
      <c r="AJ364"/>
      <c r="AK364"/>
    </row>
    <row r="365" spans="2:37" x14ac:dyDescent="0.3">
      <c r="B365" s="3" t="s">
        <v>280</v>
      </c>
      <c r="C365" s="3" t="s">
        <v>281</v>
      </c>
      <c r="D365" s="3">
        <v>15</v>
      </c>
      <c r="E365" s="3" t="s">
        <v>13</v>
      </c>
      <c r="F365" s="22" t="s">
        <v>551</v>
      </c>
      <c r="H365" s="2">
        <v>8.1</v>
      </c>
      <c r="I365" s="2">
        <v>8.4</v>
      </c>
      <c r="J365" s="20"/>
      <c r="K365" s="60">
        <f t="shared" si="40"/>
        <v>8.25</v>
      </c>
      <c r="L365" s="60">
        <f t="shared" si="41"/>
        <v>0.30000000000000071</v>
      </c>
      <c r="M365" s="60">
        <v>0.18549256430961725</v>
      </c>
      <c r="N365" s="60">
        <f t="shared" si="42"/>
        <v>2.4524375518449686</v>
      </c>
      <c r="O365" s="60">
        <f t="shared" si="43"/>
        <v>-1.4814524232257327</v>
      </c>
      <c r="P365" s="60"/>
      <c r="Q365" s="60">
        <f t="shared" si="44"/>
        <v>3.6363636363636451</v>
      </c>
      <c r="R365" s="60">
        <f t="shared" si="45"/>
        <v>35.426172958543802</v>
      </c>
      <c r="S365" s="60">
        <f t="shared" si="46"/>
        <v>-25.177073392828841</v>
      </c>
      <c r="AC365" s="61">
        <v>335</v>
      </c>
      <c r="AD365" s="61">
        <v>0.48267218959107056</v>
      </c>
      <c r="AE365" s="61">
        <v>0.71732781040893046</v>
      </c>
      <c r="AF365">
        <f t="shared" si="47"/>
        <v>0.71732781040893046</v>
      </c>
      <c r="AG365"/>
      <c r="AH365"/>
      <c r="AI365"/>
      <c r="AJ365"/>
      <c r="AK365"/>
    </row>
    <row r="366" spans="2:37" x14ac:dyDescent="0.3">
      <c r="B366" s="3" t="s">
        <v>549</v>
      </c>
      <c r="C366" s="3" t="s">
        <v>550</v>
      </c>
      <c r="D366" s="3">
        <v>10</v>
      </c>
      <c r="E366" s="3" t="s">
        <v>13</v>
      </c>
      <c r="F366" s="3" t="s">
        <v>25</v>
      </c>
      <c r="G366" s="19"/>
      <c r="H366" s="2">
        <v>8.1</v>
      </c>
      <c r="I366" s="2">
        <v>9.3000000000000007</v>
      </c>
      <c r="J366" s="20"/>
      <c r="K366" s="60">
        <f t="shared" si="40"/>
        <v>8.6999999999999993</v>
      </c>
      <c r="L366" s="60">
        <f t="shared" si="41"/>
        <v>1.2000000000000011</v>
      </c>
      <c r="M366" s="60">
        <v>0.68912406322345721</v>
      </c>
      <c r="N366" s="60">
        <f t="shared" si="42"/>
        <v>2.5683138588933496</v>
      </c>
      <c r="O366" s="60">
        <f t="shared" si="43"/>
        <v>-1.5465619853402619</v>
      </c>
      <c r="P366" s="60"/>
      <c r="Q366" s="60">
        <f t="shared" si="44"/>
        <v>13.793103448275875</v>
      </c>
      <c r="R366" s="60">
        <f t="shared" si="45"/>
        <v>35.426172958543802</v>
      </c>
      <c r="S366" s="60">
        <f t="shared" si="46"/>
        <v>-25.177073392828841</v>
      </c>
      <c r="AC366" s="61">
        <v>336</v>
      </c>
      <c r="AD366" s="61">
        <v>0.4911333137467126</v>
      </c>
      <c r="AE366" s="61">
        <v>0.80886668625328717</v>
      </c>
      <c r="AF366">
        <f t="shared" si="47"/>
        <v>0.80886668625328717</v>
      </c>
      <c r="AG366"/>
      <c r="AH366"/>
      <c r="AI366"/>
      <c r="AJ366"/>
      <c r="AK366"/>
    </row>
    <row r="367" spans="2:37" x14ac:dyDescent="0.3">
      <c r="B367" s="3" t="s">
        <v>558</v>
      </c>
      <c r="C367" s="3" t="s">
        <v>559</v>
      </c>
      <c r="D367" s="3">
        <v>10</v>
      </c>
      <c r="E367" s="3" t="s">
        <v>13</v>
      </c>
      <c r="F367" s="3" t="s">
        <v>14</v>
      </c>
      <c r="H367" s="2">
        <v>8.1999999999999993</v>
      </c>
      <c r="I367" s="2">
        <v>9.5</v>
      </c>
      <c r="J367" s="20"/>
      <c r="K367" s="60">
        <f t="shared" si="40"/>
        <v>8.85</v>
      </c>
      <c r="L367" s="60">
        <f t="shared" si="41"/>
        <v>1.3000000000000007</v>
      </c>
      <c r="M367" s="60">
        <v>0.78066293906781481</v>
      </c>
      <c r="N367" s="60">
        <f t="shared" si="42"/>
        <v>2.6069392945761436</v>
      </c>
      <c r="O367" s="60">
        <f t="shared" si="43"/>
        <v>-1.5682651727117716</v>
      </c>
      <c r="P367" s="60"/>
      <c r="Q367" s="60">
        <f t="shared" si="44"/>
        <v>14.689265536723173</v>
      </c>
      <c r="R367" s="60">
        <f t="shared" si="45"/>
        <v>35.426172958543802</v>
      </c>
      <c r="S367" s="60">
        <f t="shared" si="46"/>
        <v>-25.177073392828841</v>
      </c>
      <c r="AC367" s="61">
        <v>337</v>
      </c>
      <c r="AD367" s="61">
        <v>0.42626469522012395</v>
      </c>
      <c r="AE367" s="61">
        <v>-1.4262646952201239</v>
      </c>
      <c r="AF367">
        <f t="shared" si="47"/>
        <v>1.4262646952201239</v>
      </c>
      <c r="AG367"/>
      <c r="AH367"/>
      <c r="AI367"/>
      <c r="AJ367"/>
      <c r="AK367"/>
    </row>
    <row r="368" spans="2:37" x14ac:dyDescent="0.3">
      <c r="B368" s="3" t="s">
        <v>627</v>
      </c>
      <c r="C368" s="3" t="s">
        <v>628</v>
      </c>
      <c r="D368" s="3">
        <v>14</v>
      </c>
      <c r="E368" s="3" t="s">
        <v>13</v>
      </c>
      <c r="F368" s="3" t="s">
        <v>14</v>
      </c>
      <c r="G368" s="19"/>
      <c r="H368" s="2">
        <v>8.3000000000000007</v>
      </c>
      <c r="I368" s="2">
        <v>8.9</v>
      </c>
      <c r="J368" s="20"/>
      <c r="K368" s="60">
        <f t="shared" si="40"/>
        <v>8.6000000000000014</v>
      </c>
      <c r="L368" s="60">
        <f t="shared" si="41"/>
        <v>0.59999999999999964</v>
      </c>
      <c r="M368" s="60">
        <v>9.4764812660550257E-2</v>
      </c>
      <c r="N368" s="60">
        <f t="shared" si="42"/>
        <v>2.5425635684381547</v>
      </c>
      <c r="O368" s="60">
        <f t="shared" si="43"/>
        <v>-1.5320931937592557</v>
      </c>
      <c r="P368" s="60"/>
      <c r="Q368" s="60">
        <f t="shared" si="44"/>
        <v>6.9767441860465063</v>
      </c>
      <c r="R368" s="60">
        <f t="shared" si="45"/>
        <v>35.426172958543802</v>
      </c>
      <c r="S368" s="60">
        <f t="shared" si="46"/>
        <v>-25.177073392828841</v>
      </c>
      <c r="AC368" s="61">
        <v>338</v>
      </c>
      <c r="AD368" s="61">
        <v>0.4911333137467126</v>
      </c>
      <c r="AE368" s="61">
        <v>0.80886668625328717</v>
      </c>
      <c r="AF368">
        <f t="shared" si="47"/>
        <v>0.80886668625328717</v>
      </c>
      <c r="AG368"/>
      <c r="AH368"/>
      <c r="AI368"/>
      <c r="AJ368"/>
      <c r="AK368"/>
    </row>
    <row r="369" spans="2:37" x14ac:dyDescent="0.3">
      <c r="B369" s="3" t="s">
        <v>683</v>
      </c>
      <c r="C369" s="3" t="s">
        <v>684</v>
      </c>
      <c r="D369" s="3">
        <v>15</v>
      </c>
      <c r="E369" s="3" t="s">
        <v>13</v>
      </c>
      <c r="F369" s="3" t="s">
        <v>14</v>
      </c>
      <c r="H369" s="2">
        <v>8.3000000000000007</v>
      </c>
      <c r="I369" s="2">
        <v>6.8</v>
      </c>
      <c r="J369" s="20"/>
      <c r="K369" s="60">
        <f t="shared" si="40"/>
        <v>7.5500000000000007</v>
      </c>
      <c r="L369" s="60">
        <f t="shared" si="41"/>
        <v>-1.5000000000000009</v>
      </c>
      <c r="M369" s="60">
        <v>1.9460073182499562</v>
      </c>
      <c r="N369" s="60">
        <f t="shared" si="42"/>
        <v>2.2721855186585977</v>
      </c>
      <c r="O369" s="60">
        <f t="shared" si="43"/>
        <v>-1.3801708821586871</v>
      </c>
      <c r="P369" s="60"/>
      <c r="Q369" s="60">
        <f t="shared" si="44"/>
        <v>-19.867549668874183</v>
      </c>
      <c r="R369" s="60">
        <f t="shared" si="45"/>
        <v>35.426172958543802</v>
      </c>
      <c r="S369" s="60">
        <f t="shared" si="46"/>
        <v>-25.177073392828841</v>
      </c>
      <c r="AC369" s="61">
        <v>339</v>
      </c>
      <c r="AD369" s="61">
        <v>0.47985181487252332</v>
      </c>
      <c r="AE369" s="61">
        <v>0.42014818512747615</v>
      </c>
      <c r="AF369">
        <f t="shared" si="47"/>
        <v>0.42014818512747615</v>
      </c>
      <c r="AG369"/>
      <c r="AH369"/>
      <c r="AI369"/>
      <c r="AJ369"/>
      <c r="AK369"/>
    </row>
    <row r="370" spans="2:37" x14ac:dyDescent="0.3">
      <c r="B370" s="3" t="s">
        <v>265</v>
      </c>
      <c r="C370" s="3" t="s">
        <v>266</v>
      </c>
      <c r="D370" s="3">
        <v>13</v>
      </c>
      <c r="E370" s="3" t="s">
        <v>13</v>
      </c>
      <c r="F370" s="3" t="s">
        <v>771</v>
      </c>
      <c r="H370" s="22">
        <v>8.4</v>
      </c>
      <c r="I370" s="22">
        <v>6.2</v>
      </c>
      <c r="J370" s="20"/>
      <c r="K370" s="60">
        <f t="shared" si="40"/>
        <v>7.3000000000000007</v>
      </c>
      <c r="L370" s="60">
        <f t="shared" si="41"/>
        <v>-2.2000000000000002</v>
      </c>
      <c r="M370" s="60">
        <v>2.6319054446572188</v>
      </c>
      <c r="N370" s="60">
        <f t="shared" si="42"/>
        <v>2.2078097925206084</v>
      </c>
      <c r="O370" s="60">
        <f t="shared" si="43"/>
        <v>-1.3439989032061712</v>
      </c>
      <c r="P370" s="60"/>
      <c r="Q370" s="60">
        <f t="shared" si="44"/>
        <v>-30.136986301369863</v>
      </c>
      <c r="R370" s="60">
        <f t="shared" si="45"/>
        <v>35.426172958543802</v>
      </c>
      <c r="S370" s="60">
        <f t="shared" si="46"/>
        <v>-25.177073392828841</v>
      </c>
      <c r="AC370" s="61">
        <v>340</v>
      </c>
      <c r="AD370" s="61">
        <v>0.51651668621363866</v>
      </c>
      <c r="AE370" s="61">
        <v>1.6834833137863616</v>
      </c>
      <c r="AF370">
        <f t="shared" si="47"/>
        <v>1.6834833137863616</v>
      </c>
      <c r="AG370"/>
      <c r="AH370"/>
      <c r="AI370"/>
      <c r="AJ370"/>
      <c r="AK370"/>
    </row>
    <row r="371" spans="2:37" x14ac:dyDescent="0.3">
      <c r="B371" s="3" t="s">
        <v>425</v>
      </c>
      <c r="C371" s="3" t="s">
        <v>18</v>
      </c>
      <c r="D371" s="3">
        <v>14</v>
      </c>
      <c r="E371" s="3" t="s">
        <v>13</v>
      </c>
      <c r="F371" s="3" t="s">
        <v>25</v>
      </c>
      <c r="H371" s="2">
        <v>8.4</v>
      </c>
      <c r="I371" s="2">
        <v>10.5</v>
      </c>
      <c r="J371" s="20"/>
      <c r="K371" s="60">
        <f t="shared" si="40"/>
        <v>9.4499999999999993</v>
      </c>
      <c r="L371" s="60">
        <f t="shared" si="41"/>
        <v>2.0999999999999996</v>
      </c>
      <c r="M371" s="60">
        <v>1.5468184424452458</v>
      </c>
      <c r="N371" s="60">
        <f t="shared" si="42"/>
        <v>2.7614410373073182</v>
      </c>
      <c r="O371" s="60">
        <f t="shared" si="43"/>
        <v>-1.6550779221978105</v>
      </c>
      <c r="P371" s="60"/>
      <c r="Q371" s="60">
        <f t="shared" si="44"/>
        <v>22.222222222222221</v>
      </c>
      <c r="R371" s="60">
        <f t="shared" si="45"/>
        <v>35.426172958543802</v>
      </c>
      <c r="S371" s="60">
        <f t="shared" si="46"/>
        <v>-25.177073392828841</v>
      </c>
      <c r="AC371" s="61">
        <v>341</v>
      </c>
      <c r="AD371" s="61">
        <v>0.49395368846525994</v>
      </c>
      <c r="AE371" s="61">
        <v>0.90604631153473947</v>
      </c>
      <c r="AF371">
        <f t="shared" si="47"/>
        <v>0.90604631153473947</v>
      </c>
      <c r="AG371"/>
      <c r="AH371"/>
      <c r="AI371"/>
      <c r="AJ371"/>
      <c r="AK371"/>
    </row>
    <row r="372" spans="2:37" x14ac:dyDescent="0.3">
      <c r="B372" s="3" t="s">
        <v>28</v>
      </c>
      <c r="C372" s="3" t="s">
        <v>29</v>
      </c>
      <c r="D372" s="34">
        <v>13</v>
      </c>
      <c r="E372" s="34" t="s">
        <v>13</v>
      </c>
      <c r="F372" s="34" t="s">
        <v>14</v>
      </c>
      <c r="G372" s="35"/>
      <c r="H372" s="38">
        <v>8.4</v>
      </c>
      <c r="I372" s="38">
        <v>9.3000000000000007</v>
      </c>
      <c r="J372" s="20"/>
      <c r="K372" s="60">
        <f t="shared" si="40"/>
        <v>8.8500000000000014</v>
      </c>
      <c r="L372" s="60">
        <f t="shared" si="41"/>
        <v>0.90000000000000036</v>
      </c>
      <c r="M372" s="60">
        <v>0.38066293906781434</v>
      </c>
      <c r="N372" s="60">
        <f t="shared" si="42"/>
        <v>2.606939294576144</v>
      </c>
      <c r="O372" s="60">
        <f t="shared" si="43"/>
        <v>-1.5682651727117718</v>
      </c>
      <c r="P372" s="60"/>
      <c r="Q372" s="60">
        <f t="shared" si="44"/>
        <v>10.16949152542373</v>
      </c>
      <c r="R372" s="60">
        <f t="shared" si="45"/>
        <v>35.426172958543802</v>
      </c>
      <c r="S372" s="60">
        <f t="shared" si="46"/>
        <v>-25.177073392828841</v>
      </c>
      <c r="AC372" s="61">
        <v>342</v>
      </c>
      <c r="AD372" s="61">
        <v>0.50523518733944928</v>
      </c>
      <c r="AE372" s="61">
        <v>1.2947648126605507</v>
      </c>
      <c r="AF372">
        <f t="shared" si="47"/>
        <v>1.2947648126605507</v>
      </c>
      <c r="AG372"/>
      <c r="AH372"/>
      <c r="AI372"/>
      <c r="AJ372"/>
      <c r="AK372"/>
    </row>
    <row r="373" spans="2:37" x14ac:dyDescent="0.3">
      <c r="B373" s="34" t="s">
        <v>101</v>
      </c>
      <c r="C373" s="34" t="s">
        <v>102</v>
      </c>
      <c r="D373" s="3">
        <v>2</v>
      </c>
      <c r="E373" s="3" t="s">
        <v>13</v>
      </c>
      <c r="F373" s="3" t="s">
        <v>25</v>
      </c>
      <c r="H373" s="2">
        <v>8.4</v>
      </c>
      <c r="I373" s="2">
        <v>9.5</v>
      </c>
      <c r="J373" s="20"/>
      <c r="K373" s="60">
        <f t="shared" si="40"/>
        <v>8.9499999999999993</v>
      </c>
      <c r="L373" s="60">
        <f t="shared" si="41"/>
        <v>1.0999999999999996</v>
      </c>
      <c r="M373" s="60">
        <v>0.57502218963071905</v>
      </c>
      <c r="N373" s="60">
        <f t="shared" si="42"/>
        <v>2.632689585031339</v>
      </c>
      <c r="O373" s="60">
        <f t="shared" si="43"/>
        <v>-1.582733964292778</v>
      </c>
      <c r="P373" s="60"/>
      <c r="Q373" s="60">
        <f t="shared" si="44"/>
        <v>12.290502793296087</v>
      </c>
      <c r="R373" s="60">
        <f t="shared" si="45"/>
        <v>35.426172958543802</v>
      </c>
      <c r="S373" s="60">
        <f t="shared" si="46"/>
        <v>-25.177073392828841</v>
      </c>
      <c r="AC373" s="61">
        <v>343</v>
      </c>
      <c r="AD373" s="61">
        <v>0.48267218959107056</v>
      </c>
      <c r="AE373" s="61">
        <v>0.31732781040892927</v>
      </c>
      <c r="AF373">
        <f t="shared" si="47"/>
        <v>0.31732781040892927</v>
      </c>
      <c r="AG373"/>
      <c r="AH373"/>
      <c r="AI373"/>
      <c r="AJ373"/>
      <c r="AK373"/>
    </row>
    <row r="374" spans="2:37" x14ac:dyDescent="0.3">
      <c r="B374" s="3" t="s">
        <v>204</v>
      </c>
      <c r="C374" s="3" t="s">
        <v>205</v>
      </c>
      <c r="D374" s="22">
        <v>16</v>
      </c>
      <c r="E374" s="22" t="s">
        <v>13</v>
      </c>
      <c r="F374" s="22" t="s">
        <v>14</v>
      </c>
      <c r="H374" s="22">
        <v>8.6</v>
      </c>
      <c r="I374" s="23">
        <v>7.5</v>
      </c>
      <c r="J374" s="20"/>
      <c r="K374" s="60">
        <f t="shared" si="40"/>
        <v>8.0500000000000007</v>
      </c>
      <c r="L374" s="60">
        <f t="shared" si="41"/>
        <v>-1.0999999999999996</v>
      </c>
      <c r="M374" s="60">
        <v>1.5742110654354282</v>
      </c>
      <c r="N374" s="60">
        <f t="shared" si="42"/>
        <v>2.4009369709345769</v>
      </c>
      <c r="O374" s="60">
        <f t="shared" si="43"/>
        <v>-1.4525148400637198</v>
      </c>
      <c r="P374" s="60"/>
      <c r="Q374" s="60">
        <f t="shared" si="44"/>
        <v>-13.66459627329192</v>
      </c>
      <c r="R374" s="60">
        <f t="shared" si="45"/>
        <v>35.426172958543802</v>
      </c>
      <c r="S374" s="60">
        <f t="shared" si="46"/>
        <v>-25.177073392828841</v>
      </c>
      <c r="AC374" s="61">
        <v>344</v>
      </c>
      <c r="AD374" s="61">
        <v>0.45446844240559725</v>
      </c>
      <c r="AE374" s="61">
        <v>-0.65446844240559743</v>
      </c>
      <c r="AF374">
        <f t="shared" si="47"/>
        <v>0.65446844240559743</v>
      </c>
      <c r="AG374"/>
      <c r="AH374"/>
      <c r="AI374"/>
      <c r="AJ374"/>
      <c r="AK374"/>
    </row>
    <row r="375" spans="2:37" x14ac:dyDescent="0.3">
      <c r="B375" s="3" t="s">
        <v>23</v>
      </c>
      <c r="C375" s="3" t="s">
        <v>24</v>
      </c>
      <c r="D375" s="3">
        <v>10</v>
      </c>
      <c r="E375" s="3" t="s">
        <v>332</v>
      </c>
      <c r="F375" s="3" t="s">
        <v>25</v>
      </c>
      <c r="H375" s="2">
        <v>8.6</v>
      </c>
      <c r="I375" s="2">
        <v>9</v>
      </c>
      <c r="J375" s="20"/>
      <c r="K375" s="60">
        <f t="shared" si="40"/>
        <v>8.8000000000000007</v>
      </c>
      <c r="L375" s="60">
        <f t="shared" si="41"/>
        <v>0.40000000000000036</v>
      </c>
      <c r="M375" s="60">
        <v>0.11651668621363831</v>
      </c>
      <c r="N375" s="60">
        <f t="shared" si="42"/>
        <v>2.5940641493485459</v>
      </c>
      <c r="O375" s="60">
        <f t="shared" si="43"/>
        <v>-1.5610307769212688</v>
      </c>
      <c r="P375" s="60"/>
      <c r="Q375" s="60">
        <f t="shared" si="44"/>
        <v>4.5454545454545494</v>
      </c>
      <c r="R375" s="60">
        <f t="shared" si="45"/>
        <v>35.426172958543802</v>
      </c>
      <c r="S375" s="60">
        <f t="shared" si="46"/>
        <v>-25.177073392828841</v>
      </c>
      <c r="AC375" s="61">
        <v>345</v>
      </c>
      <c r="AD375" s="61">
        <v>0.44882769296850261</v>
      </c>
      <c r="AE375" s="61">
        <v>-0.84882769296850213</v>
      </c>
      <c r="AF375">
        <f t="shared" si="47"/>
        <v>0.84882769296850213</v>
      </c>
      <c r="AG375"/>
      <c r="AH375"/>
      <c r="AI375"/>
      <c r="AJ375"/>
      <c r="AK375"/>
    </row>
    <row r="376" spans="2:37" x14ac:dyDescent="0.3">
      <c r="B376" s="3" t="s">
        <v>66</v>
      </c>
      <c r="C376" s="3" t="s">
        <v>67</v>
      </c>
      <c r="D376" s="3">
        <v>16</v>
      </c>
      <c r="E376" s="3" t="s">
        <v>13</v>
      </c>
      <c r="F376" s="3" t="s">
        <v>14</v>
      </c>
      <c r="H376" s="2">
        <v>8.6</v>
      </c>
      <c r="I376" s="2">
        <v>10.3</v>
      </c>
      <c r="J376" s="16"/>
      <c r="K376" s="60">
        <f t="shared" si="40"/>
        <v>9.4499999999999993</v>
      </c>
      <c r="L376" s="60">
        <f t="shared" si="41"/>
        <v>1.7000000000000011</v>
      </c>
      <c r="M376" s="60">
        <v>1.1468184424452472</v>
      </c>
      <c r="N376" s="60">
        <f t="shared" si="42"/>
        <v>2.7614410373073182</v>
      </c>
      <c r="O376" s="60">
        <f t="shared" si="43"/>
        <v>-1.6550779221978105</v>
      </c>
      <c r="P376" s="60"/>
      <c r="Q376" s="60">
        <f t="shared" si="44"/>
        <v>17.989417989418001</v>
      </c>
      <c r="R376" s="60">
        <f t="shared" si="45"/>
        <v>35.426172958543802</v>
      </c>
      <c r="S376" s="60">
        <f t="shared" si="46"/>
        <v>-25.177073392828841</v>
      </c>
      <c r="AC376" s="61">
        <v>346</v>
      </c>
      <c r="AD376" s="61">
        <v>0.4911333137467126</v>
      </c>
      <c r="AE376" s="61">
        <v>0.60886668625328788</v>
      </c>
      <c r="AF376">
        <f t="shared" si="47"/>
        <v>0.60886668625328788</v>
      </c>
      <c r="AG376"/>
      <c r="AH376"/>
      <c r="AI376"/>
      <c r="AJ376"/>
      <c r="AK376"/>
    </row>
    <row r="377" spans="2:37" x14ac:dyDescent="0.3">
      <c r="B377" s="3" t="s">
        <v>78</v>
      </c>
      <c r="C377" s="3" t="s">
        <v>79</v>
      </c>
      <c r="D377" s="3">
        <v>11</v>
      </c>
      <c r="E377" s="3" t="s">
        <v>13</v>
      </c>
      <c r="F377" s="3" t="s">
        <v>771</v>
      </c>
      <c r="H377" s="9">
        <v>8.6</v>
      </c>
      <c r="I377" s="9">
        <v>10.199999999999999</v>
      </c>
      <c r="J377" s="16"/>
      <c r="K377" s="60">
        <f t="shared" si="40"/>
        <v>9.3999999999999986</v>
      </c>
      <c r="L377" s="60">
        <f t="shared" si="41"/>
        <v>1.5999999999999996</v>
      </c>
      <c r="M377" s="60">
        <v>1.0496388171637931</v>
      </c>
      <c r="N377" s="60">
        <f t="shared" si="42"/>
        <v>2.7485658920797205</v>
      </c>
      <c r="O377" s="60">
        <f t="shared" si="43"/>
        <v>-1.6478435264073072</v>
      </c>
      <c r="P377" s="60"/>
      <c r="Q377" s="60">
        <f t="shared" si="44"/>
        <v>17.021276595744681</v>
      </c>
      <c r="R377" s="60">
        <f t="shared" si="45"/>
        <v>35.426172958543802</v>
      </c>
      <c r="S377" s="60">
        <f t="shared" si="46"/>
        <v>-25.177073392828841</v>
      </c>
      <c r="AC377" s="61">
        <v>347</v>
      </c>
      <c r="AD377" s="61">
        <v>0.49395368846525994</v>
      </c>
      <c r="AE377" s="61">
        <v>0.70604631153474018</v>
      </c>
      <c r="AF377">
        <f t="shared" si="47"/>
        <v>0.70604631153474018</v>
      </c>
      <c r="AG377"/>
      <c r="AH377"/>
      <c r="AI377"/>
      <c r="AJ377"/>
      <c r="AK377"/>
    </row>
    <row r="378" spans="2:37" x14ac:dyDescent="0.3">
      <c r="B378" s="3" t="s">
        <v>393</v>
      </c>
      <c r="C378" s="3" t="s">
        <v>394</v>
      </c>
      <c r="D378" s="3">
        <v>12</v>
      </c>
      <c r="E378" s="3" t="s">
        <v>13</v>
      </c>
      <c r="F378" s="3" t="s">
        <v>25</v>
      </c>
      <c r="H378" s="2">
        <v>8.6</v>
      </c>
      <c r="I378" s="2">
        <v>8.9</v>
      </c>
      <c r="J378" s="16"/>
      <c r="K378" s="60">
        <f t="shared" si="40"/>
        <v>8.75</v>
      </c>
      <c r="L378" s="60">
        <f t="shared" si="41"/>
        <v>0.30000000000000071</v>
      </c>
      <c r="M378" s="60">
        <v>0.2136963114950905</v>
      </c>
      <c r="N378" s="60">
        <f t="shared" si="42"/>
        <v>2.5811890041209473</v>
      </c>
      <c r="O378" s="60">
        <f t="shared" si="43"/>
        <v>-1.5537963811307651</v>
      </c>
      <c r="P378" s="60"/>
      <c r="Q378" s="60">
        <f t="shared" si="44"/>
        <v>3.4285714285714364</v>
      </c>
      <c r="R378" s="60">
        <f t="shared" si="45"/>
        <v>35.426172958543802</v>
      </c>
      <c r="S378" s="60">
        <f t="shared" si="46"/>
        <v>-25.177073392828841</v>
      </c>
      <c r="AC378" s="61">
        <v>348</v>
      </c>
      <c r="AD378" s="61">
        <v>0.50523518733944928</v>
      </c>
      <c r="AE378" s="61">
        <v>1.0947648126605514</v>
      </c>
      <c r="AF378">
        <f t="shared" si="47"/>
        <v>1.0947648126605514</v>
      </c>
      <c r="AG378"/>
      <c r="AH378"/>
      <c r="AI378"/>
      <c r="AJ378"/>
      <c r="AK378"/>
    </row>
    <row r="379" spans="2:37" x14ac:dyDescent="0.3">
      <c r="B379" s="3" t="s">
        <v>650</v>
      </c>
      <c r="C379" s="3" t="s">
        <v>651</v>
      </c>
      <c r="D379" s="3">
        <v>15</v>
      </c>
      <c r="E379" s="3" t="s">
        <v>13</v>
      </c>
      <c r="F379" s="3" t="s">
        <v>25</v>
      </c>
      <c r="H379" s="23">
        <v>8.6</v>
      </c>
      <c r="I379" s="23">
        <v>10.3</v>
      </c>
      <c r="J379" s="16"/>
      <c r="K379" s="60">
        <f t="shared" si="40"/>
        <v>9.4499999999999993</v>
      </c>
      <c r="L379" s="60">
        <f t="shared" si="41"/>
        <v>1.7000000000000011</v>
      </c>
      <c r="M379" s="60">
        <v>1.1468184424452472</v>
      </c>
      <c r="N379" s="60">
        <f t="shared" si="42"/>
        <v>2.7614410373073182</v>
      </c>
      <c r="O379" s="60">
        <f t="shared" si="43"/>
        <v>-1.6550779221978105</v>
      </c>
      <c r="P379" s="60"/>
      <c r="Q379" s="60">
        <f t="shared" si="44"/>
        <v>17.989417989418001</v>
      </c>
      <c r="R379" s="60">
        <f t="shared" si="45"/>
        <v>35.426172958543802</v>
      </c>
      <c r="S379" s="60">
        <f t="shared" si="46"/>
        <v>-25.177073392828841</v>
      </c>
      <c r="AC379" s="61">
        <v>349</v>
      </c>
      <c r="AD379" s="61">
        <v>0.49395368846525994</v>
      </c>
      <c r="AE379" s="61">
        <v>0.70604631153474018</v>
      </c>
      <c r="AF379">
        <f t="shared" si="47"/>
        <v>0.70604631153474018</v>
      </c>
      <c r="AG379"/>
      <c r="AH379"/>
      <c r="AI379"/>
      <c r="AJ379"/>
      <c r="AK379"/>
    </row>
    <row r="380" spans="2:37" x14ac:dyDescent="0.3">
      <c r="B380" s="22" t="s">
        <v>690</v>
      </c>
      <c r="C380" s="22" t="s">
        <v>691</v>
      </c>
      <c r="D380" s="3">
        <v>11</v>
      </c>
      <c r="E380" s="3" t="s">
        <v>13</v>
      </c>
      <c r="F380" s="3" t="s">
        <v>14</v>
      </c>
      <c r="H380" s="23">
        <v>8.6</v>
      </c>
      <c r="I380" s="23">
        <v>9</v>
      </c>
      <c r="J380" s="16"/>
      <c r="K380" s="60">
        <f t="shared" si="40"/>
        <v>8.8000000000000007</v>
      </c>
      <c r="L380" s="60">
        <f t="shared" si="41"/>
        <v>0.40000000000000036</v>
      </c>
      <c r="M380" s="60">
        <v>0.11651668621363831</v>
      </c>
      <c r="N380" s="60">
        <f t="shared" si="42"/>
        <v>2.5940641493485459</v>
      </c>
      <c r="O380" s="60">
        <f t="shared" si="43"/>
        <v>-1.5610307769212688</v>
      </c>
      <c r="P380" s="60"/>
      <c r="Q380" s="60">
        <f t="shared" si="44"/>
        <v>4.5454545454545494</v>
      </c>
      <c r="R380" s="60">
        <f t="shared" si="45"/>
        <v>35.426172958543802</v>
      </c>
      <c r="S380" s="60">
        <f t="shared" si="46"/>
        <v>-25.177073392828841</v>
      </c>
      <c r="AC380" s="61">
        <v>350</v>
      </c>
      <c r="AD380" s="61">
        <v>0.50805556205799662</v>
      </c>
      <c r="AE380" s="61">
        <v>0.99194443794200338</v>
      </c>
      <c r="AF380">
        <f t="shared" si="47"/>
        <v>0.99194443794200338</v>
      </c>
      <c r="AG380"/>
      <c r="AH380"/>
      <c r="AI380"/>
      <c r="AJ380"/>
      <c r="AK380"/>
    </row>
    <row r="381" spans="2:37" x14ac:dyDescent="0.3">
      <c r="B381" s="54" t="s">
        <v>766</v>
      </c>
      <c r="C381" s="28" t="s">
        <v>767</v>
      </c>
      <c r="D381" s="3">
        <v>13</v>
      </c>
      <c r="E381" s="3" t="s">
        <v>13</v>
      </c>
      <c r="F381" s="3" t="s">
        <v>14</v>
      </c>
      <c r="H381" s="2">
        <v>8.6999999999999993</v>
      </c>
      <c r="I381" s="2">
        <v>10.199999999999999</v>
      </c>
      <c r="J381" s="16"/>
      <c r="K381" s="60">
        <f t="shared" si="40"/>
        <v>9.4499999999999993</v>
      </c>
      <c r="L381" s="60">
        <f t="shared" si="41"/>
        <v>1.5</v>
      </c>
      <c r="M381" s="60">
        <v>0.94681844244524604</v>
      </c>
      <c r="N381" s="60">
        <f t="shared" si="42"/>
        <v>2.7614410373073182</v>
      </c>
      <c r="O381" s="60">
        <f t="shared" si="43"/>
        <v>-1.6550779221978105</v>
      </c>
      <c r="P381" s="60"/>
      <c r="Q381" s="60">
        <f t="shared" si="44"/>
        <v>15.873015873015875</v>
      </c>
      <c r="R381" s="60">
        <f t="shared" si="45"/>
        <v>35.426172958543802</v>
      </c>
      <c r="S381" s="60">
        <f t="shared" si="46"/>
        <v>-25.177073392828841</v>
      </c>
      <c r="AC381" s="61">
        <v>351</v>
      </c>
      <c r="AD381" s="61">
        <v>0.43472581937576593</v>
      </c>
      <c r="AE381" s="61">
        <v>-1.5347258193757665</v>
      </c>
      <c r="AF381">
        <f t="shared" si="47"/>
        <v>1.5347258193757665</v>
      </c>
      <c r="AG381"/>
      <c r="AH381"/>
      <c r="AI381"/>
      <c r="AJ381"/>
      <c r="AK381"/>
    </row>
    <row r="382" spans="2:37" x14ac:dyDescent="0.3">
      <c r="B382" s="3" t="s">
        <v>107</v>
      </c>
      <c r="C382" s="3" t="s">
        <v>108</v>
      </c>
      <c r="D382" s="3">
        <v>14</v>
      </c>
      <c r="E382" s="3" t="s">
        <v>13</v>
      </c>
      <c r="F382" s="3" t="s">
        <v>14</v>
      </c>
      <c r="H382" s="2">
        <v>8.6999999999999993</v>
      </c>
      <c r="I382" s="23">
        <v>6.6</v>
      </c>
      <c r="J382" s="16"/>
      <c r="K382" s="60">
        <f t="shared" si="40"/>
        <v>7.6499999999999995</v>
      </c>
      <c r="L382" s="60">
        <f t="shared" si="41"/>
        <v>-2.0999999999999996</v>
      </c>
      <c r="M382" s="60">
        <v>2.5516480676870494</v>
      </c>
      <c r="N382" s="60">
        <f t="shared" si="42"/>
        <v>2.2979358091137936</v>
      </c>
      <c r="O382" s="60">
        <f t="shared" si="43"/>
        <v>-1.3946396737396936</v>
      </c>
      <c r="P382" s="60"/>
      <c r="Q382" s="60">
        <f t="shared" si="44"/>
        <v>-27.450980392156861</v>
      </c>
      <c r="R382" s="60">
        <f t="shared" si="45"/>
        <v>35.426172958543802</v>
      </c>
      <c r="S382" s="60">
        <f t="shared" si="46"/>
        <v>-25.177073392828841</v>
      </c>
      <c r="AC382" s="61">
        <v>352</v>
      </c>
      <c r="AD382" s="61">
        <v>0.42344432050157665</v>
      </c>
      <c r="AE382" s="61">
        <v>-1.9234443205015768</v>
      </c>
      <c r="AF382">
        <f t="shared" si="47"/>
        <v>1.9234443205015768</v>
      </c>
      <c r="AG382"/>
      <c r="AH382"/>
      <c r="AI382"/>
      <c r="AJ382"/>
      <c r="AK382"/>
    </row>
    <row r="383" spans="2:37" x14ac:dyDescent="0.3">
      <c r="B383" s="3" t="s">
        <v>484</v>
      </c>
      <c r="C383" s="3" t="s">
        <v>485</v>
      </c>
      <c r="D383" s="3">
        <v>11</v>
      </c>
      <c r="E383" s="3" t="s">
        <v>13</v>
      </c>
      <c r="F383" s="22" t="s">
        <v>14</v>
      </c>
      <c r="H383" s="2">
        <v>8.6999999999999993</v>
      </c>
      <c r="I383" s="2">
        <v>9.1</v>
      </c>
      <c r="J383" s="16"/>
      <c r="K383" s="60">
        <f t="shared" si="40"/>
        <v>8.8999999999999986</v>
      </c>
      <c r="L383" s="60">
        <f t="shared" si="41"/>
        <v>0.40000000000000036</v>
      </c>
      <c r="M383" s="60">
        <v>0.12215743565073289</v>
      </c>
      <c r="N383" s="60">
        <f t="shared" si="42"/>
        <v>2.6198144398037408</v>
      </c>
      <c r="O383" s="60">
        <f t="shared" si="43"/>
        <v>-1.5754995685022744</v>
      </c>
      <c r="P383" s="60"/>
      <c r="Q383" s="60">
        <f t="shared" si="44"/>
        <v>4.4943820224719149</v>
      </c>
      <c r="R383" s="60">
        <f t="shared" si="45"/>
        <v>35.426172958543802</v>
      </c>
      <c r="S383" s="60">
        <f t="shared" si="46"/>
        <v>-25.177073392828841</v>
      </c>
      <c r="AC383" s="61">
        <v>353</v>
      </c>
      <c r="AD383" s="61">
        <v>0.47703144015397603</v>
      </c>
      <c r="AE383" s="61">
        <v>-7.7031440153975672E-2</v>
      </c>
      <c r="AF383">
        <f t="shared" si="47"/>
        <v>7.7031440153975672E-2</v>
      </c>
      <c r="AG383"/>
      <c r="AH383"/>
      <c r="AI383"/>
      <c r="AJ383"/>
      <c r="AK383"/>
    </row>
    <row r="384" spans="2:37" x14ac:dyDescent="0.3">
      <c r="B384" s="3" t="s">
        <v>583</v>
      </c>
      <c r="C384" s="3" t="s">
        <v>305</v>
      </c>
      <c r="D384" s="3">
        <v>11</v>
      </c>
      <c r="E384" s="3" t="s">
        <v>13</v>
      </c>
      <c r="F384" s="3" t="s">
        <v>25</v>
      </c>
      <c r="H384" s="2">
        <v>8.6999999999999993</v>
      </c>
      <c r="I384" s="2">
        <v>10</v>
      </c>
      <c r="J384" s="16"/>
      <c r="K384" s="60">
        <f t="shared" si="40"/>
        <v>9.35</v>
      </c>
      <c r="L384" s="60">
        <f t="shared" si="41"/>
        <v>1.3000000000000007</v>
      </c>
      <c r="M384" s="60">
        <v>0.75245919188234145</v>
      </c>
      <c r="N384" s="60">
        <f t="shared" si="42"/>
        <v>2.7356907468521223</v>
      </c>
      <c r="O384" s="60">
        <f t="shared" si="43"/>
        <v>-1.640609130616804</v>
      </c>
      <c r="P384" s="60"/>
      <c r="Q384" s="60">
        <f t="shared" si="44"/>
        <v>13.903743315508029</v>
      </c>
      <c r="R384" s="60">
        <f t="shared" si="45"/>
        <v>35.426172958543802</v>
      </c>
      <c r="S384" s="60">
        <f t="shared" si="46"/>
        <v>-25.177073392828841</v>
      </c>
      <c r="AC384" s="61">
        <v>354</v>
      </c>
      <c r="AD384" s="61">
        <v>0.48267218959107056</v>
      </c>
      <c r="AE384" s="61">
        <v>0.11732781040892909</v>
      </c>
      <c r="AF384">
        <f t="shared" si="47"/>
        <v>0.11732781040892909</v>
      </c>
      <c r="AG384"/>
      <c r="AH384"/>
      <c r="AI384"/>
      <c r="AJ384"/>
      <c r="AK384"/>
    </row>
    <row r="385" spans="2:37" x14ac:dyDescent="0.3">
      <c r="B385" s="3" t="s">
        <v>737</v>
      </c>
      <c r="C385" s="3" t="s">
        <v>137</v>
      </c>
      <c r="D385" s="3">
        <v>10</v>
      </c>
      <c r="E385" s="3" t="s">
        <v>43</v>
      </c>
      <c r="F385" s="3" t="s">
        <v>14</v>
      </c>
      <c r="H385" s="2">
        <v>8.6999999999999993</v>
      </c>
      <c r="I385" s="2">
        <v>9.1</v>
      </c>
      <c r="J385" s="16"/>
      <c r="K385" s="60">
        <f t="shared" si="40"/>
        <v>8.8999999999999986</v>
      </c>
      <c r="L385" s="60">
        <f t="shared" si="41"/>
        <v>0.40000000000000036</v>
      </c>
      <c r="M385" s="60">
        <v>0.12215743565073289</v>
      </c>
      <c r="N385" s="60">
        <f t="shared" si="42"/>
        <v>2.6198144398037408</v>
      </c>
      <c r="O385" s="60">
        <f t="shared" si="43"/>
        <v>-1.5754995685022744</v>
      </c>
      <c r="P385" s="60"/>
      <c r="Q385" s="60">
        <f t="shared" si="44"/>
        <v>4.4943820224719149</v>
      </c>
      <c r="R385" s="60">
        <f t="shared" si="45"/>
        <v>35.426172958543802</v>
      </c>
      <c r="S385" s="60">
        <f t="shared" si="46"/>
        <v>-25.177073392828841</v>
      </c>
      <c r="AC385" s="61">
        <v>355</v>
      </c>
      <c r="AD385" s="61">
        <v>0.55318155755475396</v>
      </c>
      <c r="AE385" s="61">
        <v>2.5468184424452458</v>
      </c>
      <c r="AF385">
        <f t="shared" si="47"/>
        <v>2.5468184424452458</v>
      </c>
      <c r="AG385"/>
      <c r="AH385"/>
      <c r="AI385"/>
      <c r="AJ385"/>
      <c r="AK385"/>
    </row>
    <row r="386" spans="2:37" x14ac:dyDescent="0.3">
      <c r="B386" s="3" t="s">
        <v>224</v>
      </c>
      <c r="C386" s="3" t="s">
        <v>225</v>
      </c>
      <c r="D386" s="3">
        <v>14</v>
      </c>
      <c r="E386" s="3" t="s">
        <v>226</v>
      </c>
      <c r="F386" s="3" t="s">
        <v>14</v>
      </c>
      <c r="H386" s="2">
        <v>8.8000000000000007</v>
      </c>
      <c r="I386" s="2">
        <v>10.1</v>
      </c>
      <c r="J386" s="16"/>
      <c r="K386" s="60">
        <f t="shared" si="40"/>
        <v>9.4499999999999993</v>
      </c>
      <c r="L386" s="60">
        <f t="shared" si="41"/>
        <v>1.2999999999999989</v>
      </c>
      <c r="M386" s="60">
        <v>0.74681844244524498</v>
      </c>
      <c r="N386" s="60">
        <f t="shared" si="42"/>
        <v>2.7614410373073182</v>
      </c>
      <c r="O386" s="60">
        <f t="shared" si="43"/>
        <v>-1.6550779221978105</v>
      </c>
      <c r="P386" s="60"/>
      <c r="Q386" s="60">
        <f t="shared" si="44"/>
        <v>13.756613756613747</v>
      </c>
      <c r="R386" s="60">
        <f t="shared" si="45"/>
        <v>35.426172958543802</v>
      </c>
      <c r="S386" s="60">
        <f t="shared" si="46"/>
        <v>-25.177073392828841</v>
      </c>
      <c r="AC386" s="61">
        <v>356</v>
      </c>
      <c r="AD386" s="61">
        <v>0.54472043339911203</v>
      </c>
      <c r="AE386" s="61">
        <v>2.2552795666008869</v>
      </c>
      <c r="AF386">
        <f t="shared" si="47"/>
        <v>2.2552795666008869</v>
      </c>
      <c r="AG386"/>
      <c r="AH386"/>
      <c r="AI386"/>
      <c r="AJ386"/>
      <c r="AK386"/>
    </row>
    <row r="387" spans="2:37" x14ac:dyDescent="0.3">
      <c r="B387" s="3" t="s">
        <v>624</v>
      </c>
      <c r="C387" s="3" t="s">
        <v>169</v>
      </c>
      <c r="D387" s="3">
        <v>13</v>
      </c>
      <c r="E387" s="3" t="s">
        <v>34</v>
      </c>
      <c r="F387" s="3" t="s">
        <v>25</v>
      </c>
      <c r="H387" s="2">
        <v>8.8000000000000007</v>
      </c>
      <c r="I387" s="2">
        <v>10.199999999999999</v>
      </c>
      <c r="J387" s="16"/>
      <c r="K387" s="60">
        <f t="shared" si="40"/>
        <v>9.5</v>
      </c>
      <c r="L387" s="60">
        <f t="shared" si="41"/>
        <v>1.3999999999999986</v>
      </c>
      <c r="M387" s="60">
        <v>0.84399806772669728</v>
      </c>
      <c r="N387" s="60">
        <f t="shared" si="42"/>
        <v>2.7743161825349167</v>
      </c>
      <c r="O387" s="60">
        <f t="shared" si="43"/>
        <v>-1.6623123179883139</v>
      </c>
      <c r="P387" s="60"/>
      <c r="Q387" s="60">
        <f t="shared" si="44"/>
        <v>14.736842105263143</v>
      </c>
      <c r="R387" s="60">
        <f t="shared" si="45"/>
        <v>35.426172958543802</v>
      </c>
      <c r="S387" s="60">
        <f t="shared" si="46"/>
        <v>-25.177073392828841</v>
      </c>
      <c r="AC387" s="61">
        <v>357</v>
      </c>
      <c r="AD387" s="61">
        <v>0.46574994127978664</v>
      </c>
      <c r="AE387" s="61">
        <v>-0.66574994127978682</v>
      </c>
      <c r="AF387">
        <f t="shared" si="47"/>
        <v>0.66574994127978682</v>
      </c>
      <c r="AG387"/>
      <c r="AH387"/>
      <c r="AI387"/>
      <c r="AJ387"/>
      <c r="AK387"/>
    </row>
    <row r="388" spans="2:37" x14ac:dyDescent="0.3">
      <c r="B388" s="3" t="s">
        <v>109</v>
      </c>
      <c r="C388" s="3" t="s">
        <v>110</v>
      </c>
      <c r="D388" s="3">
        <v>8</v>
      </c>
      <c r="E388" s="3" t="s">
        <v>13</v>
      </c>
      <c r="F388" s="3" t="s">
        <v>14</v>
      </c>
      <c r="H388" s="2">
        <v>9</v>
      </c>
      <c r="I388" s="2">
        <v>8.3000000000000007</v>
      </c>
      <c r="J388" s="16"/>
      <c r="K388" s="60">
        <f t="shared" ref="K388:K450" si="48">AVERAGE(H388:I388)</f>
        <v>8.65</v>
      </c>
      <c r="L388" s="60">
        <f t="shared" ref="L388:L450" si="49">I388-H388</f>
        <v>-0.69999999999999929</v>
      </c>
      <c r="M388" s="60">
        <v>1.208055562057996</v>
      </c>
      <c r="N388" s="60">
        <f t="shared" ref="N388:N451" si="50">(K388*$AD$24+$AD$23)+2.46*(K388*$AL$24+$AL$23)</f>
        <v>2.5554387136657519</v>
      </c>
      <c r="O388" s="60">
        <f t="shared" ref="O388:O451" si="51">(K388*$AD$24+$AD$23)-2.46*(K388*$AL$24+$AL$23)</f>
        <v>-1.5393275895497585</v>
      </c>
      <c r="P388" s="60"/>
      <c r="Q388" s="60">
        <f t="shared" ref="Q388:Q451" si="52">L388/K388*100</f>
        <v>-8.0924855491329399</v>
      </c>
      <c r="R388" s="60">
        <f t="shared" ref="R388:R451" si="53">$Q$466+1.96*$Q$465</f>
        <v>35.426172958543802</v>
      </c>
      <c r="S388" s="60">
        <f t="shared" ref="S388:S451" si="54">$Q$466-1.96*$Q$465</f>
        <v>-25.177073392828841</v>
      </c>
      <c r="AC388" s="61">
        <v>358</v>
      </c>
      <c r="AD388" s="61">
        <v>0.47985181487252332</v>
      </c>
      <c r="AE388" s="61">
        <v>-0.17985181487252261</v>
      </c>
      <c r="AF388">
        <f t="shared" si="47"/>
        <v>0.17985181487252261</v>
      </c>
      <c r="AG388"/>
      <c r="AH388"/>
      <c r="AI388"/>
      <c r="AJ388"/>
      <c r="AK388"/>
    </row>
    <row r="389" spans="2:37" x14ac:dyDescent="0.3">
      <c r="B389" s="3" t="s">
        <v>352</v>
      </c>
      <c r="C389" s="3" t="s">
        <v>353</v>
      </c>
      <c r="D389" s="3">
        <v>12</v>
      </c>
      <c r="E389" s="3" t="s">
        <v>43</v>
      </c>
      <c r="F389" s="3" t="s">
        <v>14</v>
      </c>
      <c r="H389" s="2">
        <v>9</v>
      </c>
      <c r="I389" s="2">
        <v>10.4</v>
      </c>
      <c r="J389" s="16"/>
      <c r="K389" s="60">
        <f t="shared" si="48"/>
        <v>9.6999999999999993</v>
      </c>
      <c r="L389" s="60">
        <f t="shared" si="49"/>
        <v>1.4000000000000004</v>
      </c>
      <c r="M389" s="60">
        <v>0.83271656885250978</v>
      </c>
      <c r="N389" s="60">
        <f t="shared" si="50"/>
        <v>2.8258167634453075</v>
      </c>
      <c r="O389" s="60">
        <f t="shared" si="51"/>
        <v>-1.6912499011503266</v>
      </c>
      <c r="P389" s="60"/>
      <c r="Q389" s="60">
        <f t="shared" si="52"/>
        <v>14.432989690721653</v>
      </c>
      <c r="R389" s="60">
        <f t="shared" si="53"/>
        <v>35.426172958543802</v>
      </c>
      <c r="S389" s="60">
        <f t="shared" si="54"/>
        <v>-25.177073392828841</v>
      </c>
      <c r="AC389" s="61">
        <v>359</v>
      </c>
      <c r="AD389" s="61">
        <v>0.50241481262090204</v>
      </c>
      <c r="AE389" s="61">
        <v>0.5975851873790976</v>
      </c>
      <c r="AF389">
        <f t="shared" si="47"/>
        <v>0.5975851873790976</v>
      </c>
      <c r="AG389"/>
      <c r="AH389"/>
      <c r="AI389"/>
      <c r="AJ389"/>
      <c r="AK389"/>
    </row>
    <row r="390" spans="2:37" x14ac:dyDescent="0.3">
      <c r="B390" s="22" t="s">
        <v>862</v>
      </c>
      <c r="C390" s="22" t="s">
        <v>863</v>
      </c>
      <c r="D390" s="22">
        <v>9</v>
      </c>
      <c r="E390" s="22" t="s">
        <v>13</v>
      </c>
      <c r="F390" s="22" t="s">
        <v>771</v>
      </c>
      <c r="H390" s="22">
        <v>9</v>
      </c>
      <c r="I390" s="22">
        <v>10.3</v>
      </c>
      <c r="J390" s="16"/>
      <c r="K390" s="60">
        <f t="shared" si="48"/>
        <v>9.65</v>
      </c>
      <c r="L390" s="60">
        <f t="shared" si="49"/>
        <v>1.3000000000000007</v>
      </c>
      <c r="M390" s="60">
        <v>0.73553694357105737</v>
      </c>
      <c r="N390" s="60">
        <f t="shared" si="50"/>
        <v>2.8129416182177098</v>
      </c>
      <c r="O390" s="60">
        <f t="shared" si="51"/>
        <v>-1.6840155053598234</v>
      </c>
      <c r="P390" s="60"/>
      <c r="Q390" s="60">
        <f t="shared" si="52"/>
        <v>13.471502590673582</v>
      </c>
      <c r="R390" s="60">
        <f t="shared" si="53"/>
        <v>35.426172958543802</v>
      </c>
      <c r="S390" s="60">
        <f t="shared" si="54"/>
        <v>-25.177073392828841</v>
      </c>
      <c r="AC390" s="61">
        <v>360</v>
      </c>
      <c r="AD390" s="61">
        <v>0.52215743565073325</v>
      </c>
      <c r="AE390" s="61">
        <v>1.2778425643492675</v>
      </c>
      <c r="AF390">
        <f t="shared" si="47"/>
        <v>1.2778425643492675</v>
      </c>
      <c r="AG390"/>
      <c r="AH390"/>
      <c r="AI390"/>
      <c r="AJ390"/>
      <c r="AK390"/>
    </row>
    <row r="391" spans="2:37" x14ac:dyDescent="0.3">
      <c r="B391" s="3" t="s">
        <v>475</v>
      </c>
      <c r="C391" s="3" t="s">
        <v>427</v>
      </c>
      <c r="D391" s="3">
        <v>11</v>
      </c>
      <c r="E391" s="3" t="s">
        <v>13</v>
      </c>
      <c r="F391" s="3" t="s">
        <v>25</v>
      </c>
      <c r="H391" s="2">
        <v>9.1</v>
      </c>
      <c r="I391" s="2">
        <v>8.5</v>
      </c>
      <c r="J391" s="16"/>
      <c r="K391" s="60">
        <f t="shared" si="48"/>
        <v>8.8000000000000007</v>
      </c>
      <c r="L391" s="60">
        <f t="shared" si="49"/>
        <v>-0.59999999999999964</v>
      </c>
      <c r="M391" s="60">
        <v>1.1165166862136382</v>
      </c>
      <c r="N391" s="60">
        <f t="shared" si="50"/>
        <v>2.5940641493485459</v>
      </c>
      <c r="O391" s="60">
        <f t="shared" si="51"/>
        <v>-1.5610307769212688</v>
      </c>
      <c r="P391" s="60"/>
      <c r="Q391" s="60">
        <f t="shared" si="52"/>
        <v>-6.8181818181818139</v>
      </c>
      <c r="R391" s="60">
        <f t="shared" si="53"/>
        <v>35.426172958543802</v>
      </c>
      <c r="S391" s="60">
        <f t="shared" si="54"/>
        <v>-25.177073392828841</v>
      </c>
      <c r="AC391" s="61">
        <v>361</v>
      </c>
      <c r="AD391" s="61">
        <v>0.50805556205799651</v>
      </c>
      <c r="AE391" s="61">
        <v>0.59194443794200313</v>
      </c>
      <c r="AF391">
        <f t="shared" si="47"/>
        <v>0.59194443794200313</v>
      </c>
      <c r="AG391"/>
      <c r="AH391"/>
      <c r="AI391"/>
      <c r="AJ391"/>
      <c r="AK391"/>
    </row>
    <row r="392" spans="2:37" x14ac:dyDescent="0.3">
      <c r="B392" s="3" t="s">
        <v>242</v>
      </c>
      <c r="C392" s="3" t="s">
        <v>243</v>
      </c>
      <c r="D392" s="3">
        <v>10</v>
      </c>
      <c r="E392" s="3" t="s">
        <v>13</v>
      </c>
      <c r="F392" s="3" t="s">
        <v>25</v>
      </c>
      <c r="H392" s="2">
        <v>9.1999999999999993</v>
      </c>
      <c r="I392" s="2">
        <v>10.3</v>
      </c>
      <c r="J392" s="16"/>
      <c r="K392" s="60">
        <f t="shared" si="48"/>
        <v>9.75</v>
      </c>
      <c r="L392" s="60">
        <f t="shared" si="49"/>
        <v>1.1000000000000014</v>
      </c>
      <c r="M392" s="60">
        <v>0.52989619413396349</v>
      </c>
      <c r="N392" s="60">
        <f t="shared" si="50"/>
        <v>2.8386919086729057</v>
      </c>
      <c r="O392" s="60">
        <f t="shared" si="51"/>
        <v>-1.6984842969408298</v>
      </c>
      <c r="P392" s="60"/>
      <c r="Q392" s="60">
        <f t="shared" si="52"/>
        <v>11.282051282051295</v>
      </c>
      <c r="R392" s="60">
        <f t="shared" si="53"/>
        <v>35.426172958543802</v>
      </c>
      <c r="S392" s="60">
        <f t="shared" si="54"/>
        <v>-25.177073392828841</v>
      </c>
      <c r="AC392" s="61">
        <v>362</v>
      </c>
      <c r="AD392" s="61">
        <v>0.49677406318380724</v>
      </c>
      <c r="AE392" s="61">
        <v>0.20322593681619383</v>
      </c>
      <c r="AF392">
        <f t="shared" si="47"/>
        <v>0.20322593681619383</v>
      </c>
      <c r="AG392"/>
      <c r="AH392"/>
      <c r="AI392"/>
      <c r="AJ392"/>
      <c r="AK392"/>
    </row>
    <row r="393" spans="2:37" x14ac:dyDescent="0.3">
      <c r="B393" s="3" t="s">
        <v>398</v>
      </c>
      <c r="C393" s="3" t="s">
        <v>399</v>
      </c>
      <c r="D393" s="3">
        <v>12</v>
      </c>
      <c r="E393" s="3" t="s">
        <v>13</v>
      </c>
      <c r="F393" s="3" t="s">
        <v>25</v>
      </c>
      <c r="H393" s="2">
        <v>9.1999999999999993</v>
      </c>
      <c r="I393" s="2">
        <v>11</v>
      </c>
      <c r="J393" s="16"/>
      <c r="K393" s="60">
        <f t="shared" si="48"/>
        <v>10.1</v>
      </c>
      <c r="L393" s="60">
        <f t="shared" si="49"/>
        <v>1.8000000000000007</v>
      </c>
      <c r="M393" s="60">
        <v>1.2101535711041316</v>
      </c>
      <c r="N393" s="60">
        <f t="shared" si="50"/>
        <v>2.9288179252660913</v>
      </c>
      <c r="O393" s="60">
        <f t="shared" si="51"/>
        <v>-1.749125067474353</v>
      </c>
      <c r="P393" s="60"/>
      <c r="Q393" s="60">
        <f t="shared" si="52"/>
        <v>17.821782178217831</v>
      </c>
      <c r="R393" s="60">
        <f t="shared" si="53"/>
        <v>35.426172958543802</v>
      </c>
      <c r="S393" s="60">
        <f t="shared" si="54"/>
        <v>-25.177073392828841</v>
      </c>
      <c r="AC393" s="61">
        <v>363</v>
      </c>
      <c r="AD393" s="61">
        <v>0.48549256430961796</v>
      </c>
      <c r="AE393" s="61">
        <v>-0.18549256430961725</v>
      </c>
      <c r="AF393">
        <f t="shared" si="47"/>
        <v>0.18549256430961725</v>
      </c>
      <c r="AG393"/>
      <c r="AH393"/>
      <c r="AI393"/>
      <c r="AJ393"/>
      <c r="AK393"/>
    </row>
    <row r="394" spans="2:37" x14ac:dyDescent="0.3">
      <c r="B394" s="3" t="s">
        <v>704</v>
      </c>
      <c r="C394" s="3" t="s">
        <v>553</v>
      </c>
      <c r="D394" s="3">
        <v>11</v>
      </c>
      <c r="E394" s="3" t="s">
        <v>244</v>
      </c>
      <c r="F394" s="3" t="s">
        <v>14</v>
      </c>
      <c r="G394" s="19"/>
      <c r="H394" s="23">
        <v>9.1999999999999993</v>
      </c>
      <c r="I394" s="23">
        <v>11.6</v>
      </c>
      <c r="J394" s="16"/>
      <c r="K394" s="60">
        <f t="shared" si="48"/>
        <v>10.399999999999999</v>
      </c>
      <c r="L394" s="60">
        <f t="shared" si="49"/>
        <v>2.4000000000000004</v>
      </c>
      <c r="M394" s="60">
        <v>1.7932313227928471</v>
      </c>
      <c r="N394" s="60">
        <f t="shared" si="50"/>
        <v>3.0060687966316784</v>
      </c>
      <c r="O394" s="60">
        <f t="shared" si="51"/>
        <v>-1.7925314422173719</v>
      </c>
      <c r="P394" s="60"/>
      <c r="Q394" s="60">
        <f t="shared" si="52"/>
        <v>23.076923076923084</v>
      </c>
      <c r="R394" s="60">
        <f t="shared" si="53"/>
        <v>35.426172958543802</v>
      </c>
      <c r="S394" s="60">
        <f t="shared" si="54"/>
        <v>-25.177073392828841</v>
      </c>
      <c r="AC394" s="61">
        <v>364</v>
      </c>
      <c r="AD394" s="61">
        <v>0.51087593677654386</v>
      </c>
      <c r="AE394" s="61">
        <v>0.68912406322345721</v>
      </c>
      <c r="AF394">
        <f t="shared" si="47"/>
        <v>0.68912406322345721</v>
      </c>
      <c r="AG394"/>
      <c r="AH394"/>
      <c r="AI394"/>
      <c r="AJ394"/>
      <c r="AK394"/>
    </row>
    <row r="395" spans="2:37" x14ac:dyDescent="0.3">
      <c r="B395" s="54" t="s">
        <v>768</v>
      </c>
      <c r="C395" s="28" t="s">
        <v>33</v>
      </c>
      <c r="D395" s="3">
        <v>15</v>
      </c>
      <c r="E395" s="3" t="s">
        <v>13</v>
      </c>
      <c r="F395" s="3" t="s">
        <v>771</v>
      </c>
      <c r="H395" s="9">
        <v>9.1999999999999993</v>
      </c>
      <c r="I395" s="9">
        <v>10.4</v>
      </c>
      <c r="J395" s="16"/>
      <c r="K395" s="60">
        <f t="shared" si="48"/>
        <v>9.8000000000000007</v>
      </c>
      <c r="L395" s="60">
        <f t="shared" si="49"/>
        <v>1.2000000000000011</v>
      </c>
      <c r="M395" s="60">
        <v>0.62707581941541579</v>
      </c>
      <c r="N395" s="60">
        <f t="shared" si="50"/>
        <v>2.8515670539005038</v>
      </c>
      <c r="O395" s="60">
        <f t="shared" si="51"/>
        <v>-1.7057186927313335</v>
      </c>
      <c r="P395" s="60"/>
      <c r="Q395" s="60">
        <f t="shared" si="52"/>
        <v>12.244897959183684</v>
      </c>
      <c r="R395" s="60">
        <f t="shared" si="53"/>
        <v>35.426172958543802</v>
      </c>
      <c r="S395" s="60">
        <f t="shared" si="54"/>
        <v>-25.177073392828841</v>
      </c>
      <c r="AC395" s="61">
        <v>365</v>
      </c>
      <c r="AD395" s="61">
        <v>0.5193370609321859</v>
      </c>
      <c r="AE395" s="61">
        <v>0.78066293906781481</v>
      </c>
      <c r="AF395">
        <f t="shared" si="47"/>
        <v>0.78066293906781481</v>
      </c>
      <c r="AG395"/>
      <c r="AH395"/>
      <c r="AI395"/>
      <c r="AJ395"/>
      <c r="AK395"/>
    </row>
    <row r="396" spans="2:37" x14ac:dyDescent="0.3">
      <c r="B396" s="3" t="s">
        <v>430</v>
      </c>
      <c r="C396" s="3" t="s">
        <v>431</v>
      </c>
      <c r="D396" s="3">
        <v>14</v>
      </c>
      <c r="E396" s="3" t="s">
        <v>34</v>
      </c>
      <c r="F396" s="3" t="s">
        <v>25</v>
      </c>
      <c r="H396" s="2">
        <v>9.4</v>
      </c>
      <c r="I396" s="2">
        <v>9.3000000000000007</v>
      </c>
      <c r="J396" s="16"/>
      <c r="K396" s="60">
        <f t="shared" si="48"/>
        <v>9.3500000000000014</v>
      </c>
      <c r="L396" s="60">
        <f t="shared" si="49"/>
        <v>-9.9999999999999645E-2</v>
      </c>
      <c r="M396" s="60">
        <v>0.64754080811765902</v>
      </c>
      <c r="N396" s="60">
        <f t="shared" si="50"/>
        <v>2.7356907468521232</v>
      </c>
      <c r="O396" s="60">
        <f t="shared" si="51"/>
        <v>-1.6406091306168042</v>
      </c>
      <c r="P396" s="60"/>
      <c r="Q396" s="60">
        <f t="shared" si="52"/>
        <v>-1.0695187165775362</v>
      </c>
      <c r="R396" s="60">
        <f t="shared" si="53"/>
        <v>35.426172958543802</v>
      </c>
      <c r="S396" s="60">
        <f t="shared" si="54"/>
        <v>-25.177073392828841</v>
      </c>
      <c r="AC396" s="61">
        <v>366</v>
      </c>
      <c r="AD396" s="61">
        <v>0.50523518733944939</v>
      </c>
      <c r="AE396" s="61">
        <v>9.4764812660550257E-2</v>
      </c>
      <c r="AF396">
        <f t="shared" si="47"/>
        <v>9.4764812660550257E-2</v>
      </c>
      <c r="AG396"/>
      <c r="AH396"/>
      <c r="AI396"/>
      <c r="AJ396"/>
      <c r="AK396"/>
    </row>
    <row r="397" spans="2:37" x14ac:dyDescent="0.3">
      <c r="B397" s="3" t="s">
        <v>423</v>
      </c>
      <c r="C397" s="3" t="s">
        <v>424</v>
      </c>
      <c r="D397" s="3">
        <v>12</v>
      </c>
      <c r="E397" s="3" t="s">
        <v>13</v>
      </c>
      <c r="F397" s="3" t="s">
        <v>25</v>
      </c>
      <c r="H397" s="2">
        <v>9.5</v>
      </c>
      <c r="I397" s="2">
        <v>10.6</v>
      </c>
      <c r="J397" s="16"/>
      <c r="K397" s="60">
        <f t="shared" si="48"/>
        <v>10.050000000000001</v>
      </c>
      <c r="L397" s="60">
        <f t="shared" si="49"/>
        <v>1.0999999999999996</v>
      </c>
      <c r="M397" s="60">
        <v>0.51297394582267763</v>
      </c>
      <c r="N397" s="60">
        <f t="shared" si="50"/>
        <v>2.9159427800384936</v>
      </c>
      <c r="O397" s="60">
        <f t="shared" si="51"/>
        <v>-1.7418906716838496</v>
      </c>
      <c r="P397" s="60"/>
      <c r="Q397" s="60">
        <f t="shared" si="52"/>
        <v>10.945273631840791</v>
      </c>
      <c r="R397" s="60">
        <f t="shared" si="53"/>
        <v>35.426172958543802</v>
      </c>
      <c r="S397" s="60">
        <f t="shared" si="54"/>
        <v>-25.177073392828841</v>
      </c>
      <c r="AC397" s="61">
        <v>367</v>
      </c>
      <c r="AD397" s="61">
        <v>0.44600731824995532</v>
      </c>
      <c r="AE397" s="61">
        <v>-1.9460073182499562</v>
      </c>
      <c r="AF397">
        <f t="shared" si="47"/>
        <v>1.9460073182499562</v>
      </c>
      <c r="AG397"/>
      <c r="AH397"/>
      <c r="AI397"/>
      <c r="AJ397"/>
      <c r="AK397"/>
    </row>
    <row r="398" spans="2:37" x14ac:dyDescent="0.3">
      <c r="B398" s="3" t="s">
        <v>822</v>
      </c>
      <c r="C398" s="3" t="s">
        <v>823</v>
      </c>
      <c r="D398" s="3">
        <v>10</v>
      </c>
      <c r="E398" s="3" t="s">
        <v>13</v>
      </c>
      <c r="F398" s="3" t="s">
        <v>770</v>
      </c>
      <c r="H398" s="22">
        <v>9.5</v>
      </c>
      <c r="I398" s="22">
        <v>11.7</v>
      </c>
      <c r="J398" s="16"/>
      <c r="K398" s="60">
        <f t="shared" si="48"/>
        <v>10.6</v>
      </c>
      <c r="L398" s="60">
        <f t="shared" si="49"/>
        <v>2.1999999999999993</v>
      </c>
      <c r="M398" s="60">
        <v>1.5819498239186567</v>
      </c>
      <c r="N398" s="60">
        <f t="shared" si="50"/>
        <v>3.0575693775420705</v>
      </c>
      <c r="O398" s="60">
        <f t="shared" si="51"/>
        <v>-1.8214690253793853</v>
      </c>
      <c r="P398" s="60"/>
      <c r="Q398" s="60">
        <f t="shared" si="52"/>
        <v>20.754716981132066</v>
      </c>
      <c r="R398" s="60">
        <f t="shared" si="53"/>
        <v>35.426172958543802</v>
      </c>
      <c r="S398" s="60">
        <f t="shared" si="54"/>
        <v>-25.177073392828841</v>
      </c>
      <c r="AC398" s="61">
        <v>368</v>
      </c>
      <c r="AD398" s="61">
        <v>0.43190544465721864</v>
      </c>
      <c r="AE398" s="61">
        <v>-2.6319054446572188</v>
      </c>
      <c r="AF398">
        <f t="shared" si="47"/>
        <v>2.6319054446572188</v>
      </c>
      <c r="AG398"/>
      <c r="AH398"/>
      <c r="AI398"/>
      <c r="AJ398"/>
      <c r="AK398"/>
    </row>
    <row r="399" spans="2:37" x14ac:dyDescent="0.3">
      <c r="B399" s="22" t="s">
        <v>857</v>
      </c>
      <c r="C399" s="22" t="s">
        <v>858</v>
      </c>
      <c r="D399" s="22">
        <v>6</v>
      </c>
      <c r="E399" s="22" t="s">
        <v>13</v>
      </c>
      <c r="F399" s="22" t="s">
        <v>771</v>
      </c>
      <c r="H399" s="22">
        <v>9.5</v>
      </c>
      <c r="I399" s="22">
        <v>10.199999999999999</v>
      </c>
      <c r="J399" s="16"/>
      <c r="K399" s="60">
        <f t="shared" si="48"/>
        <v>9.85</v>
      </c>
      <c r="L399" s="60">
        <f t="shared" si="49"/>
        <v>0.69999999999999929</v>
      </c>
      <c r="M399" s="60">
        <v>0.12425544469686667</v>
      </c>
      <c r="N399" s="60">
        <f t="shared" si="50"/>
        <v>2.8644421991281015</v>
      </c>
      <c r="O399" s="60">
        <f t="shared" si="51"/>
        <v>-1.7129530885218363</v>
      </c>
      <c r="P399" s="60"/>
      <c r="Q399" s="60">
        <f t="shared" si="52"/>
        <v>7.1065989847715674</v>
      </c>
      <c r="R399" s="60">
        <f t="shared" si="53"/>
        <v>35.426172958543802</v>
      </c>
      <c r="S399" s="60">
        <f t="shared" si="54"/>
        <v>-25.177073392828841</v>
      </c>
      <c r="AC399" s="61">
        <v>369</v>
      </c>
      <c r="AD399" s="61">
        <v>0.55318155755475396</v>
      </c>
      <c r="AE399" s="61">
        <v>1.5468184424452458</v>
      </c>
      <c r="AF399">
        <f t="shared" si="47"/>
        <v>1.5468184424452458</v>
      </c>
      <c r="AG399"/>
      <c r="AH399"/>
      <c r="AI399"/>
      <c r="AJ399"/>
      <c r="AK399"/>
    </row>
    <row r="400" spans="2:37" x14ac:dyDescent="0.3">
      <c r="B400" s="3" t="s">
        <v>122</v>
      </c>
      <c r="C400" s="3" t="s">
        <v>123</v>
      </c>
      <c r="D400" s="3">
        <v>9</v>
      </c>
      <c r="E400" s="3" t="s">
        <v>13</v>
      </c>
      <c r="F400" s="3" t="s">
        <v>770</v>
      </c>
      <c r="H400" s="22">
        <v>9.6</v>
      </c>
      <c r="I400" s="22">
        <v>10.1</v>
      </c>
      <c r="J400" s="16"/>
      <c r="K400" s="60">
        <f t="shared" si="48"/>
        <v>9.85</v>
      </c>
      <c r="L400" s="60">
        <f t="shared" si="49"/>
        <v>0.5</v>
      </c>
      <c r="M400" s="60">
        <v>7.5744555303132621E-2</v>
      </c>
      <c r="N400" s="60">
        <f t="shared" si="50"/>
        <v>2.8644421991281015</v>
      </c>
      <c r="O400" s="60">
        <f t="shared" si="51"/>
        <v>-1.7129530885218363</v>
      </c>
      <c r="P400" s="60"/>
      <c r="Q400" s="60">
        <f t="shared" si="52"/>
        <v>5.0761421319796955</v>
      </c>
      <c r="R400" s="60">
        <f t="shared" si="53"/>
        <v>35.426172958543802</v>
      </c>
      <c r="S400" s="60">
        <f t="shared" si="54"/>
        <v>-25.177073392828841</v>
      </c>
      <c r="AC400" s="61">
        <v>370</v>
      </c>
      <c r="AD400" s="61">
        <v>0.51933706093218601</v>
      </c>
      <c r="AE400" s="61">
        <v>0.38066293906781434</v>
      </c>
      <c r="AF400">
        <f t="shared" si="47"/>
        <v>0.38066293906781434</v>
      </c>
      <c r="AG400"/>
      <c r="AH400"/>
      <c r="AI400"/>
      <c r="AJ400"/>
      <c r="AK400"/>
    </row>
    <row r="401" spans="2:37" x14ac:dyDescent="0.3">
      <c r="B401" s="3" t="s">
        <v>777</v>
      </c>
      <c r="C401" s="3" t="s">
        <v>778</v>
      </c>
      <c r="D401" s="3">
        <v>14</v>
      </c>
      <c r="E401" s="3" t="s">
        <v>13</v>
      </c>
      <c r="F401" s="3" t="s">
        <v>25</v>
      </c>
      <c r="H401" s="2">
        <v>9.6</v>
      </c>
      <c r="I401" s="2">
        <v>9.9</v>
      </c>
      <c r="J401" s="16"/>
      <c r="K401" s="60">
        <f t="shared" si="48"/>
        <v>9.75</v>
      </c>
      <c r="L401" s="60">
        <f t="shared" si="49"/>
        <v>0.30000000000000071</v>
      </c>
      <c r="M401" s="60">
        <v>0.27010380586603722</v>
      </c>
      <c r="N401" s="60">
        <f t="shared" si="50"/>
        <v>2.8386919086729057</v>
      </c>
      <c r="O401" s="60">
        <f t="shared" si="51"/>
        <v>-1.6984842969408298</v>
      </c>
      <c r="P401" s="60"/>
      <c r="Q401" s="60">
        <f t="shared" si="52"/>
        <v>3.0769230769230842</v>
      </c>
      <c r="R401" s="60">
        <f t="shared" si="53"/>
        <v>35.426172958543802</v>
      </c>
      <c r="S401" s="60">
        <f t="shared" si="54"/>
        <v>-25.177073392828841</v>
      </c>
      <c r="AC401" s="61">
        <v>371</v>
      </c>
      <c r="AD401" s="61">
        <v>0.5249778103692806</v>
      </c>
      <c r="AE401" s="61">
        <v>0.57502218963071905</v>
      </c>
      <c r="AF401">
        <f t="shared" si="47"/>
        <v>0.57502218963071905</v>
      </c>
      <c r="AG401"/>
      <c r="AH401"/>
      <c r="AI401"/>
      <c r="AJ401"/>
      <c r="AK401"/>
    </row>
    <row r="402" spans="2:37" x14ac:dyDescent="0.3">
      <c r="B402" s="3" t="s">
        <v>438</v>
      </c>
      <c r="C402" s="3" t="s">
        <v>427</v>
      </c>
      <c r="D402" s="3">
        <v>15</v>
      </c>
      <c r="E402" s="3" t="s">
        <v>34</v>
      </c>
      <c r="F402" s="3" t="s">
        <v>770</v>
      </c>
      <c r="H402" s="6">
        <v>9.8000000000000007</v>
      </c>
      <c r="I402" s="6">
        <v>11</v>
      </c>
      <c r="J402" s="16"/>
      <c r="K402" s="60">
        <f t="shared" si="48"/>
        <v>10.4</v>
      </c>
      <c r="L402" s="60">
        <f t="shared" si="49"/>
        <v>1.1999999999999993</v>
      </c>
      <c r="M402" s="60">
        <v>0.59323132279284596</v>
      </c>
      <c r="N402" s="60">
        <f t="shared" si="50"/>
        <v>3.0060687966316788</v>
      </c>
      <c r="O402" s="60">
        <f t="shared" si="51"/>
        <v>-1.7925314422173724</v>
      </c>
      <c r="P402" s="60"/>
      <c r="Q402" s="60">
        <f t="shared" si="52"/>
        <v>11.538461538461531</v>
      </c>
      <c r="R402" s="60">
        <f t="shared" si="53"/>
        <v>35.426172958543802</v>
      </c>
      <c r="S402" s="60">
        <f t="shared" si="54"/>
        <v>-25.177073392828841</v>
      </c>
      <c r="AC402" s="61">
        <v>372</v>
      </c>
      <c r="AD402" s="61">
        <v>0.47421106543542862</v>
      </c>
      <c r="AE402" s="61">
        <v>-1.5742110654354282</v>
      </c>
      <c r="AF402">
        <f t="shared" si="47"/>
        <v>1.5742110654354282</v>
      </c>
      <c r="AG402"/>
      <c r="AH402"/>
      <c r="AI402"/>
      <c r="AJ402"/>
      <c r="AK402"/>
    </row>
    <row r="403" spans="2:37" x14ac:dyDescent="0.3">
      <c r="B403" s="3" t="s">
        <v>652</v>
      </c>
      <c r="C403" s="3" t="s">
        <v>653</v>
      </c>
      <c r="D403" s="22">
        <v>14</v>
      </c>
      <c r="E403" s="22" t="s">
        <v>13</v>
      </c>
      <c r="F403" s="22" t="s">
        <v>771</v>
      </c>
      <c r="H403" s="22">
        <v>9.8000000000000007</v>
      </c>
      <c r="I403" s="22">
        <v>11.6</v>
      </c>
      <c r="J403" s="16"/>
      <c r="K403" s="60">
        <f t="shared" si="48"/>
        <v>10.7</v>
      </c>
      <c r="L403" s="60">
        <f t="shared" si="49"/>
        <v>1.7999999999999989</v>
      </c>
      <c r="M403" s="60">
        <v>1.1763090744815616</v>
      </c>
      <c r="N403" s="60">
        <f t="shared" si="50"/>
        <v>3.0833196679972663</v>
      </c>
      <c r="O403" s="60">
        <f t="shared" si="51"/>
        <v>-1.8359378169603917</v>
      </c>
      <c r="P403" s="60"/>
      <c r="Q403" s="60">
        <f t="shared" si="52"/>
        <v>16.822429906542048</v>
      </c>
      <c r="R403" s="60">
        <f t="shared" si="53"/>
        <v>35.426172958543802</v>
      </c>
      <c r="S403" s="60">
        <f t="shared" si="54"/>
        <v>-25.177073392828841</v>
      </c>
      <c r="AC403" s="61">
        <v>373</v>
      </c>
      <c r="AD403" s="61">
        <v>0.51651668621363866</v>
      </c>
      <c r="AE403" s="61">
        <v>-0.11651668621363831</v>
      </c>
      <c r="AF403">
        <f t="shared" si="47"/>
        <v>0.11651668621363831</v>
      </c>
      <c r="AG403"/>
      <c r="AH403"/>
      <c r="AI403"/>
      <c r="AJ403"/>
      <c r="AK403"/>
    </row>
    <row r="404" spans="2:37" x14ac:dyDescent="0.3">
      <c r="B404" s="3" t="s">
        <v>775</v>
      </c>
      <c r="C404" s="3" t="s">
        <v>776</v>
      </c>
      <c r="D404" s="3">
        <v>7</v>
      </c>
      <c r="E404" s="3" t="s">
        <v>13</v>
      </c>
      <c r="F404" s="3" t="s">
        <v>25</v>
      </c>
      <c r="H404" s="2">
        <v>9.8000000000000007</v>
      </c>
      <c r="I404" s="2">
        <v>11.1</v>
      </c>
      <c r="J404" s="16"/>
      <c r="K404" s="60">
        <f t="shared" si="48"/>
        <v>10.45</v>
      </c>
      <c r="L404" s="60">
        <f t="shared" si="49"/>
        <v>1.2999999999999989</v>
      </c>
      <c r="M404" s="60">
        <v>0.69041094807429837</v>
      </c>
      <c r="N404" s="60">
        <f t="shared" si="50"/>
        <v>3.0189439418592769</v>
      </c>
      <c r="O404" s="60">
        <f t="shared" si="51"/>
        <v>-1.7997658380078756</v>
      </c>
      <c r="P404" s="60"/>
      <c r="Q404" s="60">
        <f t="shared" si="52"/>
        <v>12.440191387559798</v>
      </c>
      <c r="R404" s="60">
        <f t="shared" si="53"/>
        <v>35.426172958543802</v>
      </c>
      <c r="S404" s="60">
        <f t="shared" si="54"/>
        <v>-25.177073392828841</v>
      </c>
      <c r="AC404" s="61">
        <v>374</v>
      </c>
      <c r="AD404" s="61">
        <v>0.55318155755475396</v>
      </c>
      <c r="AE404" s="61">
        <v>1.1468184424452472</v>
      </c>
      <c r="AF404">
        <f t="shared" si="47"/>
        <v>1.1468184424452472</v>
      </c>
      <c r="AG404"/>
      <c r="AH404"/>
      <c r="AI404"/>
      <c r="AJ404"/>
      <c r="AK404"/>
    </row>
    <row r="405" spans="2:37" x14ac:dyDescent="0.3">
      <c r="B405" s="22" t="s">
        <v>402</v>
      </c>
      <c r="C405" s="22" t="s">
        <v>403</v>
      </c>
      <c r="D405" s="3">
        <v>10</v>
      </c>
      <c r="E405" s="3" t="s">
        <v>13</v>
      </c>
      <c r="F405" s="3" t="s">
        <v>14</v>
      </c>
      <c r="H405" s="2">
        <v>9.8000000000000007</v>
      </c>
      <c r="I405" s="2">
        <v>10.199999999999999</v>
      </c>
      <c r="J405" s="16"/>
      <c r="K405" s="60">
        <f t="shared" si="48"/>
        <v>10</v>
      </c>
      <c r="L405" s="60">
        <f t="shared" si="49"/>
        <v>0.39999999999999858</v>
      </c>
      <c r="M405" s="60">
        <v>0.18420567945877608</v>
      </c>
      <c r="N405" s="60">
        <f t="shared" si="50"/>
        <v>2.9030676348108955</v>
      </c>
      <c r="O405" s="60">
        <f t="shared" si="51"/>
        <v>-1.7346562758933464</v>
      </c>
      <c r="P405" s="60"/>
      <c r="Q405" s="60">
        <f t="shared" si="52"/>
        <v>3.9999999999999853</v>
      </c>
      <c r="R405" s="60">
        <f t="shared" si="53"/>
        <v>35.426172958543802</v>
      </c>
      <c r="S405" s="60">
        <f t="shared" si="54"/>
        <v>-25.177073392828841</v>
      </c>
      <c r="AC405" s="61">
        <v>375</v>
      </c>
      <c r="AD405" s="61">
        <v>0.5503611828362065</v>
      </c>
      <c r="AE405" s="61">
        <v>1.0496388171637931</v>
      </c>
      <c r="AF405">
        <f t="shared" si="47"/>
        <v>1.0496388171637931</v>
      </c>
      <c r="AG405"/>
      <c r="AH405"/>
      <c r="AI405"/>
      <c r="AJ405"/>
      <c r="AK405"/>
    </row>
    <row r="406" spans="2:37" x14ac:dyDescent="0.3">
      <c r="B406" s="3" t="s">
        <v>19</v>
      </c>
      <c r="C406" s="3" t="s">
        <v>20</v>
      </c>
      <c r="D406" s="3">
        <v>15</v>
      </c>
      <c r="E406" s="3" t="s">
        <v>13</v>
      </c>
      <c r="F406" s="3" t="s">
        <v>25</v>
      </c>
      <c r="H406" s="2">
        <v>9.9</v>
      </c>
      <c r="I406" s="2">
        <v>9.8000000000000007</v>
      </c>
      <c r="J406" s="16"/>
      <c r="K406" s="60">
        <f t="shared" si="48"/>
        <v>9.8500000000000014</v>
      </c>
      <c r="L406" s="60">
        <f t="shared" si="49"/>
        <v>-9.9999999999999645E-2</v>
      </c>
      <c r="M406" s="60">
        <v>0.67574455530313238</v>
      </c>
      <c r="N406" s="60">
        <f t="shared" si="50"/>
        <v>2.8644421991281024</v>
      </c>
      <c r="O406" s="60">
        <f t="shared" si="51"/>
        <v>-1.7129530885218371</v>
      </c>
      <c r="P406" s="60"/>
      <c r="Q406" s="60">
        <f t="shared" si="52"/>
        <v>-1.0152284263959355</v>
      </c>
      <c r="R406" s="60">
        <f t="shared" si="53"/>
        <v>35.426172958543802</v>
      </c>
      <c r="S406" s="60">
        <f t="shared" si="54"/>
        <v>-25.177073392828841</v>
      </c>
      <c r="AC406" s="61">
        <v>376</v>
      </c>
      <c r="AD406" s="61">
        <v>0.51369631149509121</v>
      </c>
      <c r="AE406" s="61">
        <v>-0.2136963114950905</v>
      </c>
      <c r="AF406">
        <f t="shared" si="47"/>
        <v>0.2136963114950905</v>
      </c>
      <c r="AG406"/>
      <c r="AH406"/>
      <c r="AI406"/>
      <c r="AJ406"/>
      <c r="AK406"/>
    </row>
    <row r="407" spans="2:37" x14ac:dyDescent="0.3">
      <c r="B407" s="3" t="s">
        <v>188</v>
      </c>
      <c r="C407" s="3" t="s">
        <v>189</v>
      </c>
      <c r="D407" s="3">
        <v>10</v>
      </c>
      <c r="E407" s="3" t="s">
        <v>13</v>
      </c>
      <c r="F407" s="3" t="s">
        <v>14</v>
      </c>
      <c r="H407" s="2">
        <v>9.9</v>
      </c>
      <c r="I407" s="2">
        <v>10.6</v>
      </c>
      <c r="J407" s="16"/>
      <c r="K407" s="60">
        <f t="shared" si="48"/>
        <v>10.25</v>
      </c>
      <c r="L407" s="60">
        <f t="shared" si="49"/>
        <v>0.69999999999999929</v>
      </c>
      <c r="M407" s="60">
        <v>0.101692446948488</v>
      </c>
      <c r="N407" s="60">
        <f t="shared" si="50"/>
        <v>2.9674433609488853</v>
      </c>
      <c r="O407" s="60">
        <f t="shared" si="51"/>
        <v>-1.7708282548458625</v>
      </c>
      <c r="P407" s="60"/>
      <c r="Q407" s="60">
        <f t="shared" si="52"/>
        <v>6.8292682926829205</v>
      </c>
      <c r="R407" s="60">
        <f t="shared" si="53"/>
        <v>35.426172958543802</v>
      </c>
      <c r="S407" s="60">
        <f t="shared" si="54"/>
        <v>-25.177073392828841</v>
      </c>
      <c r="AC407" s="61">
        <v>377</v>
      </c>
      <c r="AD407" s="61">
        <v>0.55318155755475396</v>
      </c>
      <c r="AE407" s="61">
        <v>1.1468184424452472</v>
      </c>
      <c r="AF407">
        <f t="shared" si="47"/>
        <v>1.1468184424452472</v>
      </c>
      <c r="AG407"/>
      <c r="AH407"/>
      <c r="AI407"/>
      <c r="AJ407"/>
      <c r="AK407"/>
    </row>
    <row r="408" spans="2:37" x14ac:dyDescent="0.3">
      <c r="B408" s="3" t="s">
        <v>330</v>
      </c>
      <c r="C408" s="3" t="s">
        <v>331</v>
      </c>
      <c r="D408" s="3">
        <v>14</v>
      </c>
      <c r="E408" s="3" t="s">
        <v>13</v>
      </c>
      <c r="F408" s="3" t="s">
        <v>14</v>
      </c>
      <c r="H408" s="2">
        <v>9.9</v>
      </c>
      <c r="I408" s="2">
        <v>11.1</v>
      </c>
      <c r="J408" s="16"/>
      <c r="K408" s="60">
        <f t="shared" si="48"/>
        <v>10.5</v>
      </c>
      <c r="L408" s="60">
        <f t="shared" si="49"/>
        <v>1.1999999999999993</v>
      </c>
      <c r="M408" s="60">
        <v>0.58759057335575138</v>
      </c>
      <c r="N408" s="60">
        <f t="shared" si="50"/>
        <v>3.0318190870868746</v>
      </c>
      <c r="O408" s="60">
        <f t="shared" si="51"/>
        <v>-1.8070002337983788</v>
      </c>
      <c r="P408" s="60"/>
      <c r="Q408" s="60">
        <f t="shared" si="52"/>
        <v>11.428571428571422</v>
      </c>
      <c r="R408" s="60">
        <f t="shared" si="53"/>
        <v>35.426172958543802</v>
      </c>
      <c r="S408" s="60">
        <f t="shared" si="54"/>
        <v>-25.177073392828841</v>
      </c>
      <c r="AC408" s="61">
        <v>378</v>
      </c>
      <c r="AD408" s="61">
        <v>0.51651668621363866</v>
      </c>
      <c r="AE408" s="61">
        <v>-0.11651668621363831</v>
      </c>
      <c r="AF408">
        <f t="shared" si="47"/>
        <v>0.11651668621363831</v>
      </c>
      <c r="AG408"/>
      <c r="AH408"/>
      <c r="AI408"/>
      <c r="AJ408"/>
      <c r="AK408"/>
    </row>
    <row r="409" spans="2:37" x14ac:dyDescent="0.3">
      <c r="B409" s="22" t="s">
        <v>859</v>
      </c>
      <c r="C409" s="22" t="s">
        <v>860</v>
      </c>
      <c r="D409" s="22">
        <v>12</v>
      </c>
      <c r="E409" s="22" t="s">
        <v>13</v>
      </c>
      <c r="F409" s="22" t="s">
        <v>770</v>
      </c>
      <c r="H409" s="22">
        <v>9.9</v>
      </c>
      <c r="I409" s="22">
        <v>10.5</v>
      </c>
      <c r="J409" s="16"/>
      <c r="K409" s="60">
        <f t="shared" si="48"/>
        <v>10.199999999999999</v>
      </c>
      <c r="L409" s="60">
        <f t="shared" si="49"/>
        <v>0.59999999999999964</v>
      </c>
      <c r="M409" s="60">
        <v>4.5128216670357046E-3</v>
      </c>
      <c r="N409" s="60">
        <f t="shared" si="50"/>
        <v>2.9545682157212871</v>
      </c>
      <c r="O409" s="60">
        <f t="shared" si="51"/>
        <v>-1.7635938590553595</v>
      </c>
      <c r="P409" s="60"/>
      <c r="Q409" s="60">
        <f t="shared" si="52"/>
        <v>5.8823529411764675</v>
      </c>
      <c r="R409" s="60">
        <f t="shared" si="53"/>
        <v>35.426172958543802</v>
      </c>
      <c r="S409" s="60">
        <f t="shared" si="54"/>
        <v>-25.177073392828841</v>
      </c>
      <c r="AC409" s="61">
        <v>379</v>
      </c>
      <c r="AD409" s="61">
        <v>0.55318155755475396</v>
      </c>
      <c r="AE409" s="61">
        <v>0.94681844244524604</v>
      </c>
      <c r="AF409">
        <f t="shared" si="47"/>
        <v>0.94681844244524604</v>
      </c>
      <c r="AG409"/>
      <c r="AH409"/>
      <c r="AI409"/>
      <c r="AJ409"/>
      <c r="AK409"/>
    </row>
    <row r="410" spans="2:37" x14ac:dyDescent="0.3">
      <c r="B410" s="34" t="s">
        <v>86</v>
      </c>
      <c r="C410" s="34" t="s">
        <v>87</v>
      </c>
      <c r="D410" s="34">
        <v>15</v>
      </c>
      <c r="E410" s="34" t="s">
        <v>13</v>
      </c>
      <c r="F410" s="34" t="s">
        <v>25</v>
      </c>
      <c r="H410" s="36">
        <v>10</v>
      </c>
      <c r="I410" s="23">
        <v>10.7</v>
      </c>
      <c r="J410" s="16"/>
      <c r="K410" s="60">
        <f t="shared" si="48"/>
        <v>10.35</v>
      </c>
      <c r="L410" s="60">
        <f t="shared" si="49"/>
        <v>0.69999999999999929</v>
      </c>
      <c r="M410" s="60">
        <v>9.6051697511393308E-2</v>
      </c>
      <c r="N410" s="60">
        <f t="shared" si="50"/>
        <v>2.9931936514040811</v>
      </c>
      <c r="O410" s="60">
        <f t="shared" si="51"/>
        <v>-1.7852970464268689</v>
      </c>
      <c r="P410" s="60"/>
      <c r="Q410" s="60">
        <f t="shared" si="52"/>
        <v>6.763285024154583</v>
      </c>
      <c r="R410" s="60">
        <f t="shared" si="53"/>
        <v>35.426172958543802</v>
      </c>
      <c r="S410" s="60">
        <f t="shared" si="54"/>
        <v>-25.177073392828841</v>
      </c>
      <c r="AC410" s="61">
        <v>380</v>
      </c>
      <c r="AD410" s="61">
        <v>0.4516480676870499</v>
      </c>
      <c r="AE410" s="61">
        <v>-2.5516480676870494</v>
      </c>
      <c r="AF410">
        <f t="shared" si="47"/>
        <v>2.5516480676870494</v>
      </c>
      <c r="AG410"/>
      <c r="AH410"/>
      <c r="AI410"/>
      <c r="AJ410"/>
      <c r="AK410"/>
    </row>
    <row r="411" spans="2:37" x14ac:dyDescent="0.3">
      <c r="B411" s="3" t="s">
        <v>117</v>
      </c>
      <c r="C411" s="3" t="s">
        <v>118</v>
      </c>
      <c r="D411" s="3">
        <v>12</v>
      </c>
      <c r="E411" s="3" t="s">
        <v>13</v>
      </c>
      <c r="F411" s="3" t="s">
        <v>14</v>
      </c>
      <c r="H411" s="2">
        <v>10</v>
      </c>
      <c r="I411" s="2">
        <v>10.4</v>
      </c>
      <c r="J411" s="16"/>
      <c r="K411" s="60">
        <f t="shared" si="48"/>
        <v>10.199999999999999</v>
      </c>
      <c r="L411" s="60">
        <f t="shared" si="49"/>
        <v>0.40000000000000036</v>
      </c>
      <c r="M411" s="60">
        <v>0.19548717833296358</v>
      </c>
      <c r="N411" s="60">
        <f t="shared" si="50"/>
        <v>2.9545682157212871</v>
      </c>
      <c r="O411" s="60">
        <f t="shared" si="51"/>
        <v>-1.7635938590553595</v>
      </c>
      <c r="P411" s="60"/>
      <c r="Q411" s="60">
        <f t="shared" si="52"/>
        <v>3.9215686274509838</v>
      </c>
      <c r="R411" s="60">
        <f t="shared" si="53"/>
        <v>35.426172958543802</v>
      </c>
      <c r="S411" s="60">
        <f t="shared" si="54"/>
        <v>-25.177073392828841</v>
      </c>
      <c r="AC411" s="61">
        <v>381</v>
      </c>
      <c r="AD411" s="61">
        <v>0.52215743565073325</v>
      </c>
      <c r="AE411" s="61">
        <v>-0.12215743565073289</v>
      </c>
      <c r="AF411">
        <f t="shared" si="47"/>
        <v>0.12215743565073289</v>
      </c>
      <c r="AG411"/>
      <c r="AH411"/>
      <c r="AI411"/>
      <c r="AJ411"/>
      <c r="AK411"/>
    </row>
    <row r="412" spans="2:37" x14ac:dyDescent="0.3">
      <c r="B412" s="3" t="s">
        <v>751</v>
      </c>
      <c r="C412" s="3" t="s">
        <v>752</v>
      </c>
      <c r="D412" s="3">
        <v>10</v>
      </c>
      <c r="E412" s="3" t="s">
        <v>119</v>
      </c>
      <c r="F412" s="3" t="s">
        <v>25</v>
      </c>
      <c r="H412" s="2">
        <v>10</v>
      </c>
      <c r="I412" s="2">
        <v>10.5</v>
      </c>
      <c r="J412" s="16"/>
      <c r="K412" s="60">
        <f t="shared" si="48"/>
        <v>10.25</v>
      </c>
      <c r="L412" s="60">
        <f t="shared" si="49"/>
        <v>0.5</v>
      </c>
      <c r="M412" s="60">
        <v>9.8307553051511287E-2</v>
      </c>
      <c r="N412" s="60">
        <f t="shared" si="50"/>
        <v>2.9674433609488853</v>
      </c>
      <c r="O412" s="60">
        <f t="shared" si="51"/>
        <v>-1.7708282548458625</v>
      </c>
      <c r="P412" s="60"/>
      <c r="Q412" s="60">
        <f t="shared" si="52"/>
        <v>4.8780487804878048</v>
      </c>
      <c r="R412" s="60">
        <f t="shared" si="53"/>
        <v>35.426172958543802</v>
      </c>
      <c r="S412" s="60">
        <f t="shared" si="54"/>
        <v>-25.177073392828841</v>
      </c>
      <c r="AC412" s="61">
        <v>382</v>
      </c>
      <c r="AD412" s="61">
        <v>0.54754080811765926</v>
      </c>
      <c r="AE412" s="61">
        <v>0.75245919188234145</v>
      </c>
      <c r="AF412">
        <f t="shared" si="47"/>
        <v>0.75245919188234145</v>
      </c>
      <c r="AG412"/>
      <c r="AH412"/>
      <c r="AI412"/>
      <c r="AJ412"/>
      <c r="AK412"/>
    </row>
    <row r="413" spans="2:37" x14ac:dyDescent="0.3">
      <c r="B413" s="22" t="s">
        <v>593</v>
      </c>
      <c r="C413" s="22" t="s">
        <v>849</v>
      </c>
      <c r="D413" s="22">
        <v>11</v>
      </c>
      <c r="E413" s="22" t="s">
        <v>13</v>
      </c>
      <c r="F413" s="22" t="s">
        <v>771</v>
      </c>
      <c r="H413" s="22">
        <v>10</v>
      </c>
      <c r="I413" s="22">
        <v>12.1</v>
      </c>
      <c r="J413" s="16"/>
      <c r="K413" s="60">
        <f t="shared" si="48"/>
        <v>11.05</v>
      </c>
      <c r="L413" s="60">
        <f t="shared" si="49"/>
        <v>2.0999999999999996</v>
      </c>
      <c r="M413" s="60">
        <v>1.4565664514517311</v>
      </c>
      <c r="N413" s="60">
        <f t="shared" si="50"/>
        <v>3.1734456845904515</v>
      </c>
      <c r="O413" s="60">
        <f t="shared" si="51"/>
        <v>-1.8865785874939145</v>
      </c>
      <c r="P413" s="60"/>
      <c r="Q413" s="60">
        <f t="shared" si="52"/>
        <v>19.004524886877824</v>
      </c>
      <c r="R413" s="60">
        <f t="shared" si="53"/>
        <v>35.426172958543802</v>
      </c>
      <c r="S413" s="60">
        <f t="shared" si="54"/>
        <v>-25.177073392828841</v>
      </c>
      <c r="AC413" s="61">
        <v>383</v>
      </c>
      <c r="AD413" s="61">
        <v>0.52215743565073325</v>
      </c>
      <c r="AE413" s="61">
        <v>-0.12215743565073289</v>
      </c>
      <c r="AF413">
        <f t="shared" si="47"/>
        <v>0.12215743565073289</v>
      </c>
      <c r="AG413"/>
      <c r="AH413"/>
      <c r="AI413"/>
      <c r="AJ413"/>
      <c r="AK413"/>
    </row>
    <row r="414" spans="2:37" x14ac:dyDescent="0.3">
      <c r="B414" s="3" t="s">
        <v>154</v>
      </c>
      <c r="C414" s="3" t="s">
        <v>155</v>
      </c>
      <c r="D414" s="3">
        <v>14</v>
      </c>
      <c r="E414" s="3" t="s">
        <v>13</v>
      </c>
      <c r="F414" s="3" t="s">
        <v>25</v>
      </c>
      <c r="H414" s="2">
        <v>10.1</v>
      </c>
      <c r="I414" s="2">
        <v>10.4</v>
      </c>
      <c r="J414" s="16"/>
      <c r="K414" s="60">
        <f t="shared" si="48"/>
        <v>10.25</v>
      </c>
      <c r="L414" s="60">
        <f t="shared" si="49"/>
        <v>0.30000000000000071</v>
      </c>
      <c r="M414" s="60">
        <v>0.29830755305151058</v>
      </c>
      <c r="N414" s="60">
        <f t="shared" si="50"/>
        <v>2.9674433609488853</v>
      </c>
      <c r="O414" s="60">
        <f t="shared" si="51"/>
        <v>-1.7708282548458625</v>
      </c>
      <c r="P414" s="60"/>
      <c r="Q414" s="60">
        <f t="shared" si="52"/>
        <v>2.9268292682926895</v>
      </c>
      <c r="R414" s="60">
        <f t="shared" si="53"/>
        <v>35.426172958543802</v>
      </c>
      <c r="S414" s="60">
        <f t="shared" si="54"/>
        <v>-25.177073392828841</v>
      </c>
      <c r="AC414" s="61">
        <v>384</v>
      </c>
      <c r="AD414" s="61">
        <v>0.55318155755475396</v>
      </c>
      <c r="AE414" s="61">
        <v>0.74681844244524498</v>
      </c>
      <c r="AF414">
        <f t="shared" si="47"/>
        <v>0.74681844244524498</v>
      </c>
      <c r="AG414"/>
      <c r="AH414"/>
      <c r="AI414"/>
      <c r="AJ414"/>
      <c r="AK414"/>
    </row>
    <row r="415" spans="2:37" x14ac:dyDescent="0.3">
      <c r="B415" s="3" t="s">
        <v>17</v>
      </c>
      <c r="C415" s="3" t="s">
        <v>18</v>
      </c>
      <c r="D415" s="3">
        <v>12</v>
      </c>
      <c r="E415" s="3" t="s">
        <v>13</v>
      </c>
      <c r="F415" s="3" t="s">
        <v>14</v>
      </c>
      <c r="H415" s="2">
        <v>10.199999999999999</v>
      </c>
      <c r="I415" s="2">
        <v>10.9</v>
      </c>
      <c r="J415" s="16"/>
      <c r="K415" s="60">
        <f t="shared" si="48"/>
        <v>10.55</v>
      </c>
      <c r="L415" s="60">
        <f t="shared" si="49"/>
        <v>0.70000000000000107</v>
      </c>
      <c r="M415" s="60">
        <v>8.4770198637205696E-2</v>
      </c>
      <c r="N415" s="60">
        <f t="shared" si="50"/>
        <v>3.0446942323144728</v>
      </c>
      <c r="O415" s="60">
        <f t="shared" si="51"/>
        <v>-1.8142346295888818</v>
      </c>
      <c r="P415" s="60"/>
      <c r="Q415" s="60">
        <f t="shared" si="52"/>
        <v>6.6350710900474033</v>
      </c>
      <c r="R415" s="60">
        <f t="shared" si="53"/>
        <v>35.426172958543802</v>
      </c>
      <c r="S415" s="60">
        <f t="shared" si="54"/>
        <v>-25.177073392828841</v>
      </c>
      <c r="AC415" s="61">
        <v>385</v>
      </c>
      <c r="AD415" s="61">
        <v>0.5560019322733013</v>
      </c>
      <c r="AE415" s="61">
        <v>0.84399806772669728</v>
      </c>
      <c r="AF415">
        <f t="shared" si="47"/>
        <v>0.84399806772669728</v>
      </c>
      <c r="AG415"/>
      <c r="AH415"/>
      <c r="AI415"/>
      <c r="AJ415"/>
      <c r="AK415"/>
    </row>
    <row r="416" spans="2:37" x14ac:dyDescent="0.3">
      <c r="B416" s="3" t="s">
        <v>482</v>
      </c>
      <c r="C416" s="3" t="s">
        <v>483</v>
      </c>
      <c r="D416" s="3">
        <v>15</v>
      </c>
      <c r="E416" s="3" t="s">
        <v>347</v>
      </c>
      <c r="F416" s="3" t="s">
        <v>14</v>
      </c>
      <c r="H416" s="2">
        <v>10.199999999999999</v>
      </c>
      <c r="I416" s="2">
        <v>12.1</v>
      </c>
      <c r="J416" s="16"/>
      <c r="K416" s="60">
        <f t="shared" si="48"/>
        <v>11.149999999999999</v>
      </c>
      <c r="L416" s="60">
        <f t="shared" si="49"/>
        <v>1.9000000000000004</v>
      </c>
      <c r="M416" s="60">
        <v>1.2509257020146372</v>
      </c>
      <c r="N416" s="60">
        <f t="shared" si="50"/>
        <v>3.1991959750456473</v>
      </c>
      <c r="O416" s="60">
        <f t="shared" si="51"/>
        <v>-1.9010473790749209</v>
      </c>
      <c r="P416" s="60"/>
      <c r="Q416" s="60">
        <f t="shared" si="52"/>
        <v>17.040358744394624</v>
      </c>
      <c r="R416" s="60">
        <f t="shared" si="53"/>
        <v>35.426172958543802</v>
      </c>
      <c r="S416" s="60">
        <f t="shared" si="54"/>
        <v>-25.177073392828841</v>
      </c>
      <c r="AC416" s="61">
        <v>386</v>
      </c>
      <c r="AD416" s="61">
        <v>0.50805556205799662</v>
      </c>
      <c r="AE416" s="61">
        <v>-1.208055562057996</v>
      </c>
      <c r="AF416">
        <f t="shared" ref="AF416:AF479" si="55">ABS(AE416)</f>
        <v>1.208055562057996</v>
      </c>
      <c r="AG416"/>
      <c r="AH416"/>
      <c r="AI416"/>
      <c r="AJ416"/>
      <c r="AK416"/>
    </row>
    <row r="417" spans="2:37" x14ac:dyDescent="0.3">
      <c r="B417" s="3" t="s">
        <v>462</v>
      </c>
      <c r="C417" s="3" t="s">
        <v>463</v>
      </c>
      <c r="D417" s="3">
        <v>11</v>
      </c>
      <c r="E417" s="3" t="s">
        <v>13</v>
      </c>
      <c r="F417" s="3" t="s">
        <v>14</v>
      </c>
      <c r="H417" s="2">
        <v>10.3</v>
      </c>
      <c r="I417" s="2">
        <v>11</v>
      </c>
      <c r="J417" s="16"/>
      <c r="K417" s="60">
        <f t="shared" si="48"/>
        <v>10.65</v>
      </c>
      <c r="L417" s="60">
        <f t="shared" si="49"/>
        <v>0.69999999999999929</v>
      </c>
      <c r="M417" s="60">
        <v>7.9129449200109336E-2</v>
      </c>
      <c r="N417" s="60">
        <f t="shared" si="50"/>
        <v>3.0704445227696686</v>
      </c>
      <c r="O417" s="60">
        <f t="shared" si="51"/>
        <v>-1.8287034211698885</v>
      </c>
      <c r="P417" s="60"/>
      <c r="Q417" s="60">
        <f t="shared" si="52"/>
        <v>6.5727699530516368</v>
      </c>
      <c r="R417" s="60">
        <f t="shared" si="53"/>
        <v>35.426172958543802</v>
      </c>
      <c r="S417" s="60">
        <f t="shared" si="54"/>
        <v>-25.177073392828841</v>
      </c>
      <c r="AC417" s="61">
        <v>387</v>
      </c>
      <c r="AD417" s="61">
        <v>0.56728343114749058</v>
      </c>
      <c r="AE417" s="61">
        <v>0.83271656885250978</v>
      </c>
      <c r="AF417">
        <f t="shared" si="55"/>
        <v>0.83271656885250978</v>
      </c>
      <c r="AG417"/>
      <c r="AH417"/>
      <c r="AI417"/>
      <c r="AJ417"/>
      <c r="AK417"/>
    </row>
    <row r="418" spans="2:37" x14ac:dyDescent="0.3">
      <c r="B418" s="3" t="s">
        <v>619</v>
      </c>
      <c r="C418" s="3" t="s">
        <v>620</v>
      </c>
      <c r="D418" s="3">
        <v>9</v>
      </c>
      <c r="E418" s="3" t="s">
        <v>13</v>
      </c>
      <c r="F418" s="3" t="s">
        <v>14</v>
      </c>
      <c r="H418" s="2">
        <v>10.4</v>
      </c>
      <c r="I418" s="2">
        <v>10.199999999999999</v>
      </c>
      <c r="J418" s="16"/>
      <c r="K418" s="60">
        <f t="shared" si="48"/>
        <v>10.3</v>
      </c>
      <c r="L418" s="60">
        <f t="shared" si="49"/>
        <v>-0.20000000000000107</v>
      </c>
      <c r="M418" s="60">
        <v>0.8011279277700597</v>
      </c>
      <c r="N418" s="60">
        <f t="shared" si="50"/>
        <v>2.980318506176483</v>
      </c>
      <c r="O418" s="60">
        <f t="shared" si="51"/>
        <v>-1.7780626506363659</v>
      </c>
      <c r="P418" s="60"/>
      <c r="Q418" s="60">
        <f t="shared" si="52"/>
        <v>-1.9417475728155442</v>
      </c>
      <c r="R418" s="60">
        <f t="shared" si="53"/>
        <v>35.426172958543802</v>
      </c>
      <c r="S418" s="60">
        <f t="shared" si="54"/>
        <v>-25.177073392828841</v>
      </c>
      <c r="AC418" s="61">
        <v>388</v>
      </c>
      <c r="AD418" s="61">
        <v>0.56446305642894334</v>
      </c>
      <c r="AE418" s="61">
        <v>0.73553694357105737</v>
      </c>
      <c r="AF418">
        <f t="shared" si="55"/>
        <v>0.73553694357105737</v>
      </c>
      <c r="AG418"/>
      <c r="AH418"/>
      <c r="AI418"/>
      <c r="AJ418"/>
      <c r="AK418"/>
    </row>
    <row r="419" spans="2:37" x14ac:dyDescent="0.3">
      <c r="B419" s="3" t="s">
        <v>640</v>
      </c>
      <c r="C419" s="3" t="s">
        <v>31</v>
      </c>
      <c r="D419" s="3">
        <v>14</v>
      </c>
      <c r="E419" s="3" t="s">
        <v>34</v>
      </c>
      <c r="F419" s="3" t="s">
        <v>25</v>
      </c>
      <c r="H419" s="2">
        <v>10.4</v>
      </c>
      <c r="I419" s="2">
        <v>11.6</v>
      </c>
      <c r="J419" s="16"/>
      <c r="K419" s="60">
        <f t="shared" si="48"/>
        <v>11</v>
      </c>
      <c r="L419" s="60">
        <f t="shared" si="49"/>
        <v>1.1999999999999993</v>
      </c>
      <c r="M419" s="60">
        <v>0.55938682617027802</v>
      </c>
      <c r="N419" s="60">
        <f t="shared" si="50"/>
        <v>3.1605705393628543</v>
      </c>
      <c r="O419" s="60">
        <f t="shared" si="51"/>
        <v>-1.8793441917034115</v>
      </c>
      <c r="P419" s="60"/>
      <c r="Q419" s="60">
        <f t="shared" si="52"/>
        <v>10.909090909090903</v>
      </c>
      <c r="R419" s="60">
        <f t="shared" si="53"/>
        <v>35.426172958543802</v>
      </c>
      <c r="S419" s="60">
        <f t="shared" si="54"/>
        <v>-25.177073392828841</v>
      </c>
      <c r="AC419" s="61">
        <v>389</v>
      </c>
      <c r="AD419" s="61">
        <v>0.51651668621363866</v>
      </c>
      <c r="AE419" s="61">
        <v>-1.1165166862136382</v>
      </c>
      <c r="AF419">
        <f t="shared" si="55"/>
        <v>1.1165166862136382</v>
      </c>
      <c r="AG419"/>
      <c r="AH419"/>
      <c r="AI419"/>
      <c r="AJ419"/>
      <c r="AK419"/>
    </row>
    <row r="420" spans="2:37" x14ac:dyDescent="0.3">
      <c r="B420" s="3" t="s">
        <v>236</v>
      </c>
      <c r="C420" s="3" t="s">
        <v>237</v>
      </c>
      <c r="D420" s="3">
        <v>12</v>
      </c>
      <c r="E420" s="3" t="s">
        <v>13</v>
      </c>
      <c r="F420" s="3" t="s">
        <v>14</v>
      </c>
      <c r="H420" s="23">
        <v>10.5</v>
      </c>
      <c r="I420" s="23">
        <v>11.6</v>
      </c>
      <c r="J420" s="16"/>
      <c r="K420" s="60">
        <f t="shared" si="48"/>
        <v>11.05</v>
      </c>
      <c r="L420" s="60">
        <f t="shared" si="49"/>
        <v>1.0999999999999996</v>
      </c>
      <c r="M420" s="60">
        <v>0.45656645145173103</v>
      </c>
      <c r="N420" s="60">
        <f t="shared" si="50"/>
        <v>3.1734456845904515</v>
      </c>
      <c r="O420" s="60">
        <f t="shared" si="51"/>
        <v>-1.8865785874939145</v>
      </c>
      <c r="P420" s="60"/>
      <c r="Q420" s="60">
        <f t="shared" si="52"/>
        <v>9.9547511312217161</v>
      </c>
      <c r="R420" s="60">
        <f t="shared" si="53"/>
        <v>35.426172958543802</v>
      </c>
      <c r="S420" s="60">
        <f t="shared" si="54"/>
        <v>-25.177073392828841</v>
      </c>
      <c r="AC420" s="61">
        <v>390</v>
      </c>
      <c r="AD420" s="61">
        <v>0.57010380586603793</v>
      </c>
      <c r="AE420" s="61">
        <v>0.52989619413396349</v>
      </c>
      <c r="AF420">
        <f t="shared" si="55"/>
        <v>0.52989619413396349</v>
      </c>
      <c r="AG420"/>
      <c r="AH420"/>
      <c r="AI420"/>
      <c r="AJ420"/>
      <c r="AK420"/>
    </row>
    <row r="421" spans="2:37" x14ac:dyDescent="0.3">
      <c r="B421" s="22" t="s">
        <v>853</v>
      </c>
      <c r="C421" s="22" t="s">
        <v>854</v>
      </c>
      <c r="D421" s="22">
        <v>14</v>
      </c>
      <c r="E421" s="22" t="s">
        <v>13</v>
      </c>
      <c r="F421" s="22" t="s">
        <v>770</v>
      </c>
      <c r="H421" s="22">
        <v>10.5</v>
      </c>
      <c r="I421" s="22">
        <v>11.2</v>
      </c>
      <c r="J421" s="16"/>
      <c r="K421" s="60">
        <f t="shared" si="48"/>
        <v>10.85</v>
      </c>
      <c r="L421" s="60">
        <f t="shared" si="49"/>
        <v>0.69999999999999929</v>
      </c>
      <c r="M421" s="60">
        <v>6.7847950325920059E-2</v>
      </c>
      <c r="N421" s="60">
        <f t="shared" si="50"/>
        <v>3.1219451036800598</v>
      </c>
      <c r="O421" s="60">
        <f t="shared" si="51"/>
        <v>-1.8576410043319016</v>
      </c>
      <c r="P421" s="60"/>
      <c r="Q421" s="60">
        <f t="shared" si="52"/>
        <v>6.4516129032258007</v>
      </c>
      <c r="R421" s="60">
        <f t="shared" si="53"/>
        <v>35.426172958543802</v>
      </c>
      <c r="S421" s="60">
        <f t="shared" si="54"/>
        <v>-25.177073392828841</v>
      </c>
      <c r="AC421" s="61">
        <v>391</v>
      </c>
      <c r="AD421" s="61">
        <v>0.58984642889586925</v>
      </c>
      <c r="AE421" s="61">
        <v>1.2101535711041316</v>
      </c>
      <c r="AF421">
        <f t="shared" si="55"/>
        <v>1.2101535711041316</v>
      </c>
      <c r="AG421"/>
      <c r="AH421"/>
      <c r="AI421"/>
      <c r="AJ421"/>
      <c r="AK421"/>
    </row>
    <row r="422" spans="2:37" x14ac:dyDescent="0.3">
      <c r="B422" s="3" t="s">
        <v>182</v>
      </c>
      <c r="C422" s="3" t="s">
        <v>183</v>
      </c>
      <c r="D422" s="3">
        <v>13</v>
      </c>
      <c r="E422" s="3" t="s">
        <v>13</v>
      </c>
      <c r="F422" s="3" t="s">
        <v>14</v>
      </c>
      <c r="H422" s="2">
        <v>10.6</v>
      </c>
      <c r="I422" s="2">
        <v>11.6</v>
      </c>
      <c r="J422" s="16"/>
      <c r="K422" s="60">
        <f t="shared" si="48"/>
        <v>11.1</v>
      </c>
      <c r="L422" s="60">
        <f t="shared" si="49"/>
        <v>1</v>
      </c>
      <c r="M422" s="60">
        <v>0.35374607673318403</v>
      </c>
      <c r="N422" s="60">
        <f t="shared" si="50"/>
        <v>3.1863208298180496</v>
      </c>
      <c r="O422" s="60">
        <f t="shared" si="51"/>
        <v>-1.8938129832844175</v>
      </c>
      <c r="P422" s="60"/>
      <c r="Q422" s="60">
        <f t="shared" si="52"/>
        <v>9.0090090090090094</v>
      </c>
      <c r="R422" s="60">
        <f t="shared" si="53"/>
        <v>35.426172958543802</v>
      </c>
      <c r="S422" s="60">
        <f t="shared" si="54"/>
        <v>-25.177073392828841</v>
      </c>
      <c r="AC422" s="61">
        <v>392</v>
      </c>
      <c r="AD422" s="61">
        <v>0.60676867720715322</v>
      </c>
      <c r="AE422" s="61">
        <v>1.7932313227928471</v>
      </c>
      <c r="AF422">
        <f t="shared" si="55"/>
        <v>1.7932313227928471</v>
      </c>
      <c r="AG422"/>
      <c r="AH422"/>
      <c r="AI422"/>
      <c r="AJ422"/>
      <c r="AK422"/>
    </row>
    <row r="423" spans="2:37" x14ac:dyDescent="0.3">
      <c r="B423" s="22" t="s">
        <v>811</v>
      </c>
      <c r="C423" s="22" t="s">
        <v>812</v>
      </c>
      <c r="D423" s="22">
        <v>8</v>
      </c>
      <c r="E423" s="22" t="s">
        <v>13</v>
      </c>
      <c r="F423" s="22" t="s">
        <v>771</v>
      </c>
      <c r="H423" s="22">
        <v>10.6</v>
      </c>
      <c r="I423" s="22">
        <v>12.1</v>
      </c>
      <c r="J423" s="16"/>
      <c r="K423" s="60">
        <f t="shared" si="48"/>
        <v>11.35</v>
      </c>
      <c r="L423" s="60">
        <f t="shared" si="49"/>
        <v>1.5</v>
      </c>
      <c r="M423" s="60">
        <v>0.83964420314044741</v>
      </c>
      <c r="N423" s="60">
        <f t="shared" si="50"/>
        <v>3.250696555956039</v>
      </c>
      <c r="O423" s="60">
        <f t="shared" si="51"/>
        <v>-1.9299849622369338</v>
      </c>
      <c r="P423" s="60"/>
      <c r="Q423" s="60">
        <f t="shared" si="52"/>
        <v>13.215859030837004</v>
      </c>
      <c r="R423" s="60">
        <f t="shared" si="53"/>
        <v>35.426172958543802</v>
      </c>
      <c r="S423" s="60">
        <f t="shared" si="54"/>
        <v>-25.177073392828841</v>
      </c>
      <c r="AC423" s="61">
        <v>393</v>
      </c>
      <c r="AD423" s="61">
        <v>0.57292418058458527</v>
      </c>
      <c r="AE423" s="61">
        <v>0.62707581941541579</v>
      </c>
      <c r="AF423">
        <f t="shared" si="55"/>
        <v>0.62707581941541579</v>
      </c>
      <c r="AG423"/>
      <c r="AH423"/>
      <c r="AI423"/>
      <c r="AJ423"/>
      <c r="AK423"/>
    </row>
    <row r="424" spans="2:37" x14ac:dyDescent="0.3">
      <c r="B424" s="3" t="s">
        <v>685</v>
      </c>
      <c r="C424" s="3" t="s">
        <v>686</v>
      </c>
      <c r="D424" s="3">
        <v>10</v>
      </c>
      <c r="E424" s="3" t="s">
        <v>13</v>
      </c>
      <c r="F424" s="3" t="s">
        <v>14</v>
      </c>
      <c r="H424" s="2">
        <v>10.8</v>
      </c>
      <c r="I424" s="2">
        <v>10.1</v>
      </c>
      <c r="J424" s="16"/>
      <c r="K424" s="60">
        <f t="shared" si="48"/>
        <v>10.45</v>
      </c>
      <c r="L424" s="60">
        <f t="shared" si="49"/>
        <v>-0.70000000000000107</v>
      </c>
      <c r="M424" s="60">
        <v>1.3095890519257016</v>
      </c>
      <c r="N424" s="60">
        <f t="shared" si="50"/>
        <v>3.0189439418592769</v>
      </c>
      <c r="O424" s="60">
        <f t="shared" si="51"/>
        <v>-1.7997658380078756</v>
      </c>
      <c r="P424" s="60"/>
      <c r="Q424" s="60">
        <f t="shared" si="52"/>
        <v>-6.6985645933014455</v>
      </c>
      <c r="R424" s="60">
        <f t="shared" si="53"/>
        <v>35.426172958543802</v>
      </c>
      <c r="S424" s="60">
        <f t="shared" si="54"/>
        <v>-25.177073392828841</v>
      </c>
      <c r="AC424" s="61">
        <v>394</v>
      </c>
      <c r="AD424" s="61">
        <v>0.54754080811765937</v>
      </c>
      <c r="AE424" s="61">
        <v>-0.64754080811765902</v>
      </c>
      <c r="AF424">
        <f t="shared" si="55"/>
        <v>0.64754080811765902</v>
      </c>
      <c r="AG424"/>
      <c r="AH424"/>
      <c r="AI424"/>
      <c r="AJ424"/>
      <c r="AK424"/>
    </row>
    <row r="425" spans="2:37" x14ac:dyDescent="0.3">
      <c r="B425" s="3" t="s">
        <v>726</v>
      </c>
      <c r="C425" s="3" t="s">
        <v>727</v>
      </c>
      <c r="D425" s="3">
        <v>13</v>
      </c>
      <c r="E425" s="3" t="s">
        <v>13</v>
      </c>
      <c r="F425" s="3" t="s">
        <v>25</v>
      </c>
      <c r="H425" s="2">
        <v>10.8</v>
      </c>
      <c r="I425" s="2">
        <v>10.6</v>
      </c>
      <c r="J425" s="16"/>
      <c r="K425" s="60">
        <f t="shared" si="48"/>
        <v>10.7</v>
      </c>
      <c r="L425" s="60">
        <f t="shared" si="49"/>
        <v>-0.20000000000000107</v>
      </c>
      <c r="M425" s="60">
        <v>0.82369092551843837</v>
      </c>
      <c r="N425" s="60">
        <f t="shared" si="50"/>
        <v>3.0833196679972663</v>
      </c>
      <c r="O425" s="60">
        <f t="shared" si="51"/>
        <v>-1.8359378169603917</v>
      </c>
      <c r="P425" s="60"/>
      <c r="Q425" s="60">
        <f t="shared" si="52"/>
        <v>-1.8691588785046829</v>
      </c>
      <c r="R425" s="60">
        <f t="shared" si="53"/>
        <v>35.426172958543802</v>
      </c>
      <c r="S425" s="60">
        <f t="shared" si="54"/>
        <v>-25.177073392828841</v>
      </c>
      <c r="AC425" s="61">
        <v>395</v>
      </c>
      <c r="AD425" s="61">
        <v>0.58702605417732201</v>
      </c>
      <c r="AE425" s="61">
        <v>0.51297394582267763</v>
      </c>
      <c r="AF425">
        <f t="shared" si="55"/>
        <v>0.51297394582267763</v>
      </c>
      <c r="AG425"/>
      <c r="AH425"/>
      <c r="AI425"/>
      <c r="AJ425"/>
      <c r="AK425"/>
    </row>
    <row r="426" spans="2:37" x14ac:dyDescent="0.3">
      <c r="B426" s="3" t="s">
        <v>521</v>
      </c>
      <c r="C426" s="3" t="s">
        <v>522</v>
      </c>
      <c r="D426" s="3">
        <v>15</v>
      </c>
      <c r="E426" s="3" t="s">
        <v>13</v>
      </c>
      <c r="F426" s="3" t="s">
        <v>14</v>
      </c>
      <c r="G426" s="19"/>
      <c r="H426" s="2">
        <v>11</v>
      </c>
      <c r="I426" s="2">
        <v>11</v>
      </c>
      <c r="J426" s="16"/>
      <c r="K426" s="60">
        <f t="shared" si="48"/>
        <v>11</v>
      </c>
      <c r="L426" s="60">
        <f t="shared" si="49"/>
        <v>0</v>
      </c>
      <c r="M426" s="60">
        <v>0.64061317382972127</v>
      </c>
      <c r="N426" s="60">
        <f t="shared" si="50"/>
        <v>3.1605705393628543</v>
      </c>
      <c r="O426" s="60">
        <f t="shared" si="51"/>
        <v>-1.8793441917034115</v>
      </c>
      <c r="P426" s="60"/>
      <c r="Q426" s="60">
        <f t="shared" si="52"/>
        <v>0</v>
      </c>
      <c r="R426" s="60">
        <f t="shared" si="53"/>
        <v>35.426172958543802</v>
      </c>
      <c r="S426" s="60">
        <f t="shared" si="54"/>
        <v>-25.177073392828841</v>
      </c>
      <c r="AC426" s="61">
        <v>396</v>
      </c>
      <c r="AD426" s="61">
        <v>0.61805017608134261</v>
      </c>
      <c r="AE426" s="61">
        <v>1.5819498239186567</v>
      </c>
      <c r="AF426">
        <f t="shared" si="55"/>
        <v>1.5819498239186567</v>
      </c>
      <c r="AG426"/>
      <c r="AH426"/>
      <c r="AI426"/>
      <c r="AJ426"/>
      <c r="AK426"/>
    </row>
    <row r="427" spans="2:37" x14ac:dyDescent="0.3">
      <c r="B427" s="3" t="s">
        <v>229</v>
      </c>
      <c r="C427" s="3" t="s">
        <v>230</v>
      </c>
      <c r="D427" s="3">
        <v>15</v>
      </c>
      <c r="E427" s="3" t="s">
        <v>13</v>
      </c>
      <c r="F427" s="3" t="s">
        <v>14</v>
      </c>
      <c r="H427" s="6">
        <v>11.1</v>
      </c>
      <c r="I427" s="2">
        <v>11</v>
      </c>
      <c r="J427" s="16"/>
      <c r="K427" s="60">
        <f t="shared" si="48"/>
        <v>11.05</v>
      </c>
      <c r="L427" s="60">
        <f t="shared" si="49"/>
        <v>-9.9999999999999645E-2</v>
      </c>
      <c r="M427" s="60">
        <v>0.74343354854826826</v>
      </c>
      <c r="N427" s="60">
        <f t="shared" si="50"/>
        <v>3.1734456845904515</v>
      </c>
      <c r="O427" s="60">
        <f t="shared" si="51"/>
        <v>-1.8865785874939145</v>
      </c>
      <c r="P427" s="60"/>
      <c r="Q427" s="60">
        <f t="shared" si="52"/>
        <v>-0.90497737556560764</v>
      </c>
      <c r="R427" s="60">
        <f t="shared" si="53"/>
        <v>35.426172958543802</v>
      </c>
      <c r="S427" s="60">
        <f t="shared" si="54"/>
        <v>-25.177073392828841</v>
      </c>
      <c r="AC427" s="61">
        <v>397</v>
      </c>
      <c r="AD427" s="61">
        <v>0.57574455530313262</v>
      </c>
      <c r="AE427" s="61">
        <v>0.12425544469686667</v>
      </c>
      <c r="AF427">
        <f t="shared" si="55"/>
        <v>0.12425544469686667</v>
      </c>
      <c r="AG427"/>
      <c r="AH427"/>
      <c r="AI427"/>
      <c r="AJ427"/>
      <c r="AK427"/>
    </row>
    <row r="428" spans="2:37" x14ac:dyDescent="0.3">
      <c r="B428" s="3" t="s">
        <v>664</v>
      </c>
      <c r="C428" s="3" t="s">
        <v>665</v>
      </c>
      <c r="D428" s="3">
        <v>13</v>
      </c>
      <c r="E428" s="3" t="s">
        <v>13</v>
      </c>
      <c r="F428" s="3" t="s">
        <v>25</v>
      </c>
      <c r="H428" s="2">
        <v>11.1</v>
      </c>
      <c r="I428" s="2">
        <v>10.199999999999999</v>
      </c>
      <c r="J428" s="16"/>
      <c r="K428" s="60">
        <f t="shared" si="48"/>
        <v>10.649999999999999</v>
      </c>
      <c r="L428" s="60">
        <f t="shared" si="49"/>
        <v>-0.90000000000000036</v>
      </c>
      <c r="M428" s="60">
        <v>1.5208705507998901</v>
      </c>
      <c r="N428" s="60">
        <f t="shared" si="50"/>
        <v>3.0704445227696682</v>
      </c>
      <c r="O428" s="60">
        <f t="shared" si="51"/>
        <v>-1.8287034211698887</v>
      </c>
      <c r="P428" s="60"/>
      <c r="Q428" s="60">
        <f t="shared" si="52"/>
        <v>-8.4507042253521174</v>
      </c>
      <c r="R428" s="60">
        <f t="shared" si="53"/>
        <v>35.426172958543802</v>
      </c>
      <c r="S428" s="60">
        <f t="shared" si="54"/>
        <v>-25.177073392828841</v>
      </c>
      <c r="AC428" s="61">
        <v>398</v>
      </c>
      <c r="AD428" s="61">
        <v>0.57574455530313262</v>
      </c>
      <c r="AE428" s="61">
        <v>-7.5744555303132621E-2</v>
      </c>
      <c r="AF428">
        <f t="shared" si="55"/>
        <v>7.5744555303132621E-2</v>
      </c>
      <c r="AG428"/>
      <c r="AH428"/>
      <c r="AI428"/>
      <c r="AJ428"/>
      <c r="AK428"/>
    </row>
    <row r="429" spans="2:37" x14ac:dyDescent="0.3">
      <c r="B429" s="22" t="s">
        <v>848</v>
      </c>
      <c r="C429" s="22" t="s">
        <v>849</v>
      </c>
      <c r="D429" s="22">
        <v>13</v>
      </c>
      <c r="E429" s="22" t="s">
        <v>13</v>
      </c>
      <c r="F429" s="22" t="s">
        <v>771</v>
      </c>
      <c r="H429" s="22">
        <v>11.1</v>
      </c>
      <c r="I429" s="22">
        <v>11</v>
      </c>
      <c r="J429" s="16"/>
      <c r="K429" s="60">
        <f t="shared" si="48"/>
        <v>11.05</v>
      </c>
      <c r="L429" s="60">
        <f t="shared" si="49"/>
        <v>-9.9999999999999645E-2</v>
      </c>
      <c r="M429" s="60">
        <v>0.74343354854826826</v>
      </c>
      <c r="N429" s="60">
        <f t="shared" si="50"/>
        <v>3.1734456845904515</v>
      </c>
      <c r="O429" s="60">
        <f t="shared" si="51"/>
        <v>-1.8865785874939145</v>
      </c>
      <c r="P429" s="60"/>
      <c r="Q429" s="60">
        <f t="shared" si="52"/>
        <v>-0.90497737556560764</v>
      </c>
      <c r="R429" s="60">
        <f t="shared" si="53"/>
        <v>35.426172958543802</v>
      </c>
      <c r="S429" s="60">
        <f t="shared" si="54"/>
        <v>-25.177073392828841</v>
      </c>
      <c r="AC429" s="61">
        <v>399</v>
      </c>
      <c r="AD429" s="61">
        <v>0.57010380586603793</v>
      </c>
      <c r="AE429" s="61">
        <v>-0.27010380586603722</v>
      </c>
      <c r="AF429">
        <f t="shared" si="55"/>
        <v>0.27010380586603722</v>
      </c>
      <c r="AG429"/>
      <c r="AH429"/>
      <c r="AI429"/>
      <c r="AJ429"/>
      <c r="AK429"/>
    </row>
    <row r="430" spans="2:37" x14ac:dyDescent="0.3">
      <c r="B430" s="3" t="s">
        <v>105</v>
      </c>
      <c r="C430" s="3" t="s">
        <v>106</v>
      </c>
      <c r="D430" s="3">
        <v>12</v>
      </c>
      <c r="E430" s="3" t="s">
        <v>43</v>
      </c>
      <c r="F430" s="3" t="s">
        <v>25</v>
      </c>
      <c r="H430" s="2">
        <v>11.2</v>
      </c>
      <c r="I430" s="2">
        <v>9.5</v>
      </c>
      <c r="J430" s="16"/>
      <c r="K430" s="60">
        <f t="shared" si="48"/>
        <v>10.35</v>
      </c>
      <c r="L430" s="60">
        <f t="shared" si="49"/>
        <v>-1.6999999999999993</v>
      </c>
      <c r="M430" s="60">
        <v>2.3039483024886054</v>
      </c>
      <c r="N430" s="60">
        <f t="shared" si="50"/>
        <v>2.9931936514040811</v>
      </c>
      <c r="O430" s="60">
        <f t="shared" si="51"/>
        <v>-1.7852970464268689</v>
      </c>
      <c r="P430" s="60"/>
      <c r="Q430" s="60">
        <f t="shared" si="52"/>
        <v>-16.425120772946851</v>
      </c>
      <c r="R430" s="60">
        <f t="shared" si="53"/>
        <v>35.426172958543802</v>
      </c>
      <c r="S430" s="60">
        <f t="shared" si="54"/>
        <v>-25.177073392828841</v>
      </c>
      <c r="AC430" s="61">
        <v>400</v>
      </c>
      <c r="AD430" s="61">
        <v>0.60676867720715333</v>
      </c>
      <c r="AE430" s="61">
        <v>0.59323132279284596</v>
      </c>
      <c r="AF430">
        <f t="shared" si="55"/>
        <v>0.59323132279284596</v>
      </c>
      <c r="AG430"/>
      <c r="AH430"/>
      <c r="AI430"/>
      <c r="AJ430"/>
      <c r="AK430"/>
    </row>
    <row r="431" spans="2:37" x14ac:dyDescent="0.3">
      <c r="B431" s="3" t="s">
        <v>150</v>
      </c>
      <c r="C431" s="3" t="s">
        <v>151</v>
      </c>
      <c r="D431" s="3">
        <v>13</v>
      </c>
      <c r="E431" s="3" t="s">
        <v>13</v>
      </c>
      <c r="F431" s="3" t="s">
        <v>25</v>
      </c>
      <c r="H431" s="23">
        <v>11.2</v>
      </c>
      <c r="I431" s="23">
        <v>11.7</v>
      </c>
      <c r="J431" s="16"/>
      <c r="K431" s="60">
        <f t="shared" si="48"/>
        <v>11.45</v>
      </c>
      <c r="L431" s="60">
        <f t="shared" si="49"/>
        <v>0.5</v>
      </c>
      <c r="M431" s="60">
        <v>0.16599654629664728</v>
      </c>
      <c r="N431" s="60">
        <f t="shared" si="50"/>
        <v>3.2764468464112348</v>
      </c>
      <c r="O431" s="60">
        <f t="shared" si="51"/>
        <v>-1.9444537538179403</v>
      </c>
      <c r="P431" s="60"/>
      <c r="Q431" s="60">
        <f t="shared" si="52"/>
        <v>4.3668122270742362</v>
      </c>
      <c r="R431" s="60">
        <f t="shared" si="53"/>
        <v>35.426172958543802</v>
      </c>
      <c r="S431" s="60">
        <f t="shared" si="54"/>
        <v>-25.177073392828841</v>
      </c>
      <c r="AC431" s="61">
        <v>401</v>
      </c>
      <c r="AD431" s="61">
        <v>0.6236909255184373</v>
      </c>
      <c r="AE431" s="61">
        <v>1.1763090744815616</v>
      </c>
      <c r="AF431">
        <f t="shared" si="55"/>
        <v>1.1763090744815616</v>
      </c>
      <c r="AG431"/>
      <c r="AH431"/>
      <c r="AI431"/>
      <c r="AJ431"/>
      <c r="AK431"/>
    </row>
    <row r="432" spans="2:37" x14ac:dyDescent="0.3">
      <c r="B432" s="3" t="s">
        <v>164</v>
      </c>
      <c r="C432" s="3" t="s">
        <v>165</v>
      </c>
      <c r="D432" s="3">
        <v>14</v>
      </c>
      <c r="E432" s="3" t="s">
        <v>13</v>
      </c>
      <c r="F432" s="3" t="s">
        <v>14</v>
      </c>
      <c r="G432" s="19"/>
      <c r="H432" s="2">
        <v>11.2</v>
      </c>
      <c r="I432" s="2">
        <v>12.3</v>
      </c>
      <c r="J432" s="16"/>
      <c r="K432" s="60">
        <f t="shared" si="48"/>
        <v>11.75</v>
      </c>
      <c r="L432" s="60">
        <f t="shared" si="49"/>
        <v>1.1000000000000014</v>
      </c>
      <c r="M432" s="60">
        <v>0.41708120539207016</v>
      </c>
      <c r="N432" s="60">
        <f t="shared" si="50"/>
        <v>3.3536977177768224</v>
      </c>
      <c r="O432" s="60">
        <f t="shared" si="51"/>
        <v>-1.9878601285609596</v>
      </c>
      <c r="P432" s="60"/>
      <c r="Q432" s="60">
        <f t="shared" si="52"/>
        <v>9.3617021276595871</v>
      </c>
      <c r="R432" s="60">
        <f t="shared" si="53"/>
        <v>35.426172958543802</v>
      </c>
      <c r="S432" s="60">
        <f t="shared" si="54"/>
        <v>-25.177073392828841</v>
      </c>
      <c r="AC432" s="61">
        <v>402</v>
      </c>
      <c r="AD432" s="61">
        <v>0.60958905192570056</v>
      </c>
      <c r="AE432" s="61">
        <v>0.69041094807429837</v>
      </c>
      <c r="AF432">
        <f t="shared" si="55"/>
        <v>0.69041094807429837</v>
      </c>
      <c r="AG432"/>
      <c r="AH432"/>
      <c r="AI432"/>
      <c r="AJ432"/>
      <c r="AK432"/>
    </row>
    <row r="433" spans="2:37" x14ac:dyDescent="0.3">
      <c r="B433" s="3" t="s">
        <v>91</v>
      </c>
      <c r="C433" s="3" t="s">
        <v>793</v>
      </c>
      <c r="D433" s="3">
        <v>11</v>
      </c>
      <c r="E433" s="3" t="s">
        <v>13</v>
      </c>
      <c r="F433" s="3" t="s">
        <v>771</v>
      </c>
      <c r="H433" s="22">
        <v>11.2</v>
      </c>
      <c r="I433" s="22">
        <v>11.8</v>
      </c>
      <c r="J433" s="16"/>
      <c r="K433" s="60">
        <f t="shared" si="48"/>
        <v>11.5</v>
      </c>
      <c r="L433" s="60">
        <f t="shared" si="49"/>
        <v>0.60000000000000142</v>
      </c>
      <c r="M433" s="60">
        <v>6.8816921015193211E-2</v>
      </c>
      <c r="N433" s="60">
        <f t="shared" si="50"/>
        <v>3.2893219916388334</v>
      </c>
      <c r="O433" s="60">
        <f t="shared" si="51"/>
        <v>-1.9516881496084439</v>
      </c>
      <c r="P433" s="60"/>
      <c r="Q433" s="60">
        <f t="shared" si="52"/>
        <v>5.2173913043478386</v>
      </c>
      <c r="R433" s="60">
        <f t="shared" si="53"/>
        <v>35.426172958543802</v>
      </c>
      <c r="S433" s="60">
        <f t="shared" si="54"/>
        <v>-25.177073392828841</v>
      </c>
      <c r="AC433" s="61">
        <v>403</v>
      </c>
      <c r="AD433" s="61">
        <v>0.58420567945877466</v>
      </c>
      <c r="AE433" s="61">
        <v>-0.18420567945877608</v>
      </c>
      <c r="AF433">
        <f t="shared" si="55"/>
        <v>0.18420567945877608</v>
      </c>
      <c r="AG433"/>
      <c r="AH433"/>
      <c r="AI433"/>
      <c r="AJ433"/>
      <c r="AK433"/>
    </row>
    <row r="434" spans="2:37" x14ac:dyDescent="0.3">
      <c r="B434" s="22" t="s">
        <v>842</v>
      </c>
      <c r="C434" s="22" t="s">
        <v>843</v>
      </c>
      <c r="D434" s="22">
        <v>15</v>
      </c>
      <c r="E434" s="22" t="s">
        <v>13</v>
      </c>
      <c r="F434" s="22" t="s">
        <v>770</v>
      </c>
      <c r="H434" s="22">
        <v>11.2</v>
      </c>
      <c r="I434" s="22">
        <v>11.6</v>
      </c>
      <c r="J434" s="16"/>
      <c r="K434" s="60">
        <f t="shared" si="48"/>
        <v>11.399999999999999</v>
      </c>
      <c r="L434" s="60">
        <f t="shared" si="49"/>
        <v>0.40000000000000036</v>
      </c>
      <c r="M434" s="60">
        <v>0.26317617157809947</v>
      </c>
      <c r="N434" s="60">
        <f t="shared" si="50"/>
        <v>3.2635717011836367</v>
      </c>
      <c r="O434" s="60">
        <f t="shared" si="51"/>
        <v>-1.9372193580274373</v>
      </c>
      <c r="P434" s="60"/>
      <c r="Q434" s="60">
        <f t="shared" si="52"/>
        <v>3.5087719298245648</v>
      </c>
      <c r="R434" s="60">
        <f t="shared" si="53"/>
        <v>35.426172958543802</v>
      </c>
      <c r="S434" s="60">
        <f t="shared" si="54"/>
        <v>-25.177073392828841</v>
      </c>
      <c r="AC434" s="61">
        <v>404</v>
      </c>
      <c r="AD434" s="61">
        <v>0.57574455530313273</v>
      </c>
      <c r="AE434" s="61">
        <v>-0.67574455530313238</v>
      </c>
      <c r="AF434">
        <f t="shared" si="55"/>
        <v>0.67574455530313238</v>
      </c>
      <c r="AG434"/>
      <c r="AH434"/>
      <c r="AI434"/>
      <c r="AJ434"/>
      <c r="AK434"/>
    </row>
    <row r="435" spans="2:37" x14ac:dyDescent="0.3">
      <c r="B435" s="3" t="s">
        <v>37</v>
      </c>
      <c r="C435" s="3" t="s">
        <v>38</v>
      </c>
      <c r="D435" s="3">
        <v>16</v>
      </c>
      <c r="E435" s="3" t="s">
        <v>13</v>
      </c>
      <c r="F435" s="3" t="s">
        <v>14</v>
      </c>
      <c r="G435" s="19"/>
      <c r="H435" s="2">
        <v>11.3</v>
      </c>
      <c r="I435" s="2">
        <v>10</v>
      </c>
      <c r="J435" s="16"/>
      <c r="K435" s="60">
        <f t="shared" si="48"/>
        <v>10.65</v>
      </c>
      <c r="L435" s="60">
        <f t="shared" si="49"/>
        <v>-1.3000000000000007</v>
      </c>
      <c r="M435" s="60">
        <v>1.9208705507998907</v>
      </c>
      <c r="N435" s="60">
        <f t="shared" si="50"/>
        <v>3.0704445227696686</v>
      </c>
      <c r="O435" s="60">
        <f t="shared" si="51"/>
        <v>-1.8287034211698885</v>
      </c>
      <c r="P435" s="60"/>
      <c r="Q435" s="60">
        <f t="shared" si="52"/>
        <v>-12.206572769953059</v>
      </c>
      <c r="R435" s="60">
        <f t="shared" si="53"/>
        <v>35.426172958543802</v>
      </c>
      <c r="S435" s="60">
        <f t="shared" si="54"/>
        <v>-25.177073392828841</v>
      </c>
      <c r="AC435" s="61">
        <v>405</v>
      </c>
      <c r="AD435" s="61">
        <v>0.59830755305151129</v>
      </c>
      <c r="AE435" s="61">
        <v>0.101692446948488</v>
      </c>
      <c r="AF435">
        <f t="shared" si="55"/>
        <v>0.101692446948488</v>
      </c>
      <c r="AG435"/>
      <c r="AH435"/>
      <c r="AI435"/>
      <c r="AJ435"/>
      <c r="AK435"/>
    </row>
    <row r="436" spans="2:37" x14ac:dyDescent="0.3">
      <c r="B436" s="3" t="s">
        <v>257</v>
      </c>
      <c r="C436" s="3" t="s">
        <v>258</v>
      </c>
      <c r="D436" s="3">
        <v>12</v>
      </c>
      <c r="E436" s="3" t="s">
        <v>13</v>
      </c>
      <c r="F436" s="3" t="s">
        <v>25</v>
      </c>
      <c r="G436" s="19"/>
      <c r="H436" s="2">
        <v>11.3</v>
      </c>
      <c r="I436" s="2">
        <v>10.8</v>
      </c>
      <c r="J436" s="16"/>
      <c r="K436" s="60">
        <f t="shared" si="48"/>
        <v>11.05</v>
      </c>
      <c r="L436" s="60">
        <f t="shared" si="49"/>
        <v>-0.5</v>
      </c>
      <c r="M436" s="60">
        <v>1.1434335485482685</v>
      </c>
      <c r="N436" s="60">
        <f t="shared" si="50"/>
        <v>3.1734456845904515</v>
      </c>
      <c r="O436" s="60">
        <f t="shared" si="51"/>
        <v>-1.8865785874939145</v>
      </c>
      <c r="P436" s="60"/>
      <c r="Q436" s="60">
        <f t="shared" si="52"/>
        <v>-4.5248868778280542</v>
      </c>
      <c r="R436" s="60">
        <f t="shared" si="53"/>
        <v>35.426172958543802</v>
      </c>
      <c r="S436" s="60">
        <f t="shared" si="54"/>
        <v>-25.177073392828841</v>
      </c>
      <c r="AC436" s="61">
        <v>406</v>
      </c>
      <c r="AD436" s="61">
        <v>0.61240942664424791</v>
      </c>
      <c r="AE436" s="61">
        <v>0.58759057335575138</v>
      </c>
      <c r="AF436">
        <f t="shared" si="55"/>
        <v>0.58759057335575138</v>
      </c>
      <c r="AG436"/>
      <c r="AH436"/>
      <c r="AI436"/>
      <c r="AJ436"/>
      <c r="AK436"/>
    </row>
    <row r="437" spans="2:37" x14ac:dyDescent="0.3">
      <c r="B437" s="3" t="s">
        <v>534</v>
      </c>
      <c r="C437" s="3" t="s">
        <v>535</v>
      </c>
      <c r="D437" s="3">
        <v>8</v>
      </c>
      <c r="E437" s="3" t="s">
        <v>13</v>
      </c>
      <c r="F437" s="3" t="s">
        <v>14</v>
      </c>
      <c r="H437" s="2">
        <v>11.3</v>
      </c>
      <c r="I437" s="2">
        <v>11.5</v>
      </c>
      <c r="J437" s="16"/>
      <c r="K437" s="60">
        <f t="shared" si="48"/>
        <v>11.4</v>
      </c>
      <c r="L437" s="60">
        <f t="shared" si="49"/>
        <v>0.19999999999999929</v>
      </c>
      <c r="M437" s="60">
        <v>0.46317617157810065</v>
      </c>
      <c r="N437" s="60">
        <f t="shared" si="50"/>
        <v>3.2635717011836372</v>
      </c>
      <c r="O437" s="60">
        <f t="shared" si="51"/>
        <v>-1.9372193580274375</v>
      </c>
      <c r="P437" s="60"/>
      <c r="Q437" s="60">
        <f t="shared" si="52"/>
        <v>1.7543859649122744</v>
      </c>
      <c r="R437" s="60">
        <f t="shared" si="53"/>
        <v>35.426172958543802</v>
      </c>
      <c r="S437" s="60">
        <f t="shared" si="54"/>
        <v>-25.177073392828841</v>
      </c>
      <c r="AC437" s="61">
        <v>407</v>
      </c>
      <c r="AD437" s="61">
        <v>0.59548717833296394</v>
      </c>
      <c r="AE437" s="61">
        <v>4.5128216670357046E-3</v>
      </c>
      <c r="AF437">
        <f t="shared" si="55"/>
        <v>4.5128216670357046E-3</v>
      </c>
      <c r="AG437"/>
      <c r="AH437"/>
      <c r="AI437"/>
      <c r="AJ437"/>
      <c r="AK437"/>
    </row>
    <row r="438" spans="2:37" x14ac:dyDescent="0.3">
      <c r="B438" s="3" t="s">
        <v>177</v>
      </c>
      <c r="C438" s="3" t="s">
        <v>372</v>
      </c>
      <c r="D438" s="3">
        <v>9</v>
      </c>
      <c r="E438" s="3" t="s">
        <v>13</v>
      </c>
      <c r="F438" s="22" t="s">
        <v>551</v>
      </c>
      <c r="H438" s="2">
        <v>11.4</v>
      </c>
      <c r="I438" s="2">
        <v>10.5</v>
      </c>
      <c r="J438" s="16"/>
      <c r="K438" s="60">
        <f t="shared" si="48"/>
        <v>10.95</v>
      </c>
      <c r="L438" s="60">
        <f t="shared" si="49"/>
        <v>-0.90000000000000036</v>
      </c>
      <c r="M438" s="60">
        <v>1.5377927991111742</v>
      </c>
      <c r="N438" s="60">
        <f t="shared" si="50"/>
        <v>3.1476953941352557</v>
      </c>
      <c r="O438" s="60">
        <f t="shared" si="51"/>
        <v>-1.872109795912908</v>
      </c>
      <c r="P438" s="60"/>
      <c r="Q438" s="60">
        <f t="shared" si="52"/>
        <v>-8.2191780821917853</v>
      </c>
      <c r="R438" s="60">
        <f t="shared" si="53"/>
        <v>35.426172958543802</v>
      </c>
      <c r="S438" s="60">
        <f t="shared" si="54"/>
        <v>-25.177073392828841</v>
      </c>
      <c r="AC438" s="61">
        <v>408</v>
      </c>
      <c r="AD438" s="61">
        <v>0.60394830248860598</v>
      </c>
      <c r="AE438" s="61">
        <v>9.6051697511393308E-2</v>
      </c>
      <c r="AF438">
        <f t="shared" si="55"/>
        <v>9.6051697511393308E-2</v>
      </c>
      <c r="AG438"/>
      <c r="AH438"/>
      <c r="AI438"/>
      <c r="AJ438"/>
      <c r="AK438"/>
    </row>
    <row r="439" spans="2:37" x14ac:dyDescent="0.3">
      <c r="B439" s="3" t="s">
        <v>562</v>
      </c>
      <c r="C439" s="3" t="s">
        <v>563</v>
      </c>
      <c r="D439" s="3">
        <v>11</v>
      </c>
      <c r="E439" s="3" t="s">
        <v>13</v>
      </c>
      <c r="F439" s="3" t="s">
        <v>25</v>
      </c>
      <c r="H439" s="2">
        <v>11.4</v>
      </c>
      <c r="I439" s="2">
        <v>10.199999999999999</v>
      </c>
      <c r="J439" s="16"/>
      <c r="K439" s="60">
        <f t="shared" si="48"/>
        <v>10.8</v>
      </c>
      <c r="L439" s="60">
        <f t="shared" si="49"/>
        <v>-1.2000000000000011</v>
      </c>
      <c r="M439" s="60">
        <v>1.8293316749555331</v>
      </c>
      <c r="N439" s="60">
        <f t="shared" si="50"/>
        <v>3.1090699584524626</v>
      </c>
      <c r="O439" s="60">
        <f t="shared" si="51"/>
        <v>-1.8504066085413986</v>
      </c>
      <c r="P439" s="60"/>
      <c r="Q439" s="60">
        <f t="shared" si="52"/>
        <v>-11.11111111111112</v>
      </c>
      <c r="R439" s="60">
        <f t="shared" si="53"/>
        <v>35.426172958543802</v>
      </c>
      <c r="S439" s="60">
        <f t="shared" si="54"/>
        <v>-25.177073392828841</v>
      </c>
      <c r="AC439" s="61">
        <v>409</v>
      </c>
      <c r="AD439" s="61">
        <v>0.59548717833296394</v>
      </c>
      <c r="AE439" s="61">
        <v>-0.19548717833296358</v>
      </c>
      <c r="AF439">
        <f t="shared" si="55"/>
        <v>0.19548717833296358</v>
      </c>
      <c r="AG439"/>
      <c r="AH439"/>
      <c r="AI439"/>
      <c r="AJ439"/>
      <c r="AK439"/>
    </row>
    <row r="440" spans="2:37" x14ac:dyDescent="0.3">
      <c r="B440" s="3" t="s">
        <v>625</v>
      </c>
      <c r="C440" s="3" t="s">
        <v>626</v>
      </c>
      <c r="D440" s="22">
        <v>13</v>
      </c>
      <c r="E440" s="22" t="s">
        <v>13</v>
      </c>
      <c r="F440" s="22" t="s">
        <v>770</v>
      </c>
      <c r="H440" s="22">
        <v>11.4</v>
      </c>
      <c r="I440" s="22">
        <v>11.9</v>
      </c>
      <c r="J440" s="16"/>
      <c r="K440" s="60">
        <f t="shared" si="48"/>
        <v>11.65</v>
      </c>
      <c r="L440" s="60">
        <f t="shared" si="49"/>
        <v>0.5</v>
      </c>
      <c r="M440" s="60">
        <v>0.17727804517083667</v>
      </c>
      <c r="N440" s="60">
        <f t="shared" si="50"/>
        <v>3.327947427321627</v>
      </c>
      <c r="O440" s="60">
        <f t="shared" si="51"/>
        <v>-1.9733913369799536</v>
      </c>
      <c r="P440" s="60"/>
      <c r="Q440" s="60">
        <f t="shared" si="52"/>
        <v>4.2918454935622314</v>
      </c>
      <c r="R440" s="60">
        <f t="shared" si="53"/>
        <v>35.426172958543802</v>
      </c>
      <c r="S440" s="60">
        <f t="shared" si="54"/>
        <v>-25.177073392828841</v>
      </c>
      <c r="AC440" s="61">
        <v>410</v>
      </c>
      <c r="AD440" s="61">
        <v>0.59830755305151129</v>
      </c>
      <c r="AE440" s="61">
        <v>-9.8307553051511287E-2</v>
      </c>
      <c r="AF440">
        <f t="shared" si="55"/>
        <v>9.8307553051511287E-2</v>
      </c>
      <c r="AG440"/>
      <c r="AH440"/>
      <c r="AI440"/>
      <c r="AJ440"/>
      <c r="AK440"/>
    </row>
    <row r="441" spans="2:37" x14ac:dyDescent="0.3">
      <c r="B441" s="3" t="s">
        <v>641</v>
      </c>
      <c r="C441" s="3" t="s">
        <v>642</v>
      </c>
      <c r="D441" s="3">
        <v>12</v>
      </c>
      <c r="E441" s="3" t="s">
        <v>43</v>
      </c>
      <c r="F441" s="3" t="s">
        <v>25</v>
      </c>
      <c r="H441" s="2">
        <v>11.4</v>
      </c>
      <c r="I441" s="2">
        <v>12.9</v>
      </c>
      <c r="J441" s="16"/>
      <c r="K441" s="60">
        <f t="shared" si="48"/>
        <v>12.15</v>
      </c>
      <c r="L441" s="60">
        <f t="shared" si="49"/>
        <v>1.5</v>
      </c>
      <c r="M441" s="60">
        <v>0.79451820764368997</v>
      </c>
      <c r="N441" s="60">
        <f t="shared" si="50"/>
        <v>3.4566988795976061</v>
      </c>
      <c r="O441" s="60">
        <f t="shared" si="51"/>
        <v>-2.0457352948849858</v>
      </c>
      <c r="P441" s="60"/>
      <c r="Q441" s="60">
        <f t="shared" si="52"/>
        <v>12.345679012345679</v>
      </c>
      <c r="R441" s="60">
        <f t="shared" si="53"/>
        <v>35.426172958543802</v>
      </c>
      <c r="S441" s="60">
        <f t="shared" si="54"/>
        <v>-25.177073392828841</v>
      </c>
      <c r="AC441" s="61">
        <v>411</v>
      </c>
      <c r="AD441" s="61">
        <v>0.64343354854826862</v>
      </c>
      <c r="AE441" s="61">
        <v>1.4565664514517311</v>
      </c>
      <c r="AF441">
        <f t="shared" si="55"/>
        <v>1.4565664514517311</v>
      </c>
      <c r="AG441"/>
      <c r="AH441"/>
      <c r="AI441"/>
      <c r="AJ441"/>
      <c r="AK441"/>
    </row>
    <row r="442" spans="2:37" x14ac:dyDescent="0.3">
      <c r="B442" s="22" t="s">
        <v>395</v>
      </c>
      <c r="C442" s="22" t="s">
        <v>396</v>
      </c>
      <c r="D442" s="3">
        <v>10</v>
      </c>
      <c r="E442" s="3" t="s">
        <v>13</v>
      </c>
      <c r="F442" s="3" t="s">
        <v>25</v>
      </c>
      <c r="H442" s="2">
        <v>11.4</v>
      </c>
      <c r="I442" s="2">
        <v>11.1</v>
      </c>
      <c r="J442" s="16"/>
      <c r="K442" s="60">
        <f t="shared" si="48"/>
        <v>11.25</v>
      </c>
      <c r="L442" s="60">
        <f t="shared" si="49"/>
        <v>-0.30000000000000071</v>
      </c>
      <c r="M442" s="60">
        <v>0.95471504742245872</v>
      </c>
      <c r="N442" s="60">
        <f t="shared" si="50"/>
        <v>3.2249462655008432</v>
      </c>
      <c r="O442" s="60">
        <f t="shared" si="51"/>
        <v>-1.9155161706559274</v>
      </c>
      <c r="P442" s="60"/>
      <c r="Q442" s="60">
        <f t="shared" si="52"/>
        <v>-2.6666666666666732</v>
      </c>
      <c r="R442" s="60">
        <f t="shared" si="53"/>
        <v>35.426172958543802</v>
      </c>
      <c r="S442" s="60">
        <f t="shared" si="54"/>
        <v>-25.177073392828841</v>
      </c>
      <c r="AC442" s="61">
        <v>412</v>
      </c>
      <c r="AD442" s="61">
        <v>0.59830755305151129</v>
      </c>
      <c r="AE442" s="61">
        <v>-0.29830755305151058</v>
      </c>
      <c r="AF442">
        <f t="shared" si="55"/>
        <v>0.29830755305151058</v>
      </c>
      <c r="AG442"/>
      <c r="AH442"/>
      <c r="AI442"/>
      <c r="AJ442"/>
      <c r="AK442"/>
    </row>
    <row r="443" spans="2:37" x14ac:dyDescent="0.3">
      <c r="B443" s="22" t="s">
        <v>71</v>
      </c>
      <c r="C443" s="22" t="s">
        <v>72</v>
      </c>
      <c r="D443" s="3">
        <v>11</v>
      </c>
      <c r="E443" s="3" t="s">
        <v>43</v>
      </c>
      <c r="F443" s="3" t="s">
        <v>14</v>
      </c>
      <c r="H443" s="2">
        <v>11.5</v>
      </c>
      <c r="I443" s="2">
        <v>11.5</v>
      </c>
      <c r="J443" s="16"/>
      <c r="K443" s="60">
        <f t="shared" si="48"/>
        <v>11.5</v>
      </c>
      <c r="L443" s="60">
        <f t="shared" si="49"/>
        <v>0</v>
      </c>
      <c r="M443" s="60">
        <v>0.66881692101519463</v>
      </c>
      <c r="N443" s="60">
        <f t="shared" si="50"/>
        <v>3.2893219916388334</v>
      </c>
      <c r="O443" s="60">
        <f t="shared" si="51"/>
        <v>-1.9516881496084439</v>
      </c>
      <c r="P443" s="60"/>
      <c r="Q443" s="60">
        <f t="shared" si="52"/>
        <v>0</v>
      </c>
      <c r="R443" s="60">
        <f t="shared" si="53"/>
        <v>35.426172958543802</v>
      </c>
      <c r="S443" s="60">
        <f t="shared" si="54"/>
        <v>-25.177073392828841</v>
      </c>
      <c r="AC443" s="61">
        <v>413</v>
      </c>
      <c r="AD443" s="61">
        <v>0.61522980136279537</v>
      </c>
      <c r="AE443" s="61">
        <v>8.4770198637205696E-2</v>
      </c>
      <c r="AF443">
        <f t="shared" si="55"/>
        <v>8.4770198637205696E-2</v>
      </c>
      <c r="AG443"/>
      <c r="AH443"/>
      <c r="AI443"/>
      <c r="AJ443"/>
      <c r="AK443"/>
    </row>
    <row r="444" spans="2:37" x14ac:dyDescent="0.3">
      <c r="B444" s="3" t="s">
        <v>3</v>
      </c>
      <c r="C444" s="3" t="s">
        <v>519</v>
      </c>
      <c r="D444" s="22">
        <v>12</v>
      </c>
      <c r="E444" s="22" t="s">
        <v>13</v>
      </c>
      <c r="F444" s="22" t="s">
        <v>25</v>
      </c>
      <c r="H444" s="23">
        <v>11.5</v>
      </c>
      <c r="I444" s="23">
        <v>11.9</v>
      </c>
      <c r="J444" s="16"/>
      <c r="K444" s="60">
        <f t="shared" si="48"/>
        <v>11.7</v>
      </c>
      <c r="L444" s="60">
        <f t="shared" si="49"/>
        <v>0.40000000000000036</v>
      </c>
      <c r="M444" s="60">
        <v>0.28009841988938355</v>
      </c>
      <c r="N444" s="60">
        <f t="shared" si="50"/>
        <v>3.3408225725492242</v>
      </c>
      <c r="O444" s="60">
        <f t="shared" si="51"/>
        <v>-1.9806257327704566</v>
      </c>
      <c r="P444" s="60"/>
      <c r="Q444" s="60">
        <f t="shared" si="52"/>
        <v>3.4188034188034218</v>
      </c>
      <c r="R444" s="60">
        <f t="shared" si="53"/>
        <v>35.426172958543802</v>
      </c>
      <c r="S444" s="60">
        <f t="shared" si="54"/>
        <v>-25.177073392828841</v>
      </c>
      <c r="AC444" s="61">
        <v>414</v>
      </c>
      <c r="AD444" s="61">
        <v>0.6490742979853632</v>
      </c>
      <c r="AE444" s="61">
        <v>1.2509257020146372</v>
      </c>
      <c r="AF444">
        <f t="shared" si="55"/>
        <v>1.2509257020146372</v>
      </c>
      <c r="AG444"/>
      <c r="AH444"/>
      <c r="AI444"/>
      <c r="AJ444"/>
      <c r="AK444"/>
    </row>
    <row r="445" spans="2:37" x14ac:dyDescent="0.3">
      <c r="B445" s="3" t="s">
        <v>58</v>
      </c>
      <c r="C445" s="3" t="s">
        <v>59</v>
      </c>
      <c r="D445" s="3">
        <v>10</v>
      </c>
      <c r="E445" s="3" t="s">
        <v>13</v>
      </c>
      <c r="F445" s="3" t="s">
        <v>25</v>
      </c>
      <c r="H445" s="2">
        <v>11.6</v>
      </c>
      <c r="I445" s="2">
        <v>11.3</v>
      </c>
      <c r="J445" s="16"/>
      <c r="K445" s="60">
        <f t="shared" si="48"/>
        <v>11.45</v>
      </c>
      <c r="L445" s="60">
        <f t="shared" si="49"/>
        <v>-0.29999999999999893</v>
      </c>
      <c r="M445" s="60">
        <v>0.96599654629664622</v>
      </c>
      <c r="N445" s="60">
        <f t="shared" si="50"/>
        <v>3.2764468464112348</v>
      </c>
      <c r="O445" s="60">
        <f t="shared" si="51"/>
        <v>-1.9444537538179403</v>
      </c>
      <c r="P445" s="60"/>
      <c r="Q445" s="60">
        <f t="shared" si="52"/>
        <v>-2.6200873362445325</v>
      </c>
      <c r="R445" s="60">
        <f t="shared" si="53"/>
        <v>35.426172958543802</v>
      </c>
      <c r="S445" s="60">
        <f t="shared" si="54"/>
        <v>-25.177073392828841</v>
      </c>
      <c r="AC445" s="61">
        <v>415</v>
      </c>
      <c r="AD445" s="61">
        <v>0.62087055079988995</v>
      </c>
      <c r="AE445" s="61">
        <v>7.9129449200109336E-2</v>
      </c>
      <c r="AF445">
        <f t="shared" si="55"/>
        <v>7.9129449200109336E-2</v>
      </c>
      <c r="AG445"/>
      <c r="AH445"/>
      <c r="AI445"/>
      <c r="AJ445"/>
      <c r="AK445"/>
    </row>
    <row r="446" spans="2:37" x14ac:dyDescent="0.3">
      <c r="B446" s="3" t="s">
        <v>418</v>
      </c>
      <c r="C446" s="3" t="s">
        <v>419</v>
      </c>
      <c r="D446" s="3">
        <v>12</v>
      </c>
      <c r="E446" s="3" t="s">
        <v>13</v>
      </c>
      <c r="F446" s="3" t="s">
        <v>25</v>
      </c>
      <c r="G446" s="19"/>
      <c r="H446" s="2">
        <v>11.6</v>
      </c>
      <c r="I446" s="2">
        <v>10.8</v>
      </c>
      <c r="J446" s="16"/>
      <c r="K446" s="60">
        <f t="shared" si="48"/>
        <v>11.2</v>
      </c>
      <c r="L446" s="60">
        <f t="shared" si="49"/>
        <v>-0.79999999999999893</v>
      </c>
      <c r="M446" s="60">
        <v>1.4518946727039095</v>
      </c>
      <c r="N446" s="60">
        <f t="shared" si="50"/>
        <v>3.2120711202732455</v>
      </c>
      <c r="O446" s="60">
        <f t="shared" si="51"/>
        <v>-1.9082817748654242</v>
      </c>
      <c r="P446" s="60"/>
      <c r="Q446" s="60">
        <f t="shared" si="52"/>
        <v>-7.1428571428571344</v>
      </c>
      <c r="R446" s="60">
        <f t="shared" si="53"/>
        <v>35.426172958543802</v>
      </c>
      <c r="S446" s="60">
        <f t="shared" si="54"/>
        <v>-25.177073392828841</v>
      </c>
      <c r="AC446" s="61">
        <v>416</v>
      </c>
      <c r="AD446" s="61">
        <v>0.60112792777005863</v>
      </c>
      <c r="AE446" s="61">
        <v>-0.8011279277700597</v>
      </c>
      <c r="AF446">
        <f t="shared" si="55"/>
        <v>0.8011279277700597</v>
      </c>
      <c r="AG446"/>
      <c r="AH446"/>
      <c r="AI446"/>
      <c r="AJ446"/>
      <c r="AK446"/>
    </row>
    <row r="447" spans="2:37" x14ac:dyDescent="0.3">
      <c r="B447" s="3" t="s">
        <v>516</v>
      </c>
      <c r="C447" s="3" t="s">
        <v>517</v>
      </c>
      <c r="D447" s="3">
        <v>11</v>
      </c>
      <c r="E447" s="3" t="s">
        <v>13</v>
      </c>
      <c r="F447" s="3" t="s">
        <v>25</v>
      </c>
      <c r="H447" s="23">
        <v>11.6</v>
      </c>
      <c r="I447" s="23">
        <v>12.2</v>
      </c>
      <c r="J447" s="16"/>
      <c r="K447" s="60">
        <f t="shared" si="48"/>
        <v>11.899999999999999</v>
      </c>
      <c r="L447" s="60">
        <f t="shared" si="49"/>
        <v>0.59999999999999964</v>
      </c>
      <c r="M447" s="60">
        <v>9.1379918763573542E-2</v>
      </c>
      <c r="N447" s="60">
        <f t="shared" si="50"/>
        <v>3.3923231534596159</v>
      </c>
      <c r="O447" s="60">
        <f t="shared" si="51"/>
        <v>-2.0095633159324695</v>
      </c>
      <c r="P447" s="60"/>
      <c r="Q447" s="60">
        <f t="shared" si="52"/>
        <v>5.0420168067226863</v>
      </c>
      <c r="R447" s="60">
        <f t="shared" si="53"/>
        <v>35.426172958543802</v>
      </c>
      <c r="S447" s="60">
        <f t="shared" si="54"/>
        <v>-25.177073392828841</v>
      </c>
      <c r="AC447" s="61">
        <v>417</v>
      </c>
      <c r="AD447" s="61">
        <v>0.64061317382972127</v>
      </c>
      <c r="AE447" s="61">
        <v>0.55938682617027802</v>
      </c>
      <c r="AF447">
        <f t="shared" si="55"/>
        <v>0.55938682617027802</v>
      </c>
      <c r="AG447"/>
      <c r="AH447"/>
      <c r="AI447"/>
      <c r="AJ447"/>
      <c r="AK447"/>
    </row>
    <row r="448" spans="2:37" x14ac:dyDescent="0.3">
      <c r="B448" s="3" t="s">
        <v>373</v>
      </c>
      <c r="C448" s="3" t="s">
        <v>110</v>
      </c>
      <c r="D448" s="3">
        <v>8</v>
      </c>
      <c r="E448" s="3" t="s">
        <v>13</v>
      </c>
      <c r="F448" s="3" t="s">
        <v>25</v>
      </c>
      <c r="H448" s="23">
        <v>11.7</v>
      </c>
      <c r="I448" s="23">
        <v>10.8</v>
      </c>
      <c r="J448" s="16"/>
      <c r="K448" s="60">
        <f t="shared" si="48"/>
        <v>11.25</v>
      </c>
      <c r="L448" s="60">
        <f t="shared" si="49"/>
        <v>-0.89999999999999858</v>
      </c>
      <c r="M448" s="60">
        <v>1.5547150474224565</v>
      </c>
      <c r="N448" s="60">
        <f t="shared" si="50"/>
        <v>3.2249462655008432</v>
      </c>
      <c r="O448" s="60">
        <f t="shared" si="51"/>
        <v>-1.9155161706559274</v>
      </c>
      <c r="P448" s="60"/>
      <c r="Q448" s="60">
        <f t="shared" si="52"/>
        <v>-7.9999999999999876</v>
      </c>
      <c r="R448" s="60">
        <f t="shared" si="53"/>
        <v>35.426172958543802</v>
      </c>
      <c r="S448" s="60">
        <f t="shared" si="54"/>
        <v>-25.177073392828841</v>
      </c>
      <c r="AC448" s="61">
        <v>418</v>
      </c>
      <c r="AD448" s="61">
        <v>0.64343354854826862</v>
      </c>
      <c r="AE448" s="61">
        <v>0.45656645145173103</v>
      </c>
      <c r="AF448">
        <f t="shared" si="55"/>
        <v>0.45656645145173103</v>
      </c>
      <c r="AG448"/>
      <c r="AH448"/>
      <c r="AI448"/>
      <c r="AJ448"/>
      <c r="AK448"/>
    </row>
    <row r="449" spans="2:37" x14ac:dyDescent="0.3">
      <c r="B449" s="3" t="s">
        <v>439</v>
      </c>
      <c r="C449" s="3" t="s">
        <v>440</v>
      </c>
      <c r="D449" s="3">
        <v>14</v>
      </c>
      <c r="E449" s="3" t="s">
        <v>13</v>
      </c>
      <c r="F449" s="3" t="s">
        <v>25</v>
      </c>
      <c r="H449" s="2">
        <v>11.7</v>
      </c>
      <c r="I449" s="2">
        <v>12.2</v>
      </c>
      <c r="J449" s="16"/>
      <c r="K449" s="60">
        <f t="shared" si="48"/>
        <v>11.95</v>
      </c>
      <c r="L449" s="60">
        <f t="shared" si="49"/>
        <v>0.5</v>
      </c>
      <c r="M449" s="60">
        <v>0.19420029348212065</v>
      </c>
      <c r="N449" s="60">
        <f t="shared" si="50"/>
        <v>3.405198298687214</v>
      </c>
      <c r="O449" s="60">
        <f t="shared" si="51"/>
        <v>-2.0167977117229725</v>
      </c>
      <c r="P449" s="60"/>
      <c r="Q449" s="60">
        <f t="shared" si="52"/>
        <v>4.1841004184100425</v>
      </c>
      <c r="R449" s="60">
        <f t="shared" si="53"/>
        <v>35.426172958543802</v>
      </c>
      <c r="S449" s="60">
        <f t="shared" si="54"/>
        <v>-25.177073392828841</v>
      </c>
      <c r="AC449" s="61">
        <v>419</v>
      </c>
      <c r="AD449" s="61">
        <v>0.63215204967407923</v>
      </c>
      <c r="AE449" s="61">
        <v>6.7847950325920059E-2</v>
      </c>
      <c r="AF449">
        <f t="shared" si="55"/>
        <v>6.7847950325920059E-2</v>
      </c>
      <c r="AG449"/>
      <c r="AH449"/>
      <c r="AI449"/>
      <c r="AJ449"/>
      <c r="AK449"/>
    </row>
    <row r="450" spans="2:37" x14ac:dyDescent="0.3">
      <c r="B450" s="3" t="s">
        <v>222</v>
      </c>
      <c r="C450" s="3" t="s">
        <v>223</v>
      </c>
      <c r="D450" s="3">
        <v>14</v>
      </c>
      <c r="E450" s="3" t="s">
        <v>13</v>
      </c>
      <c r="F450" s="3" t="s">
        <v>25</v>
      </c>
      <c r="H450" s="2">
        <v>11.8</v>
      </c>
      <c r="I450" s="2">
        <v>11.5</v>
      </c>
      <c r="J450" s="16"/>
      <c r="K450" s="60">
        <f t="shared" si="48"/>
        <v>11.65</v>
      </c>
      <c r="L450" s="60">
        <f t="shared" si="49"/>
        <v>-0.30000000000000071</v>
      </c>
      <c r="M450" s="60">
        <v>0.97727804517083738</v>
      </c>
      <c r="N450" s="60">
        <f t="shared" si="50"/>
        <v>3.327947427321627</v>
      </c>
      <c r="O450" s="60">
        <f t="shared" si="51"/>
        <v>-1.9733913369799536</v>
      </c>
      <c r="P450" s="60"/>
      <c r="Q450" s="60">
        <f t="shared" si="52"/>
        <v>-2.5751072961373449</v>
      </c>
      <c r="R450" s="60">
        <f t="shared" si="53"/>
        <v>35.426172958543802</v>
      </c>
      <c r="S450" s="60">
        <f t="shared" si="54"/>
        <v>-25.177073392828841</v>
      </c>
      <c r="AC450" s="61">
        <v>420</v>
      </c>
      <c r="AD450" s="61">
        <v>0.64625392326681597</v>
      </c>
      <c r="AE450" s="61">
        <v>0.35374607673318403</v>
      </c>
      <c r="AF450">
        <f t="shared" si="55"/>
        <v>0.35374607673318403</v>
      </c>
      <c r="AG450"/>
      <c r="AH450"/>
      <c r="AI450"/>
      <c r="AJ450"/>
      <c r="AK450"/>
    </row>
    <row r="451" spans="2:37" x14ac:dyDescent="0.3">
      <c r="B451" s="3" t="s">
        <v>324</v>
      </c>
      <c r="C451" s="3" t="s">
        <v>325</v>
      </c>
      <c r="D451" s="3">
        <v>12</v>
      </c>
      <c r="E451" s="3" t="s">
        <v>13</v>
      </c>
      <c r="F451" s="3" t="s">
        <v>14</v>
      </c>
      <c r="H451" s="2">
        <v>11.8</v>
      </c>
      <c r="I451" s="2">
        <v>11.1</v>
      </c>
      <c r="J451" s="16"/>
      <c r="K451" s="60">
        <f t="shared" ref="K451:K463" si="56">AVERAGE(H451:I451)</f>
        <v>11.45</v>
      </c>
      <c r="L451" s="60">
        <f t="shared" ref="L451:L463" si="57">I451-H451</f>
        <v>-0.70000000000000107</v>
      </c>
      <c r="M451" s="60">
        <v>1.3659965462966484</v>
      </c>
      <c r="N451" s="60">
        <f t="shared" si="50"/>
        <v>3.2764468464112348</v>
      </c>
      <c r="O451" s="60">
        <f t="shared" si="51"/>
        <v>-1.9444537538179403</v>
      </c>
      <c r="P451" s="60"/>
      <c r="Q451" s="60">
        <f t="shared" si="52"/>
        <v>-6.1135371179039399</v>
      </c>
      <c r="R451" s="60">
        <f t="shared" si="53"/>
        <v>35.426172958543802</v>
      </c>
      <c r="S451" s="60">
        <f t="shared" si="54"/>
        <v>-25.177073392828841</v>
      </c>
      <c r="AC451" s="61">
        <v>421</v>
      </c>
      <c r="AD451" s="61">
        <v>0.66035579685955259</v>
      </c>
      <c r="AE451" s="61">
        <v>0.83964420314044741</v>
      </c>
      <c r="AF451">
        <f t="shared" si="55"/>
        <v>0.83964420314044741</v>
      </c>
      <c r="AG451"/>
      <c r="AH451"/>
      <c r="AI451"/>
      <c r="AJ451"/>
      <c r="AK451"/>
    </row>
    <row r="452" spans="2:37" x14ac:dyDescent="0.3">
      <c r="B452" s="3" t="s">
        <v>613</v>
      </c>
      <c r="C452" s="3" t="s">
        <v>614</v>
      </c>
      <c r="D452" s="3">
        <v>13</v>
      </c>
      <c r="E452" s="3" t="s">
        <v>13</v>
      </c>
      <c r="F452" s="3" t="s">
        <v>25</v>
      </c>
      <c r="H452" s="2">
        <v>11.9</v>
      </c>
      <c r="I452" s="2">
        <v>11.8</v>
      </c>
      <c r="J452" s="16"/>
      <c r="K452" s="60">
        <f t="shared" si="56"/>
        <v>11.850000000000001</v>
      </c>
      <c r="L452" s="60">
        <f t="shared" si="57"/>
        <v>-9.9999999999999645E-2</v>
      </c>
      <c r="M452" s="60">
        <v>0.78855954404502571</v>
      </c>
      <c r="N452" s="60">
        <f t="shared" ref="N452:N463" si="58">(K452*$AD$24+$AD$23)+2.46*(K452*$AL$24+$AL$23)</f>
        <v>3.3794480082320191</v>
      </c>
      <c r="O452" s="60">
        <f t="shared" ref="O452:O463" si="59">(K452*$AD$24+$AD$23)-2.46*(K452*$AL$24+$AL$23)</f>
        <v>-2.002328920141967</v>
      </c>
      <c r="P452" s="60"/>
      <c r="Q452" s="60">
        <f t="shared" ref="Q452:Q463" si="60">L452/K452*100</f>
        <v>-0.84388185654008141</v>
      </c>
      <c r="R452" s="60">
        <f t="shared" ref="R452:R463" si="61">$Q$466+1.96*$Q$465</f>
        <v>35.426172958543802</v>
      </c>
      <c r="S452" s="60">
        <f t="shared" ref="S452:S463" si="62">$Q$466-1.96*$Q$465</f>
        <v>-25.177073392828841</v>
      </c>
      <c r="AC452" s="61">
        <v>422</v>
      </c>
      <c r="AD452" s="61">
        <v>0.60958905192570056</v>
      </c>
      <c r="AE452" s="61">
        <v>-1.3095890519257016</v>
      </c>
      <c r="AF452">
        <f t="shared" si="55"/>
        <v>1.3095890519257016</v>
      </c>
      <c r="AG452"/>
      <c r="AH452"/>
      <c r="AI452"/>
      <c r="AJ452"/>
      <c r="AK452"/>
    </row>
    <row r="453" spans="2:37" x14ac:dyDescent="0.3">
      <c r="B453" s="3" t="s">
        <v>39</v>
      </c>
      <c r="C453" s="3" t="s">
        <v>40</v>
      </c>
      <c r="D453" s="3">
        <v>12</v>
      </c>
      <c r="E453" s="3" t="s">
        <v>13</v>
      </c>
      <c r="F453" s="3" t="s">
        <v>14</v>
      </c>
      <c r="H453" s="2">
        <v>12</v>
      </c>
      <c r="I453" s="2">
        <v>11.9</v>
      </c>
      <c r="J453" s="16"/>
      <c r="K453" s="60">
        <f t="shared" si="56"/>
        <v>11.95</v>
      </c>
      <c r="L453" s="60">
        <f t="shared" si="57"/>
        <v>-9.9999999999999645E-2</v>
      </c>
      <c r="M453" s="60">
        <v>0.79420029348212029</v>
      </c>
      <c r="N453" s="60">
        <f t="shared" si="58"/>
        <v>3.405198298687214</v>
      </c>
      <c r="O453" s="60">
        <f t="shared" si="59"/>
        <v>-2.0167977117229725</v>
      </c>
      <c r="P453" s="60"/>
      <c r="Q453" s="60">
        <f t="shared" si="60"/>
        <v>-0.83682008368200556</v>
      </c>
      <c r="R453" s="60">
        <f t="shared" si="61"/>
        <v>35.426172958543802</v>
      </c>
      <c r="S453" s="60">
        <f t="shared" si="62"/>
        <v>-25.177073392828841</v>
      </c>
      <c r="AC453" s="61">
        <v>423</v>
      </c>
      <c r="AD453" s="61">
        <v>0.6236909255184373</v>
      </c>
      <c r="AE453" s="61">
        <v>-0.82369092551843837</v>
      </c>
      <c r="AF453">
        <f t="shared" si="55"/>
        <v>0.82369092551843837</v>
      </c>
      <c r="AG453"/>
      <c r="AH453"/>
      <c r="AI453"/>
      <c r="AJ453"/>
      <c r="AK453"/>
    </row>
    <row r="454" spans="2:37" x14ac:dyDescent="0.3">
      <c r="B454" s="3" t="s">
        <v>240</v>
      </c>
      <c r="C454" s="3" t="s">
        <v>241</v>
      </c>
      <c r="D454" s="3">
        <v>9</v>
      </c>
      <c r="E454" s="3" t="s">
        <v>13</v>
      </c>
      <c r="F454" s="3" t="s">
        <v>25</v>
      </c>
      <c r="H454" s="2">
        <v>12.4</v>
      </c>
      <c r="I454" s="2">
        <v>11</v>
      </c>
      <c r="J454" s="16"/>
      <c r="K454" s="60">
        <f t="shared" si="56"/>
        <v>11.7</v>
      </c>
      <c r="L454" s="60">
        <f t="shared" si="57"/>
        <v>-1.4000000000000004</v>
      </c>
      <c r="M454" s="60">
        <v>2.0800984198893842</v>
      </c>
      <c r="N454" s="60">
        <f t="shared" si="58"/>
        <v>3.3408225725492242</v>
      </c>
      <c r="O454" s="60">
        <f t="shared" si="59"/>
        <v>-1.9806257327704566</v>
      </c>
      <c r="P454" s="60"/>
      <c r="Q454" s="60">
        <f t="shared" si="60"/>
        <v>-11.965811965811969</v>
      </c>
      <c r="R454" s="60">
        <f t="shared" si="61"/>
        <v>35.426172958543802</v>
      </c>
      <c r="S454" s="60">
        <f t="shared" si="62"/>
        <v>-25.177073392828841</v>
      </c>
      <c r="AC454" s="61">
        <v>424</v>
      </c>
      <c r="AD454" s="61">
        <v>0.64061317382972127</v>
      </c>
      <c r="AE454" s="61">
        <v>-0.64061317382972127</v>
      </c>
      <c r="AF454">
        <f t="shared" si="55"/>
        <v>0.64061317382972127</v>
      </c>
      <c r="AG454"/>
      <c r="AH454"/>
      <c r="AI454"/>
      <c r="AJ454"/>
      <c r="AK454"/>
    </row>
    <row r="455" spans="2:37" x14ac:dyDescent="0.3">
      <c r="B455" s="3" t="s">
        <v>606</v>
      </c>
      <c r="C455" s="3" t="s">
        <v>607</v>
      </c>
      <c r="D455" s="3">
        <v>14</v>
      </c>
      <c r="E455" s="3" t="s">
        <v>608</v>
      </c>
      <c r="F455" s="22" t="s">
        <v>14</v>
      </c>
      <c r="H455" s="2">
        <v>12.4</v>
      </c>
      <c r="I455" s="2">
        <v>11.9</v>
      </c>
      <c r="J455" s="16"/>
      <c r="K455" s="60">
        <f t="shared" si="56"/>
        <v>12.15</v>
      </c>
      <c r="L455" s="60">
        <f t="shared" si="57"/>
        <v>-0.5</v>
      </c>
      <c r="M455" s="60">
        <v>1.2054817923563101</v>
      </c>
      <c r="N455" s="60">
        <f t="shared" si="58"/>
        <v>3.4566988795976061</v>
      </c>
      <c r="O455" s="60">
        <f t="shared" si="59"/>
        <v>-2.0457352948849858</v>
      </c>
      <c r="P455" s="60"/>
      <c r="Q455" s="60">
        <f t="shared" si="60"/>
        <v>-4.1152263374485596</v>
      </c>
      <c r="R455" s="60">
        <f t="shared" si="61"/>
        <v>35.426172958543802</v>
      </c>
      <c r="S455" s="60">
        <f t="shared" si="62"/>
        <v>-25.177073392828841</v>
      </c>
      <c r="AC455" s="61">
        <v>425</v>
      </c>
      <c r="AD455" s="61">
        <v>0.64343354854826862</v>
      </c>
      <c r="AE455" s="61">
        <v>-0.74343354854826826</v>
      </c>
      <c r="AF455">
        <f t="shared" si="55"/>
        <v>0.74343354854826826</v>
      </c>
      <c r="AG455"/>
      <c r="AH455"/>
      <c r="AI455"/>
      <c r="AJ455"/>
      <c r="AK455"/>
    </row>
    <row r="456" spans="2:37" x14ac:dyDescent="0.3">
      <c r="B456" s="3" t="s">
        <v>698</v>
      </c>
      <c r="C456" s="3" t="s">
        <v>699</v>
      </c>
      <c r="D456" s="3">
        <v>13</v>
      </c>
      <c r="E456" s="3" t="s">
        <v>13</v>
      </c>
      <c r="F456" s="3" t="s">
        <v>25</v>
      </c>
      <c r="H456" s="23">
        <v>12.4</v>
      </c>
      <c r="I456" s="23">
        <v>10.199999999999999</v>
      </c>
      <c r="J456" s="16"/>
      <c r="K456" s="60">
        <f t="shared" si="56"/>
        <v>11.3</v>
      </c>
      <c r="L456" s="60">
        <f t="shared" si="57"/>
        <v>-2.2000000000000011</v>
      </c>
      <c r="M456" s="60">
        <v>2.8575354221410065</v>
      </c>
      <c r="N456" s="60">
        <f t="shared" si="58"/>
        <v>3.2378214107284418</v>
      </c>
      <c r="O456" s="60">
        <f t="shared" si="59"/>
        <v>-1.9227505664464308</v>
      </c>
      <c r="P456" s="60"/>
      <c r="Q456" s="60">
        <f t="shared" si="60"/>
        <v>-19.469026548672574</v>
      </c>
      <c r="R456" s="60">
        <f t="shared" si="61"/>
        <v>35.426172958543802</v>
      </c>
      <c r="S456" s="60">
        <f t="shared" si="62"/>
        <v>-25.177073392828841</v>
      </c>
      <c r="AC456" s="61">
        <v>426</v>
      </c>
      <c r="AD456" s="61">
        <v>0.62087055079988984</v>
      </c>
      <c r="AE456" s="61">
        <v>-1.5208705507998901</v>
      </c>
      <c r="AF456">
        <f t="shared" si="55"/>
        <v>1.5208705507998901</v>
      </c>
      <c r="AG456"/>
      <c r="AH456"/>
      <c r="AI456"/>
      <c r="AJ456"/>
      <c r="AK456"/>
    </row>
    <row r="457" spans="2:37" x14ac:dyDescent="0.3">
      <c r="B457" s="39" t="s">
        <v>478</v>
      </c>
      <c r="C457" s="39" t="s">
        <v>479</v>
      </c>
      <c r="D457" s="39">
        <v>12</v>
      </c>
      <c r="E457" s="39" t="s">
        <v>13</v>
      </c>
      <c r="F457" s="39" t="s">
        <v>14</v>
      </c>
      <c r="H457" s="40">
        <v>12.7</v>
      </c>
      <c r="I457" s="40">
        <v>10.199999999999999</v>
      </c>
      <c r="J457" s="16"/>
      <c r="K457" s="60">
        <f t="shared" si="56"/>
        <v>11.45</v>
      </c>
      <c r="L457" s="60">
        <f t="shared" si="57"/>
        <v>-2.5</v>
      </c>
      <c r="M457" s="60">
        <v>3.1659965462966473</v>
      </c>
      <c r="N457" s="60">
        <f t="shared" si="58"/>
        <v>3.2764468464112348</v>
      </c>
      <c r="O457" s="60">
        <f t="shared" si="59"/>
        <v>-1.9444537538179403</v>
      </c>
      <c r="P457" s="60"/>
      <c r="Q457" s="60">
        <f t="shared" si="60"/>
        <v>-21.834061135371179</v>
      </c>
      <c r="R457" s="60">
        <f t="shared" si="61"/>
        <v>35.426172958543802</v>
      </c>
      <c r="S457" s="60">
        <f t="shared" si="62"/>
        <v>-25.177073392828841</v>
      </c>
      <c r="AC457" s="61">
        <v>427</v>
      </c>
      <c r="AD457" s="61">
        <v>0.64343354854826862</v>
      </c>
      <c r="AE457" s="61">
        <v>-0.74343354854826826</v>
      </c>
      <c r="AF457">
        <f t="shared" si="55"/>
        <v>0.74343354854826826</v>
      </c>
      <c r="AG457"/>
      <c r="AH457"/>
      <c r="AI457"/>
      <c r="AJ457"/>
      <c r="AK457"/>
    </row>
    <row r="458" spans="2:37" x14ac:dyDescent="0.3">
      <c r="B458" s="3" t="s">
        <v>294</v>
      </c>
      <c r="C458" s="3" t="s">
        <v>264</v>
      </c>
      <c r="D458" s="3">
        <v>12</v>
      </c>
      <c r="E458" s="3" t="s">
        <v>13</v>
      </c>
      <c r="F458" s="3" t="s">
        <v>25</v>
      </c>
      <c r="H458" s="2">
        <v>12.9</v>
      </c>
      <c r="I458" s="2">
        <v>12</v>
      </c>
      <c r="J458" s="16"/>
      <c r="K458" s="60">
        <f t="shared" si="56"/>
        <v>12.45</v>
      </c>
      <c r="L458" s="60">
        <f t="shared" si="57"/>
        <v>-0.90000000000000036</v>
      </c>
      <c r="M458" s="60">
        <v>1.6224040406675941</v>
      </c>
      <c r="N458" s="60">
        <f t="shared" si="58"/>
        <v>3.5339497509631932</v>
      </c>
      <c r="O458" s="60">
        <f t="shared" si="59"/>
        <v>-2.0891416696280056</v>
      </c>
      <c r="P458" s="60"/>
      <c r="Q458" s="60">
        <f t="shared" si="60"/>
        <v>-7.2289156626506061</v>
      </c>
      <c r="R458" s="60">
        <f t="shared" si="61"/>
        <v>35.426172958543802</v>
      </c>
      <c r="S458" s="60">
        <f t="shared" si="62"/>
        <v>-25.177073392828841</v>
      </c>
      <c r="AC458" s="61">
        <v>428</v>
      </c>
      <c r="AD458" s="61">
        <v>0.60394830248860598</v>
      </c>
      <c r="AE458" s="61">
        <v>-2.3039483024886054</v>
      </c>
      <c r="AF458">
        <f t="shared" si="55"/>
        <v>2.3039483024886054</v>
      </c>
      <c r="AG458"/>
      <c r="AH458"/>
      <c r="AI458"/>
      <c r="AJ458"/>
      <c r="AK458"/>
    </row>
    <row r="459" spans="2:37" x14ac:dyDescent="0.3">
      <c r="B459" s="3" t="s">
        <v>572</v>
      </c>
      <c r="C459" s="3" t="s">
        <v>552</v>
      </c>
      <c r="D459" s="3">
        <v>12</v>
      </c>
      <c r="E459" s="3" t="s">
        <v>13</v>
      </c>
      <c r="F459" s="3" t="s">
        <v>14</v>
      </c>
      <c r="G459" s="19"/>
      <c r="H459" s="2">
        <v>12.9</v>
      </c>
      <c r="I459" s="2">
        <v>10.6</v>
      </c>
      <c r="J459" s="16"/>
      <c r="K459" s="60">
        <f t="shared" si="56"/>
        <v>11.75</v>
      </c>
      <c r="L459" s="60">
        <f t="shared" si="57"/>
        <v>-2.3000000000000007</v>
      </c>
      <c r="M459" s="60">
        <v>2.9829187946079321</v>
      </c>
      <c r="N459" s="60">
        <f t="shared" si="58"/>
        <v>3.3536977177768224</v>
      </c>
      <c r="O459" s="60">
        <f t="shared" si="59"/>
        <v>-1.9878601285609596</v>
      </c>
      <c r="P459" s="60"/>
      <c r="Q459" s="60">
        <f t="shared" si="60"/>
        <v>-19.574468085106389</v>
      </c>
      <c r="R459" s="60">
        <f t="shared" si="61"/>
        <v>35.426172958543802</v>
      </c>
      <c r="S459" s="60">
        <f t="shared" si="62"/>
        <v>-25.177073392828841</v>
      </c>
      <c r="AC459" s="61">
        <v>429</v>
      </c>
      <c r="AD459" s="61">
        <v>0.66599654629664728</v>
      </c>
      <c r="AE459" s="61">
        <v>-0.16599654629664728</v>
      </c>
      <c r="AF459">
        <f t="shared" si="55"/>
        <v>0.16599654629664728</v>
      </c>
      <c r="AG459"/>
      <c r="AH459"/>
      <c r="AI459"/>
      <c r="AJ459"/>
      <c r="AK459"/>
    </row>
    <row r="460" spans="2:37" x14ac:dyDescent="0.3">
      <c r="B460" s="3" t="s">
        <v>617</v>
      </c>
      <c r="C460" s="3" t="s">
        <v>618</v>
      </c>
      <c r="D460" s="3">
        <v>12</v>
      </c>
      <c r="E460" s="3" t="s">
        <v>13</v>
      </c>
      <c r="F460" s="22" t="s">
        <v>551</v>
      </c>
      <c r="H460" s="2">
        <v>12.9</v>
      </c>
      <c r="I460" s="2">
        <v>12.4</v>
      </c>
      <c r="J460" s="16"/>
      <c r="K460" s="60">
        <f t="shared" si="56"/>
        <v>12.65</v>
      </c>
      <c r="L460" s="60">
        <f t="shared" si="57"/>
        <v>-0.5</v>
      </c>
      <c r="M460" s="60">
        <v>1.2336855395417832</v>
      </c>
      <c r="N460" s="60">
        <f t="shared" si="58"/>
        <v>3.5854503318735849</v>
      </c>
      <c r="O460" s="60">
        <f t="shared" si="59"/>
        <v>-2.1180792527900185</v>
      </c>
      <c r="P460" s="60"/>
      <c r="Q460" s="60">
        <f t="shared" si="60"/>
        <v>-3.9525691699604746</v>
      </c>
      <c r="R460" s="60">
        <f t="shared" si="61"/>
        <v>35.426172958543802</v>
      </c>
      <c r="S460" s="60">
        <f t="shared" si="62"/>
        <v>-25.177073392828841</v>
      </c>
      <c r="AC460" s="61">
        <v>430</v>
      </c>
      <c r="AD460" s="61">
        <v>0.68291879460793126</v>
      </c>
      <c r="AE460" s="61">
        <v>0.41708120539207016</v>
      </c>
      <c r="AF460">
        <f t="shared" si="55"/>
        <v>0.41708120539207016</v>
      </c>
      <c r="AG460"/>
      <c r="AH460"/>
      <c r="AI460"/>
      <c r="AJ460"/>
      <c r="AK460"/>
    </row>
    <row r="461" spans="2:37" x14ac:dyDescent="0.3">
      <c r="B461" s="3" t="s">
        <v>362</v>
      </c>
      <c r="C461" s="3" t="s">
        <v>194</v>
      </c>
      <c r="D461" s="22">
        <v>9</v>
      </c>
      <c r="E461" s="22" t="s">
        <v>13</v>
      </c>
      <c r="F461" s="22" t="s">
        <v>770</v>
      </c>
      <c r="H461" s="30">
        <v>13</v>
      </c>
      <c r="I461" s="22">
        <v>12.6</v>
      </c>
      <c r="J461" s="16"/>
      <c r="K461" s="60">
        <f t="shared" si="56"/>
        <v>12.8</v>
      </c>
      <c r="L461" s="60">
        <f t="shared" si="57"/>
        <v>-0.40000000000000036</v>
      </c>
      <c r="M461" s="60">
        <v>1.1421466636974258</v>
      </c>
      <c r="N461" s="60">
        <f t="shared" si="58"/>
        <v>3.6240757675563793</v>
      </c>
      <c r="O461" s="60">
        <f t="shared" si="59"/>
        <v>-2.1397824401615284</v>
      </c>
      <c r="P461" s="60"/>
      <c r="Q461" s="60">
        <f t="shared" si="60"/>
        <v>-3.1250000000000027</v>
      </c>
      <c r="R461" s="60">
        <f t="shared" si="61"/>
        <v>35.426172958543802</v>
      </c>
      <c r="S461" s="60">
        <f t="shared" si="62"/>
        <v>-25.177073392828841</v>
      </c>
      <c r="AC461" s="61">
        <v>431</v>
      </c>
      <c r="AD461" s="61">
        <v>0.66881692101519463</v>
      </c>
      <c r="AE461" s="61">
        <v>-6.8816921015193211E-2</v>
      </c>
      <c r="AF461">
        <f t="shared" si="55"/>
        <v>6.8816921015193211E-2</v>
      </c>
      <c r="AG461"/>
      <c r="AH461"/>
      <c r="AI461"/>
      <c r="AJ461"/>
      <c r="AK461"/>
    </row>
    <row r="462" spans="2:37" x14ac:dyDescent="0.3">
      <c r="B462" s="3" t="s">
        <v>621</v>
      </c>
      <c r="C462" s="3" t="s">
        <v>622</v>
      </c>
      <c r="D462" s="3">
        <v>11</v>
      </c>
      <c r="E462" s="3" t="s">
        <v>623</v>
      </c>
      <c r="F462" s="3" t="s">
        <v>14</v>
      </c>
      <c r="H462" s="2">
        <v>13</v>
      </c>
      <c r="I462" s="2">
        <v>11.8</v>
      </c>
      <c r="J462" s="16"/>
      <c r="K462" s="60">
        <f t="shared" si="56"/>
        <v>12.4</v>
      </c>
      <c r="L462" s="60">
        <f t="shared" si="57"/>
        <v>-1.1999999999999993</v>
      </c>
      <c r="M462" s="60">
        <v>1.9195836659490459</v>
      </c>
      <c r="N462" s="60">
        <f t="shared" si="58"/>
        <v>3.5210746057355959</v>
      </c>
      <c r="O462" s="60">
        <f t="shared" si="59"/>
        <v>-2.0819072738375026</v>
      </c>
      <c r="P462" s="60"/>
      <c r="Q462" s="60">
        <f t="shared" si="60"/>
        <v>-9.6774193548387046</v>
      </c>
      <c r="R462" s="60">
        <f t="shared" si="61"/>
        <v>35.426172958543802</v>
      </c>
      <c r="S462" s="60">
        <f t="shared" si="62"/>
        <v>-25.177073392828841</v>
      </c>
      <c r="AC462" s="61">
        <v>432</v>
      </c>
      <c r="AD462" s="61">
        <v>0.66317617157809983</v>
      </c>
      <c r="AE462" s="61">
        <v>-0.26317617157809947</v>
      </c>
      <c r="AF462">
        <f t="shared" si="55"/>
        <v>0.26317617157809947</v>
      </c>
      <c r="AG462"/>
      <c r="AH462"/>
      <c r="AI462"/>
      <c r="AJ462"/>
      <c r="AK462"/>
    </row>
    <row r="463" spans="2:37" x14ac:dyDescent="0.3">
      <c r="B463" s="22" t="s">
        <v>808</v>
      </c>
      <c r="C463" s="22" t="s">
        <v>106</v>
      </c>
      <c r="D463" s="3">
        <v>16</v>
      </c>
      <c r="E463" s="3" t="s">
        <v>34</v>
      </c>
      <c r="F463" s="3" t="s">
        <v>14</v>
      </c>
      <c r="H463" s="2">
        <v>13</v>
      </c>
      <c r="I463" s="2">
        <v>12</v>
      </c>
      <c r="J463" s="16"/>
      <c r="K463" s="60">
        <f t="shared" si="56"/>
        <v>12.5</v>
      </c>
      <c r="L463" s="60">
        <f t="shared" si="57"/>
        <v>-1</v>
      </c>
      <c r="M463" s="60">
        <v>1.7252244153861414</v>
      </c>
      <c r="N463" s="60">
        <f t="shared" si="58"/>
        <v>3.5468248961907918</v>
      </c>
      <c r="O463" s="60">
        <f t="shared" si="59"/>
        <v>-2.0963760654185091</v>
      </c>
      <c r="P463" s="60"/>
      <c r="Q463" s="60">
        <f t="shared" si="60"/>
        <v>-8</v>
      </c>
      <c r="R463" s="60">
        <f t="shared" si="61"/>
        <v>35.426172958543802</v>
      </c>
      <c r="S463" s="60">
        <f t="shared" si="62"/>
        <v>-25.177073392828841</v>
      </c>
      <c r="AC463" s="61">
        <v>433</v>
      </c>
      <c r="AD463" s="61">
        <v>0.62087055079988995</v>
      </c>
      <c r="AE463" s="61">
        <v>-1.9208705507998907</v>
      </c>
      <c r="AF463">
        <f t="shared" si="55"/>
        <v>1.9208705507998907</v>
      </c>
      <c r="AG463"/>
      <c r="AH463"/>
      <c r="AI463"/>
      <c r="AJ463"/>
      <c r="AK463"/>
    </row>
    <row r="464" spans="2:37" x14ac:dyDescent="0.3">
      <c r="J464" s="16"/>
      <c r="AC464" s="61">
        <v>434</v>
      </c>
      <c r="AD464" s="61">
        <v>0.64343354854826862</v>
      </c>
      <c r="AE464" s="61">
        <v>-1.1434335485482685</v>
      </c>
      <c r="AF464">
        <f t="shared" si="55"/>
        <v>1.1434335485482685</v>
      </c>
      <c r="AG464"/>
      <c r="AH464"/>
      <c r="AI464"/>
      <c r="AJ464"/>
      <c r="AK464"/>
    </row>
    <row r="465" spans="10:37" x14ac:dyDescent="0.3">
      <c r="J465" s="16"/>
      <c r="Q465" s="67">
        <f>STDEV(Q3:Q463)</f>
        <v>15.460011824329758</v>
      </c>
      <c r="AC465" s="61">
        <v>435</v>
      </c>
      <c r="AD465" s="61">
        <v>0.66317617157809994</v>
      </c>
      <c r="AE465" s="61">
        <v>-0.46317617157810065</v>
      </c>
      <c r="AF465">
        <f t="shared" si="55"/>
        <v>0.46317617157810065</v>
      </c>
      <c r="AG465"/>
      <c r="AH465"/>
      <c r="AI465"/>
      <c r="AJ465"/>
      <c r="AK465"/>
    </row>
    <row r="466" spans="10:37" x14ac:dyDescent="0.3">
      <c r="J466" s="16"/>
      <c r="Q466" s="60">
        <f>AVERAGE(Q3:Q463)</f>
        <v>5.124549782857482</v>
      </c>
      <c r="AC466" s="61">
        <v>436</v>
      </c>
      <c r="AD466" s="61">
        <v>0.63779279911117392</v>
      </c>
      <c r="AE466" s="61">
        <v>-1.5377927991111742</v>
      </c>
      <c r="AF466">
        <f t="shared" si="55"/>
        <v>1.5377927991111742</v>
      </c>
      <c r="AG466"/>
      <c r="AH466"/>
      <c r="AI466"/>
      <c r="AJ466"/>
      <c r="AK466"/>
    </row>
    <row r="467" spans="10:37" x14ac:dyDescent="0.3">
      <c r="J467" s="16"/>
      <c r="AC467" s="61">
        <v>437</v>
      </c>
      <c r="AD467" s="61">
        <v>0.62933167495553199</v>
      </c>
      <c r="AE467" s="61">
        <v>-1.8293316749555331</v>
      </c>
      <c r="AF467">
        <f t="shared" si="55"/>
        <v>1.8293316749555331</v>
      </c>
      <c r="AG467"/>
      <c r="AH467"/>
      <c r="AI467"/>
      <c r="AJ467"/>
      <c r="AK467"/>
    </row>
    <row r="468" spans="10:37" x14ac:dyDescent="0.3">
      <c r="J468" s="16"/>
      <c r="AC468" s="61">
        <v>438</v>
      </c>
      <c r="AD468" s="61">
        <v>0.67727804517083667</v>
      </c>
      <c r="AE468" s="61">
        <v>-0.17727804517083667</v>
      </c>
      <c r="AF468">
        <f t="shared" si="55"/>
        <v>0.17727804517083667</v>
      </c>
      <c r="AG468"/>
      <c r="AH468"/>
      <c r="AI468"/>
      <c r="AJ468"/>
      <c r="AK468"/>
    </row>
    <row r="469" spans="10:37" x14ac:dyDescent="0.3">
      <c r="J469" s="16"/>
      <c r="AC469" s="61">
        <v>439</v>
      </c>
      <c r="AD469" s="61">
        <v>0.70548179235631003</v>
      </c>
      <c r="AE469" s="61">
        <v>0.79451820764368997</v>
      </c>
      <c r="AF469">
        <f t="shared" si="55"/>
        <v>0.79451820764368997</v>
      </c>
      <c r="AG469"/>
      <c r="AH469"/>
      <c r="AI469"/>
      <c r="AJ469"/>
      <c r="AK469"/>
    </row>
    <row r="470" spans="10:37" x14ac:dyDescent="0.3">
      <c r="J470" s="16"/>
      <c r="AC470" s="61">
        <v>440</v>
      </c>
      <c r="AD470" s="61">
        <v>0.65471504742245801</v>
      </c>
      <c r="AE470" s="61">
        <v>-0.95471504742245872</v>
      </c>
      <c r="AF470">
        <f t="shared" si="55"/>
        <v>0.95471504742245872</v>
      </c>
      <c r="AG470"/>
      <c r="AH470"/>
      <c r="AI470"/>
      <c r="AJ470"/>
      <c r="AK470"/>
    </row>
    <row r="471" spans="10:37" x14ac:dyDescent="0.3">
      <c r="J471" s="16"/>
      <c r="AC471" s="61">
        <v>441</v>
      </c>
      <c r="AD471" s="61">
        <v>0.66881692101519463</v>
      </c>
      <c r="AE471" s="61">
        <v>-0.66881692101519463</v>
      </c>
      <c r="AF471">
        <f t="shared" si="55"/>
        <v>0.66881692101519463</v>
      </c>
      <c r="AG471"/>
      <c r="AH471"/>
      <c r="AI471"/>
      <c r="AJ471"/>
      <c r="AK471"/>
    </row>
    <row r="472" spans="10:37" x14ac:dyDescent="0.3">
      <c r="J472" s="16"/>
      <c r="AC472" s="61">
        <v>442</v>
      </c>
      <c r="AD472" s="61">
        <v>0.68009841988938391</v>
      </c>
      <c r="AE472" s="61">
        <v>-0.28009841988938355</v>
      </c>
      <c r="AF472">
        <f t="shared" si="55"/>
        <v>0.28009841988938355</v>
      </c>
      <c r="AG472"/>
      <c r="AH472"/>
      <c r="AI472"/>
      <c r="AJ472"/>
      <c r="AK472"/>
    </row>
    <row r="473" spans="10:37" x14ac:dyDescent="0.3">
      <c r="J473" s="16"/>
      <c r="AC473" s="61">
        <v>443</v>
      </c>
      <c r="AD473" s="61">
        <v>0.66599654629664728</v>
      </c>
      <c r="AE473" s="61">
        <v>-0.96599654629664622</v>
      </c>
      <c r="AF473">
        <f t="shared" si="55"/>
        <v>0.96599654629664622</v>
      </c>
      <c r="AG473"/>
      <c r="AH473"/>
      <c r="AI473"/>
      <c r="AJ473"/>
      <c r="AK473"/>
    </row>
    <row r="474" spans="10:37" x14ac:dyDescent="0.3">
      <c r="J474" s="16"/>
      <c r="AC474" s="61">
        <v>444</v>
      </c>
      <c r="AD474" s="61">
        <v>0.65189467270391055</v>
      </c>
      <c r="AE474" s="61">
        <v>-1.4518946727039095</v>
      </c>
      <c r="AF474">
        <f t="shared" si="55"/>
        <v>1.4518946727039095</v>
      </c>
      <c r="AG474"/>
      <c r="AH474"/>
      <c r="AI474"/>
      <c r="AJ474"/>
      <c r="AK474"/>
    </row>
    <row r="475" spans="10:37" x14ac:dyDescent="0.3">
      <c r="J475" s="16"/>
      <c r="AC475" s="61">
        <v>445</v>
      </c>
      <c r="AD475" s="61">
        <v>0.69137991876357319</v>
      </c>
      <c r="AE475" s="61">
        <v>-9.1379918763573542E-2</v>
      </c>
      <c r="AF475">
        <f t="shared" si="55"/>
        <v>9.1379918763573542E-2</v>
      </c>
      <c r="AG475"/>
      <c r="AH475"/>
      <c r="AI475"/>
      <c r="AJ475"/>
      <c r="AK475"/>
    </row>
    <row r="476" spans="10:37" x14ac:dyDescent="0.3">
      <c r="J476" s="16"/>
      <c r="AC476" s="61">
        <v>446</v>
      </c>
      <c r="AD476" s="61">
        <v>0.65471504742245801</v>
      </c>
      <c r="AE476" s="61">
        <v>-1.5547150474224565</v>
      </c>
      <c r="AF476">
        <f t="shared" si="55"/>
        <v>1.5547150474224565</v>
      </c>
      <c r="AG476"/>
      <c r="AH476"/>
      <c r="AI476"/>
      <c r="AJ476"/>
      <c r="AK476"/>
    </row>
    <row r="477" spans="10:37" x14ac:dyDescent="0.3">
      <c r="J477" s="16"/>
      <c r="AC477" s="61">
        <v>447</v>
      </c>
      <c r="AD477" s="61">
        <v>0.69420029348212065</v>
      </c>
      <c r="AE477" s="61">
        <v>-0.19420029348212065</v>
      </c>
      <c r="AF477">
        <f t="shared" si="55"/>
        <v>0.19420029348212065</v>
      </c>
      <c r="AG477"/>
      <c r="AH477"/>
      <c r="AI477"/>
      <c r="AJ477"/>
      <c r="AK477"/>
    </row>
    <row r="478" spans="10:37" x14ac:dyDescent="0.3">
      <c r="J478" s="16"/>
      <c r="AC478" s="61">
        <v>448</v>
      </c>
      <c r="AD478" s="61">
        <v>0.67727804517083667</v>
      </c>
      <c r="AE478" s="61">
        <v>-0.97727804517083738</v>
      </c>
      <c r="AF478">
        <f t="shared" si="55"/>
        <v>0.97727804517083738</v>
      </c>
      <c r="AG478"/>
      <c r="AH478"/>
      <c r="AI478"/>
      <c r="AJ478"/>
      <c r="AK478"/>
    </row>
    <row r="479" spans="10:37" x14ac:dyDescent="0.3">
      <c r="J479" s="16"/>
      <c r="AC479" s="61">
        <v>449</v>
      </c>
      <c r="AD479" s="61">
        <v>0.66599654629664728</v>
      </c>
      <c r="AE479" s="61">
        <v>-1.3659965462966484</v>
      </c>
      <c r="AF479">
        <f t="shared" si="55"/>
        <v>1.3659965462966484</v>
      </c>
      <c r="AG479"/>
      <c r="AH479"/>
      <c r="AI479"/>
      <c r="AJ479"/>
      <c r="AK479"/>
    </row>
    <row r="480" spans="10:37" x14ac:dyDescent="0.3">
      <c r="J480" s="16"/>
      <c r="AC480" s="61">
        <v>450</v>
      </c>
      <c r="AD480" s="61">
        <v>0.68855954404502606</v>
      </c>
      <c r="AE480" s="61">
        <v>-0.78855954404502571</v>
      </c>
      <c r="AF480">
        <f t="shared" ref="AF480:AF491" si="63">ABS(AE480)</f>
        <v>0.78855954404502571</v>
      </c>
      <c r="AG480"/>
      <c r="AH480"/>
      <c r="AI480"/>
      <c r="AJ480"/>
      <c r="AK480"/>
    </row>
    <row r="481" spans="10:37" x14ac:dyDescent="0.3">
      <c r="J481" s="16"/>
      <c r="AC481" s="61">
        <v>451</v>
      </c>
      <c r="AD481" s="61">
        <v>0.69420029348212065</v>
      </c>
      <c r="AE481" s="61">
        <v>-0.79420029348212029</v>
      </c>
      <c r="AF481">
        <f t="shared" si="63"/>
        <v>0.79420029348212029</v>
      </c>
      <c r="AG481"/>
      <c r="AH481"/>
      <c r="AI481"/>
      <c r="AJ481"/>
      <c r="AK481"/>
    </row>
    <row r="482" spans="10:37" x14ac:dyDescent="0.3">
      <c r="J482" s="16"/>
      <c r="AC482" s="61">
        <v>452</v>
      </c>
      <c r="AD482" s="61">
        <v>0.68009841988938391</v>
      </c>
      <c r="AE482" s="61">
        <v>-2.0800984198893842</v>
      </c>
      <c r="AF482">
        <f t="shared" si="63"/>
        <v>2.0800984198893842</v>
      </c>
      <c r="AG482"/>
      <c r="AH482"/>
      <c r="AI482"/>
      <c r="AJ482"/>
      <c r="AK482"/>
    </row>
    <row r="483" spans="10:37" x14ac:dyDescent="0.3">
      <c r="J483" s="16"/>
      <c r="AC483" s="61">
        <v>453</v>
      </c>
      <c r="AD483" s="61">
        <v>0.70548179235631003</v>
      </c>
      <c r="AE483" s="61">
        <v>-1.2054817923563101</v>
      </c>
      <c r="AF483">
        <f t="shared" si="63"/>
        <v>1.2054817923563101</v>
      </c>
      <c r="AG483"/>
      <c r="AH483"/>
      <c r="AI483"/>
      <c r="AJ483"/>
      <c r="AK483"/>
    </row>
    <row r="484" spans="10:37" x14ac:dyDescent="0.3">
      <c r="J484" s="16"/>
      <c r="AC484" s="61">
        <v>454</v>
      </c>
      <c r="AD484" s="61">
        <v>0.65753542214100535</v>
      </c>
      <c r="AE484" s="61">
        <v>-2.8575354221410065</v>
      </c>
      <c r="AF484">
        <f t="shared" si="63"/>
        <v>2.8575354221410065</v>
      </c>
      <c r="AG484"/>
      <c r="AH484"/>
      <c r="AI484"/>
      <c r="AJ484"/>
      <c r="AK484"/>
    </row>
    <row r="485" spans="10:37" x14ac:dyDescent="0.3">
      <c r="J485" s="16"/>
      <c r="AC485" s="61">
        <v>455</v>
      </c>
      <c r="AD485" s="61">
        <v>0.66599654629664728</v>
      </c>
      <c r="AE485" s="61">
        <v>-3.1659965462966473</v>
      </c>
      <c r="AF485">
        <f t="shared" si="63"/>
        <v>3.1659965462966473</v>
      </c>
      <c r="AG485"/>
      <c r="AH485"/>
      <c r="AI485"/>
      <c r="AJ485"/>
      <c r="AK485"/>
    </row>
    <row r="486" spans="10:37" x14ac:dyDescent="0.3">
      <c r="J486" s="16"/>
      <c r="AC486" s="61">
        <v>456</v>
      </c>
      <c r="AD486" s="61">
        <v>0.72240404066759389</v>
      </c>
      <c r="AE486" s="61">
        <v>-1.6224040406675941</v>
      </c>
      <c r="AF486">
        <f t="shared" si="63"/>
        <v>1.6224040406675941</v>
      </c>
      <c r="AG486"/>
      <c r="AH486"/>
      <c r="AI486"/>
      <c r="AJ486"/>
      <c r="AK486"/>
    </row>
    <row r="487" spans="10:37" x14ac:dyDescent="0.3">
      <c r="J487" s="16"/>
      <c r="AC487" s="61">
        <v>457</v>
      </c>
      <c r="AD487" s="61">
        <v>0.68291879460793126</v>
      </c>
      <c r="AE487" s="61">
        <v>-2.9829187946079321</v>
      </c>
      <c r="AF487">
        <f t="shared" si="63"/>
        <v>2.9829187946079321</v>
      </c>
      <c r="AG487"/>
      <c r="AH487"/>
      <c r="AI487"/>
      <c r="AJ487"/>
      <c r="AK487"/>
    </row>
    <row r="488" spans="10:37" x14ac:dyDescent="0.3">
      <c r="J488" s="16"/>
      <c r="AC488" s="61">
        <v>458</v>
      </c>
      <c r="AD488" s="61">
        <v>0.73368553954178328</v>
      </c>
      <c r="AE488" s="61">
        <v>-1.2336855395417832</v>
      </c>
      <c r="AF488">
        <f t="shared" si="63"/>
        <v>1.2336855395417832</v>
      </c>
      <c r="AG488"/>
      <c r="AH488"/>
      <c r="AI488"/>
      <c r="AJ488"/>
      <c r="AK488"/>
    </row>
    <row r="489" spans="10:37" x14ac:dyDescent="0.3">
      <c r="J489" s="16"/>
      <c r="AC489" s="61">
        <v>459</v>
      </c>
      <c r="AD489" s="61">
        <v>0.74214666369742532</v>
      </c>
      <c r="AE489" s="61">
        <v>-1.1421466636974258</v>
      </c>
      <c r="AF489">
        <f t="shared" si="63"/>
        <v>1.1421466636974258</v>
      </c>
      <c r="AG489"/>
      <c r="AH489"/>
      <c r="AI489"/>
      <c r="AJ489"/>
      <c r="AK489"/>
    </row>
    <row r="490" spans="10:37" x14ac:dyDescent="0.3">
      <c r="J490" s="16"/>
      <c r="AC490" s="61">
        <v>460</v>
      </c>
      <c r="AD490" s="61">
        <v>0.71958366594904666</v>
      </c>
      <c r="AE490" s="61">
        <v>-1.9195836659490459</v>
      </c>
      <c r="AF490">
        <f t="shared" si="63"/>
        <v>1.9195836659490459</v>
      </c>
      <c r="AG490"/>
      <c r="AH490"/>
      <c r="AI490"/>
      <c r="AJ490"/>
      <c r="AK490"/>
    </row>
    <row r="491" spans="10:37" ht="16.2" thickBot="1" x14ac:dyDescent="0.35">
      <c r="J491" s="16"/>
      <c r="AC491" s="62">
        <v>461</v>
      </c>
      <c r="AD491" s="62">
        <v>0.72522441538614135</v>
      </c>
      <c r="AE491" s="62">
        <v>-1.7252244153861414</v>
      </c>
      <c r="AF491">
        <f t="shared" si="63"/>
        <v>1.7252244153861414</v>
      </c>
      <c r="AG491"/>
      <c r="AH491"/>
      <c r="AI491"/>
      <c r="AJ491"/>
      <c r="AK491"/>
    </row>
    <row r="492" spans="10:37" x14ac:dyDescent="0.3">
      <c r="J492" s="16"/>
    </row>
    <row r="493" spans="10:37" x14ac:dyDescent="0.3">
      <c r="J493" s="16"/>
    </row>
    <row r="495" spans="10:37" x14ac:dyDescent="0.3">
      <c r="J495" s="22"/>
    </row>
    <row r="497" spans="10:10" x14ac:dyDescent="0.3">
      <c r="J497" s="22"/>
    </row>
    <row r="498" spans="10:10" x14ac:dyDescent="0.3">
      <c r="J498" s="22"/>
    </row>
    <row r="499" spans="10:10" x14ac:dyDescent="0.3">
      <c r="J499" s="22"/>
    </row>
    <row r="500" spans="10:10" x14ac:dyDescent="0.3">
      <c r="J500" s="22"/>
    </row>
    <row r="501" spans="10:10" x14ac:dyDescent="0.3">
      <c r="J501" s="22"/>
    </row>
    <row r="502" spans="10:10" x14ac:dyDescent="0.3">
      <c r="J502" s="22"/>
    </row>
    <row r="503" spans="10:10" x14ac:dyDescent="0.3">
      <c r="J503" s="22"/>
    </row>
  </sheetData>
  <sortState xmlns:xlrd2="http://schemas.microsoft.com/office/spreadsheetml/2017/richdata2" ref="B3:P566">
    <sortCondition ref="H3:H566"/>
  </sortState>
  <mergeCells count="1"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626"/>
  <sheetViews>
    <sheetView topLeftCell="F1" workbookViewId="0">
      <pane ySplit="2" topLeftCell="A3" activePane="bottomLeft" state="frozen"/>
      <selection pane="bottomLeft" activeCell="O32" sqref="O32"/>
    </sheetView>
  </sheetViews>
  <sheetFormatPr defaultColWidth="10.8984375" defaultRowHeight="15.6" x14ac:dyDescent="0.3"/>
  <cols>
    <col min="1" max="6" width="10.8984375" style="22"/>
    <col min="7" max="7" width="10.8984375" style="11"/>
    <col min="8" max="9" width="6.59765625" style="22" customWidth="1"/>
    <col min="10" max="10" width="10.8984375" style="14"/>
    <col min="11" max="16384" width="10.8984375" style="22"/>
  </cols>
  <sheetData>
    <row r="1" spans="2:14" s="17" customFormat="1" ht="15.75" hidden="1" customHeight="1" x14ac:dyDescent="0.3">
      <c r="G1" s="11"/>
      <c r="H1" s="59"/>
      <c r="I1" s="59"/>
      <c r="J1" s="14"/>
    </row>
    <row r="2" spans="2:14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8"/>
      <c r="H2" s="1" t="s">
        <v>885</v>
      </c>
      <c r="I2" s="1" t="s">
        <v>888</v>
      </c>
      <c r="K2" s="57" t="s">
        <v>891</v>
      </c>
      <c r="L2" s="57" t="s">
        <v>892</v>
      </c>
      <c r="M2" s="57" t="s">
        <v>893</v>
      </c>
      <c r="N2" s="57" t="s">
        <v>894</v>
      </c>
    </row>
    <row r="3" spans="2:14" x14ac:dyDescent="0.3">
      <c r="B3" s="22" t="s">
        <v>344</v>
      </c>
      <c r="C3" s="22" t="s">
        <v>346</v>
      </c>
      <c r="D3" s="22">
        <v>8</v>
      </c>
      <c r="E3" s="43" t="s">
        <v>13</v>
      </c>
      <c r="F3" s="26" t="s">
        <v>25</v>
      </c>
      <c r="G3" s="12"/>
      <c r="H3" s="42">
        <v>45</v>
      </c>
      <c r="I3" s="42">
        <v>42</v>
      </c>
      <c r="K3" s="60">
        <f>AVERAGE(H3:I3)</f>
        <v>43.5</v>
      </c>
      <c r="L3" s="60">
        <f>I3-H3</f>
        <v>-3</v>
      </c>
      <c r="M3" s="30">
        <f>L3/K3*100</f>
        <v>-6.8965517241379306</v>
      </c>
      <c r="N3" s="30">
        <f>I3/H3</f>
        <v>0.93333333333333335</v>
      </c>
    </row>
    <row r="4" spans="2:14" x14ac:dyDescent="0.3">
      <c r="B4" s="22" t="s">
        <v>743</v>
      </c>
      <c r="C4" s="22" t="s">
        <v>87</v>
      </c>
      <c r="D4" s="22">
        <v>7</v>
      </c>
      <c r="E4" s="22" t="s">
        <v>13</v>
      </c>
      <c r="F4" s="22" t="s">
        <v>25</v>
      </c>
      <c r="H4" s="23">
        <v>30</v>
      </c>
      <c r="I4" s="23">
        <v>30</v>
      </c>
      <c r="J4" s="16"/>
      <c r="K4" s="60">
        <f t="shared" ref="K4:K67" si="0">AVERAGE(H4:I4)</f>
        <v>30</v>
      </c>
      <c r="L4" s="60">
        <f t="shared" ref="L4:L67" si="1">I4-H4</f>
        <v>0</v>
      </c>
      <c r="M4" s="30">
        <f t="shared" ref="M4:M67" si="2">L4/K4*100</f>
        <v>0</v>
      </c>
      <c r="N4" s="30">
        <f t="shared" ref="N4:N67" si="3">I4/H4</f>
        <v>1</v>
      </c>
    </row>
    <row r="5" spans="2:14" x14ac:dyDescent="0.3">
      <c r="B5" s="22" t="s">
        <v>370</v>
      </c>
      <c r="C5" s="22" t="s">
        <v>872</v>
      </c>
      <c r="D5" s="22">
        <v>7</v>
      </c>
      <c r="E5" s="22" t="s">
        <v>13</v>
      </c>
      <c r="F5" s="22" t="s">
        <v>770</v>
      </c>
      <c r="H5" s="22">
        <v>30</v>
      </c>
      <c r="I5" s="22">
        <v>30</v>
      </c>
      <c r="J5" s="16"/>
      <c r="K5" s="60">
        <f t="shared" si="0"/>
        <v>30</v>
      </c>
      <c r="L5" s="60">
        <f t="shared" si="1"/>
        <v>0</v>
      </c>
      <c r="M5" s="30">
        <f t="shared" si="2"/>
        <v>0</v>
      </c>
      <c r="N5" s="30">
        <f t="shared" si="3"/>
        <v>1</v>
      </c>
    </row>
    <row r="6" spans="2:14" x14ac:dyDescent="0.3">
      <c r="B6" s="22" t="s">
        <v>179</v>
      </c>
      <c r="C6" s="22" t="s">
        <v>180</v>
      </c>
      <c r="D6" s="22">
        <v>13</v>
      </c>
      <c r="E6" s="22" t="s">
        <v>13</v>
      </c>
      <c r="F6" s="22" t="s">
        <v>14</v>
      </c>
      <c r="H6" s="23">
        <v>30</v>
      </c>
      <c r="I6" s="23">
        <v>30</v>
      </c>
      <c r="J6" s="16"/>
      <c r="K6" s="60">
        <f t="shared" si="0"/>
        <v>30</v>
      </c>
      <c r="L6" s="60">
        <f t="shared" si="1"/>
        <v>0</v>
      </c>
      <c r="M6" s="30">
        <f t="shared" si="2"/>
        <v>0</v>
      </c>
      <c r="N6" s="30">
        <f t="shared" si="3"/>
        <v>1</v>
      </c>
    </row>
    <row r="7" spans="2:14" x14ac:dyDescent="0.3">
      <c r="B7" s="22" t="s">
        <v>838</v>
      </c>
      <c r="C7" s="22" t="s">
        <v>839</v>
      </c>
      <c r="D7" s="22">
        <v>7</v>
      </c>
      <c r="E7" s="22" t="s">
        <v>43</v>
      </c>
      <c r="F7" s="22" t="s">
        <v>771</v>
      </c>
      <c r="H7" s="22">
        <v>30</v>
      </c>
      <c r="I7" s="22">
        <v>30</v>
      </c>
      <c r="J7" s="16"/>
      <c r="K7" s="60">
        <f t="shared" si="0"/>
        <v>30</v>
      </c>
      <c r="L7" s="60">
        <f t="shared" si="1"/>
        <v>0</v>
      </c>
      <c r="M7" s="30">
        <f t="shared" si="2"/>
        <v>0</v>
      </c>
      <c r="N7" s="30">
        <f t="shared" si="3"/>
        <v>1</v>
      </c>
    </row>
    <row r="8" spans="2:14" x14ac:dyDescent="0.3">
      <c r="B8" s="22" t="s">
        <v>344</v>
      </c>
      <c r="C8" s="22" t="s">
        <v>345</v>
      </c>
      <c r="D8" s="22">
        <v>12</v>
      </c>
      <c r="E8" s="43" t="s">
        <v>13</v>
      </c>
      <c r="F8" s="43" t="s">
        <v>14</v>
      </c>
      <c r="G8" s="12"/>
      <c r="H8" s="42">
        <v>40</v>
      </c>
      <c r="I8" s="42">
        <v>44</v>
      </c>
      <c r="J8" s="16"/>
      <c r="K8" s="60">
        <f t="shared" si="0"/>
        <v>42</v>
      </c>
      <c r="L8" s="60">
        <f t="shared" si="1"/>
        <v>4</v>
      </c>
      <c r="M8" s="30">
        <f t="shared" si="2"/>
        <v>9.5238095238095237</v>
      </c>
      <c r="N8" s="30">
        <f t="shared" si="3"/>
        <v>1.1000000000000001</v>
      </c>
    </row>
    <row r="9" spans="2:14" x14ac:dyDescent="0.3">
      <c r="B9" s="22" t="s">
        <v>242</v>
      </c>
      <c r="C9" s="22" t="s">
        <v>243</v>
      </c>
      <c r="D9" s="22">
        <v>11</v>
      </c>
      <c r="E9" s="22" t="s">
        <v>244</v>
      </c>
      <c r="F9" s="22" t="s">
        <v>14</v>
      </c>
      <c r="H9" s="23">
        <v>30</v>
      </c>
      <c r="I9" s="23">
        <v>30</v>
      </c>
      <c r="J9" s="16"/>
      <c r="K9" s="60">
        <f t="shared" si="0"/>
        <v>30</v>
      </c>
      <c r="L9" s="60">
        <f t="shared" si="1"/>
        <v>0</v>
      </c>
      <c r="M9" s="30">
        <f t="shared" si="2"/>
        <v>0</v>
      </c>
      <c r="N9" s="30">
        <f t="shared" si="3"/>
        <v>1</v>
      </c>
    </row>
    <row r="10" spans="2:14" x14ac:dyDescent="0.3">
      <c r="B10" s="22" t="s">
        <v>836</v>
      </c>
      <c r="C10" s="22" t="s">
        <v>837</v>
      </c>
      <c r="D10" s="22">
        <v>17</v>
      </c>
      <c r="E10" s="22" t="s">
        <v>332</v>
      </c>
      <c r="F10" s="22" t="s">
        <v>14</v>
      </c>
      <c r="H10" s="22">
        <v>30</v>
      </c>
      <c r="I10" s="22">
        <v>30</v>
      </c>
      <c r="J10" s="16"/>
      <c r="K10" s="60">
        <f t="shared" si="0"/>
        <v>30</v>
      </c>
      <c r="L10" s="60">
        <f t="shared" si="1"/>
        <v>0</v>
      </c>
      <c r="M10" s="30">
        <f t="shared" si="2"/>
        <v>0</v>
      </c>
      <c r="N10" s="30">
        <f t="shared" si="3"/>
        <v>1</v>
      </c>
    </row>
    <row r="11" spans="2:14" x14ac:dyDescent="0.3">
      <c r="B11" s="22" t="s">
        <v>270</v>
      </c>
      <c r="C11" s="22" t="s">
        <v>271</v>
      </c>
      <c r="D11" s="22">
        <v>12</v>
      </c>
      <c r="E11" s="22" t="s">
        <v>13</v>
      </c>
      <c r="F11" s="22" t="s">
        <v>25</v>
      </c>
      <c r="H11" s="23">
        <v>46</v>
      </c>
      <c r="I11" s="23">
        <v>42</v>
      </c>
      <c r="J11" s="16"/>
      <c r="K11" s="60">
        <f t="shared" si="0"/>
        <v>44</v>
      </c>
      <c r="L11" s="60">
        <f t="shared" si="1"/>
        <v>-4</v>
      </c>
      <c r="M11" s="30">
        <f t="shared" si="2"/>
        <v>-9.0909090909090917</v>
      </c>
      <c r="N11" s="30">
        <f t="shared" si="3"/>
        <v>0.91304347826086951</v>
      </c>
    </row>
    <row r="12" spans="2:14" x14ac:dyDescent="0.3">
      <c r="B12" s="22" t="s">
        <v>157</v>
      </c>
      <c r="C12" s="22" t="s">
        <v>158</v>
      </c>
      <c r="D12" s="22">
        <v>13</v>
      </c>
      <c r="E12" s="22" t="s">
        <v>13</v>
      </c>
      <c r="F12" s="22" t="s">
        <v>25</v>
      </c>
      <c r="H12" s="22">
        <v>50</v>
      </c>
      <c r="I12" s="23">
        <v>30</v>
      </c>
      <c r="J12" s="16"/>
      <c r="K12" s="60">
        <f t="shared" si="0"/>
        <v>40</v>
      </c>
      <c r="L12" s="60">
        <f t="shared" si="1"/>
        <v>-20</v>
      </c>
      <c r="M12" s="30">
        <f t="shared" si="2"/>
        <v>-50</v>
      </c>
      <c r="N12" s="30">
        <f t="shared" si="3"/>
        <v>0.6</v>
      </c>
    </row>
    <row r="13" spans="2:14" x14ac:dyDescent="0.3">
      <c r="B13" s="22" t="s">
        <v>39</v>
      </c>
      <c r="C13" s="22" t="s">
        <v>40</v>
      </c>
      <c r="D13" s="22">
        <v>12</v>
      </c>
      <c r="E13" s="22" t="s">
        <v>13</v>
      </c>
      <c r="F13" s="22" t="s">
        <v>14</v>
      </c>
      <c r="G13" s="19"/>
      <c r="H13" s="23">
        <v>30</v>
      </c>
      <c r="I13" s="23">
        <v>30</v>
      </c>
      <c r="J13" s="16"/>
      <c r="K13" s="60">
        <f t="shared" si="0"/>
        <v>30</v>
      </c>
      <c r="L13" s="60">
        <f t="shared" si="1"/>
        <v>0</v>
      </c>
      <c r="M13" s="30">
        <f t="shared" si="2"/>
        <v>0</v>
      </c>
      <c r="N13" s="30">
        <f t="shared" si="3"/>
        <v>1</v>
      </c>
    </row>
    <row r="14" spans="2:14" x14ac:dyDescent="0.3">
      <c r="B14" s="22" t="s">
        <v>656</v>
      </c>
      <c r="C14" s="22" t="s">
        <v>657</v>
      </c>
      <c r="D14" s="22">
        <v>17</v>
      </c>
      <c r="E14" s="22" t="s">
        <v>13</v>
      </c>
      <c r="F14" s="22" t="s">
        <v>14</v>
      </c>
      <c r="H14" s="23">
        <v>30</v>
      </c>
      <c r="I14" s="23">
        <v>30</v>
      </c>
      <c r="J14" s="16"/>
      <c r="K14" s="60">
        <f t="shared" si="0"/>
        <v>30</v>
      </c>
      <c r="L14" s="60">
        <f t="shared" si="1"/>
        <v>0</v>
      </c>
      <c r="M14" s="30">
        <f t="shared" si="2"/>
        <v>0</v>
      </c>
      <c r="N14" s="30">
        <f t="shared" si="3"/>
        <v>1</v>
      </c>
    </row>
    <row r="15" spans="2:14" x14ac:dyDescent="0.3">
      <c r="B15" s="22" t="s">
        <v>507</v>
      </c>
      <c r="C15" s="22" t="s">
        <v>415</v>
      </c>
      <c r="D15" s="22">
        <v>8</v>
      </c>
      <c r="E15" s="22" t="s">
        <v>13</v>
      </c>
      <c r="F15" s="22" t="s">
        <v>14</v>
      </c>
      <c r="G15" s="19"/>
      <c r="H15" s="23">
        <v>30</v>
      </c>
      <c r="I15" s="23">
        <v>30</v>
      </c>
      <c r="J15" s="16"/>
      <c r="K15" s="60">
        <f t="shared" si="0"/>
        <v>30</v>
      </c>
      <c r="L15" s="60">
        <f t="shared" si="1"/>
        <v>0</v>
      </c>
      <c r="M15" s="30">
        <f t="shared" si="2"/>
        <v>0</v>
      </c>
      <c r="N15" s="30">
        <f t="shared" si="3"/>
        <v>1</v>
      </c>
    </row>
    <row r="16" spans="2:14" x14ac:dyDescent="0.3">
      <c r="B16" s="3" t="s">
        <v>532</v>
      </c>
      <c r="C16" s="3" t="s">
        <v>533</v>
      </c>
      <c r="D16" s="3">
        <v>13</v>
      </c>
      <c r="E16" s="3" t="s">
        <v>13</v>
      </c>
      <c r="F16" s="3" t="s">
        <v>25</v>
      </c>
      <c r="H16" s="22">
        <v>30</v>
      </c>
      <c r="I16" s="22">
        <v>30</v>
      </c>
      <c r="J16" s="16"/>
      <c r="K16" s="60">
        <f t="shared" si="0"/>
        <v>30</v>
      </c>
      <c r="L16" s="60">
        <f t="shared" si="1"/>
        <v>0</v>
      </c>
      <c r="M16" s="30">
        <f t="shared" si="2"/>
        <v>0</v>
      </c>
      <c r="N16" s="30">
        <f t="shared" si="3"/>
        <v>1</v>
      </c>
    </row>
    <row r="17" spans="2:14" x14ac:dyDescent="0.3">
      <c r="B17" s="22" t="s">
        <v>195</v>
      </c>
      <c r="C17" s="22" t="s">
        <v>557</v>
      </c>
      <c r="D17" s="22">
        <v>13</v>
      </c>
      <c r="E17" s="22" t="s">
        <v>43</v>
      </c>
      <c r="F17" s="22" t="s">
        <v>771</v>
      </c>
      <c r="H17" s="22">
        <v>30</v>
      </c>
      <c r="I17" s="22">
        <v>30</v>
      </c>
      <c r="J17" s="16"/>
      <c r="K17" s="60">
        <f t="shared" si="0"/>
        <v>30</v>
      </c>
      <c r="L17" s="60">
        <f t="shared" si="1"/>
        <v>0</v>
      </c>
      <c r="M17" s="30">
        <f t="shared" si="2"/>
        <v>0</v>
      </c>
      <c r="N17" s="30">
        <f t="shared" si="3"/>
        <v>1</v>
      </c>
    </row>
    <row r="18" spans="2:14" x14ac:dyDescent="0.3">
      <c r="B18" s="22" t="s">
        <v>312</v>
      </c>
      <c r="C18" s="22" t="s">
        <v>313</v>
      </c>
      <c r="D18" s="22">
        <v>12</v>
      </c>
      <c r="E18" s="22" t="s">
        <v>13</v>
      </c>
      <c r="F18" s="22" t="s">
        <v>771</v>
      </c>
      <c r="H18" s="22">
        <v>30</v>
      </c>
      <c r="I18" s="22">
        <v>30</v>
      </c>
      <c r="J18" s="16"/>
      <c r="K18" s="60">
        <f t="shared" si="0"/>
        <v>30</v>
      </c>
      <c r="L18" s="60">
        <f t="shared" si="1"/>
        <v>0</v>
      </c>
      <c r="M18" s="30">
        <f t="shared" si="2"/>
        <v>0</v>
      </c>
      <c r="N18" s="30">
        <f t="shared" si="3"/>
        <v>1</v>
      </c>
    </row>
    <row r="19" spans="2:14" x14ac:dyDescent="0.3">
      <c r="B19" s="22" t="s">
        <v>478</v>
      </c>
      <c r="C19" s="22" t="s">
        <v>479</v>
      </c>
      <c r="D19" s="22">
        <v>12</v>
      </c>
      <c r="E19" s="22" t="s">
        <v>13</v>
      </c>
      <c r="F19" s="22" t="s">
        <v>771</v>
      </c>
      <c r="H19" s="22">
        <v>30</v>
      </c>
      <c r="I19" s="22">
        <v>30</v>
      </c>
      <c r="J19" s="16"/>
      <c r="K19" s="60">
        <f t="shared" si="0"/>
        <v>30</v>
      </c>
      <c r="L19" s="60">
        <f t="shared" si="1"/>
        <v>0</v>
      </c>
      <c r="M19" s="30">
        <f t="shared" si="2"/>
        <v>0</v>
      </c>
      <c r="N19" s="30">
        <f t="shared" si="3"/>
        <v>1</v>
      </c>
    </row>
    <row r="20" spans="2:14" x14ac:dyDescent="0.3">
      <c r="B20" s="22" t="s">
        <v>338</v>
      </c>
      <c r="C20" s="22" t="s">
        <v>339</v>
      </c>
      <c r="D20" s="22">
        <v>5</v>
      </c>
      <c r="E20" s="43" t="s">
        <v>13</v>
      </c>
      <c r="F20" s="43" t="s">
        <v>25</v>
      </c>
      <c r="G20" s="12"/>
      <c r="H20" s="42">
        <v>61</v>
      </c>
      <c r="I20" s="42">
        <v>70</v>
      </c>
      <c r="J20" s="16"/>
      <c r="K20" s="60">
        <f t="shared" si="0"/>
        <v>65.5</v>
      </c>
      <c r="L20" s="60">
        <f t="shared" si="1"/>
        <v>9</v>
      </c>
      <c r="M20" s="30">
        <f t="shared" si="2"/>
        <v>13.740458015267176</v>
      </c>
      <c r="N20" s="30">
        <f t="shared" si="3"/>
        <v>1.1475409836065573</v>
      </c>
    </row>
    <row r="21" spans="2:14" x14ac:dyDescent="0.3">
      <c r="B21" s="22" t="s">
        <v>374</v>
      </c>
      <c r="C21" s="22" t="s">
        <v>375</v>
      </c>
      <c r="D21" s="22">
        <v>11</v>
      </c>
      <c r="E21" s="22" t="s">
        <v>13</v>
      </c>
      <c r="F21" s="22" t="s">
        <v>25</v>
      </c>
      <c r="G21" s="19"/>
      <c r="H21" s="23">
        <v>74</v>
      </c>
      <c r="I21" s="23">
        <v>78</v>
      </c>
      <c r="J21" s="16"/>
      <c r="K21" s="60">
        <f t="shared" si="0"/>
        <v>76</v>
      </c>
      <c r="L21" s="60">
        <f t="shared" si="1"/>
        <v>4</v>
      </c>
      <c r="M21" s="30">
        <f t="shared" si="2"/>
        <v>5.2631578947368416</v>
      </c>
      <c r="N21" s="30">
        <f t="shared" si="3"/>
        <v>1.0540540540540539</v>
      </c>
    </row>
    <row r="22" spans="2:14" x14ac:dyDescent="0.3">
      <c r="B22" s="22" t="s">
        <v>494</v>
      </c>
      <c r="C22" s="22" t="s">
        <v>495</v>
      </c>
      <c r="D22" s="22">
        <v>13</v>
      </c>
      <c r="E22" s="22" t="s">
        <v>13</v>
      </c>
      <c r="F22" s="22" t="s">
        <v>14</v>
      </c>
      <c r="H22" s="23">
        <v>30</v>
      </c>
      <c r="I22" s="23">
        <v>30</v>
      </c>
      <c r="J22" s="16"/>
      <c r="K22" s="60">
        <f t="shared" si="0"/>
        <v>30</v>
      </c>
      <c r="L22" s="60">
        <f t="shared" si="1"/>
        <v>0</v>
      </c>
      <c r="M22" s="30">
        <f t="shared" si="2"/>
        <v>0</v>
      </c>
      <c r="N22" s="30">
        <f t="shared" si="3"/>
        <v>1</v>
      </c>
    </row>
    <row r="23" spans="2:14" x14ac:dyDescent="0.3">
      <c r="B23" s="22" t="s">
        <v>175</v>
      </c>
      <c r="C23" s="22" t="s">
        <v>176</v>
      </c>
      <c r="D23" s="22">
        <v>12</v>
      </c>
      <c r="E23" s="22" t="s">
        <v>13</v>
      </c>
      <c r="F23" s="22" t="s">
        <v>14</v>
      </c>
      <c r="G23" s="19"/>
      <c r="H23" s="23">
        <v>30</v>
      </c>
      <c r="I23" s="23">
        <v>30</v>
      </c>
      <c r="J23" s="16"/>
      <c r="K23" s="60">
        <f t="shared" si="0"/>
        <v>30</v>
      </c>
      <c r="L23" s="60">
        <f t="shared" si="1"/>
        <v>0</v>
      </c>
      <c r="M23" s="30">
        <f t="shared" si="2"/>
        <v>0</v>
      </c>
      <c r="N23" s="30">
        <f t="shared" si="3"/>
        <v>1</v>
      </c>
    </row>
    <row r="24" spans="2:14" s="7" customFormat="1" x14ac:dyDescent="0.3">
      <c r="B24" s="22" t="s">
        <v>374</v>
      </c>
      <c r="C24" s="22" t="s">
        <v>375</v>
      </c>
      <c r="D24" s="22">
        <v>13</v>
      </c>
      <c r="E24" s="22" t="s">
        <v>13</v>
      </c>
      <c r="F24" s="22" t="s">
        <v>14</v>
      </c>
      <c r="G24" s="19"/>
      <c r="H24" s="23">
        <v>30</v>
      </c>
      <c r="I24" s="23">
        <v>30</v>
      </c>
      <c r="J24" s="33"/>
      <c r="K24" s="60">
        <f t="shared" si="0"/>
        <v>30</v>
      </c>
      <c r="L24" s="60">
        <f t="shared" si="1"/>
        <v>0</v>
      </c>
      <c r="M24" s="30">
        <f t="shared" si="2"/>
        <v>0</v>
      </c>
      <c r="N24" s="30">
        <f t="shared" si="3"/>
        <v>1</v>
      </c>
    </row>
    <row r="25" spans="2:14" s="34" customFormat="1" x14ac:dyDescent="0.3">
      <c r="B25" s="22" t="s">
        <v>378</v>
      </c>
      <c r="C25" s="22" t="s">
        <v>379</v>
      </c>
      <c r="D25" s="22">
        <v>8</v>
      </c>
      <c r="E25" s="22" t="s">
        <v>13</v>
      </c>
      <c r="F25" s="22" t="s">
        <v>25</v>
      </c>
      <c r="G25" s="11"/>
      <c r="H25" s="23">
        <v>30</v>
      </c>
      <c r="I25" s="23">
        <v>30</v>
      </c>
      <c r="J25" s="37"/>
      <c r="K25" s="60">
        <f t="shared" si="0"/>
        <v>30</v>
      </c>
      <c r="L25" s="60">
        <f t="shared" si="1"/>
        <v>0</v>
      </c>
      <c r="M25" s="30">
        <f t="shared" si="2"/>
        <v>0</v>
      </c>
      <c r="N25" s="30">
        <f t="shared" si="3"/>
        <v>1</v>
      </c>
    </row>
    <row r="26" spans="2:14" x14ac:dyDescent="0.3">
      <c r="B26" s="22" t="s">
        <v>380</v>
      </c>
      <c r="C26" s="22" t="s">
        <v>381</v>
      </c>
      <c r="D26" s="22">
        <v>14</v>
      </c>
      <c r="E26" s="22" t="s">
        <v>13</v>
      </c>
      <c r="F26" s="22" t="s">
        <v>25</v>
      </c>
      <c r="H26" s="23">
        <v>30</v>
      </c>
      <c r="I26" s="23">
        <v>30</v>
      </c>
      <c r="J26" s="16"/>
      <c r="K26" s="60">
        <f t="shared" si="0"/>
        <v>30</v>
      </c>
      <c r="L26" s="60">
        <f t="shared" si="1"/>
        <v>0</v>
      </c>
      <c r="M26" s="30">
        <f t="shared" si="2"/>
        <v>0</v>
      </c>
      <c r="N26" s="30">
        <f t="shared" si="3"/>
        <v>1</v>
      </c>
    </row>
    <row r="27" spans="2:14" x14ac:dyDescent="0.3">
      <c r="B27" s="22" t="s">
        <v>173</v>
      </c>
      <c r="C27" s="22" t="s">
        <v>174</v>
      </c>
      <c r="D27" s="22">
        <v>14</v>
      </c>
      <c r="E27" s="22" t="s">
        <v>13</v>
      </c>
      <c r="F27" s="22" t="s">
        <v>25</v>
      </c>
      <c r="H27" s="23">
        <v>30</v>
      </c>
      <c r="I27" s="23">
        <v>30</v>
      </c>
      <c r="J27" s="16"/>
      <c r="K27" s="60">
        <f t="shared" si="0"/>
        <v>30</v>
      </c>
      <c r="L27" s="60">
        <f t="shared" si="1"/>
        <v>0</v>
      </c>
      <c r="M27" s="30">
        <f t="shared" si="2"/>
        <v>0</v>
      </c>
      <c r="N27" s="30">
        <f t="shared" si="3"/>
        <v>1</v>
      </c>
    </row>
    <row r="28" spans="2:14" x14ac:dyDescent="0.3">
      <c r="B28" s="22" t="s">
        <v>361</v>
      </c>
      <c r="C28" s="22" t="s">
        <v>167</v>
      </c>
      <c r="D28" s="22">
        <v>7</v>
      </c>
      <c r="E28" s="22" t="s">
        <v>413</v>
      </c>
      <c r="F28" s="22" t="s">
        <v>25</v>
      </c>
      <c r="H28" s="23">
        <v>52</v>
      </c>
      <c r="I28" s="23">
        <v>61</v>
      </c>
      <c r="J28" s="16"/>
      <c r="K28" s="60">
        <f t="shared" si="0"/>
        <v>56.5</v>
      </c>
      <c r="L28" s="60">
        <f t="shared" si="1"/>
        <v>9</v>
      </c>
      <c r="M28" s="30">
        <f t="shared" si="2"/>
        <v>15.929203539823009</v>
      </c>
      <c r="N28" s="30">
        <f t="shared" si="3"/>
        <v>1.1730769230769231</v>
      </c>
    </row>
    <row r="29" spans="2:14" x14ac:dyDescent="0.3">
      <c r="B29" s="22" t="s">
        <v>411</v>
      </c>
      <c r="C29" s="22" t="s">
        <v>412</v>
      </c>
      <c r="D29" s="22">
        <v>17</v>
      </c>
      <c r="E29" s="22" t="s">
        <v>13</v>
      </c>
      <c r="F29" s="22" t="s">
        <v>771</v>
      </c>
      <c r="H29" s="22">
        <v>42</v>
      </c>
      <c r="I29" s="23">
        <v>30</v>
      </c>
      <c r="J29" s="16"/>
      <c r="K29" s="60">
        <f t="shared" si="0"/>
        <v>36</v>
      </c>
      <c r="L29" s="60">
        <f t="shared" si="1"/>
        <v>-12</v>
      </c>
      <c r="M29" s="30">
        <f t="shared" si="2"/>
        <v>-33.333333333333329</v>
      </c>
      <c r="N29" s="30">
        <f t="shared" si="3"/>
        <v>0.7142857142857143</v>
      </c>
    </row>
    <row r="30" spans="2:14" x14ac:dyDescent="0.3">
      <c r="B30" s="22" t="s">
        <v>601</v>
      </c>
      <c r="C30" s="22" t="s">
        <v>602</v>
      </c>
      <c r="D30" s="22">
        <v>13</v>
      </c>
      <c r="E30" s="3" t="s">
        <v>13</v>
      </c>
      <c r="F30" s="3" t="s">
        <v>25</v>
      </c>
      <c r="H30" s="23">
        <v>46</v>
      </c>
      <c r="I30" s="23">
        <v>30</v>
      </c>
      <c r="J30" s="16"/>
      <c r="K30" s="60">
        <f t="shared" si="0"/>
        <v>38</v>
      </c>
      <c r="L30" s="60">
        <f t="shared" si="1"/>
        <v>-16</v>
      </c>
      <c r="M30" s="30">
        <f t="shared" si="2"/>
        <v>-42.105263157894733</v>
      </c>
      <c r="N30" s="30">
        <f t="shared" si="3"/>
        <v>0.65217391304347827</v>
      </c>
    </row>
    <row r="31" spans="2:14" x14ac:dyDescent="0.3">
      <c r="B31" s="22" t="s">
        <v>272</v>
      </c>
      <c r="C31" s="22" t="s">
        <v>273</v>
      </c>
      <c r="D31" s="22">
        <v>8</v>
      </c>
      <c r="E31" s="43" t="s">
        <v>13</v>
      </c>
      <c r="F31" s="22" t="s">
        <v>25</v>
      </c>
      <c r="H31" s="23">
        <v>40</v>
      </c>
      <c r="I31" s="23">
        <v>35</v>
      </c>
      <c r="J31" s="16"/>
      <c r="K31" s="60">
        <f t="shared" si="0"/>
        <v>37.5</v>
      </c>
      <c r="L31" s="60">
        <f t="shared" si="1"/>
        <v>-5</v>
      </c>
      <c r="M31" s="30">
        <f t="shared" si="2"/>
        <v>-13.333333333333334</v>
      </c>
      <c r="N31" s="30">
        <f t="shared" si="3"/>
        <v>0.875</v>
      </c>
    </row>
    <row r="32" spans="2:14" s="34" customFormat="1" x14ac:dyDescent="0.3">
      <c r="B32" s="22" t="s">
        <v>122</v>
      </c>
      <c r="C32" s="22" t="s">
        <v>123</v>
      </c>
      <c r="D32" s="22">
        <v>13</v>
      </c>
      <c r="E32" s="22" t="s">
        <v>13</v>
      </c>
      <c r="F32" s="22" t="s">
        <v>25</v>
      </c>
      <c r="G32" s="11"/>
      <c r="H32" s="23">
        <v>50</v>
      </c>
      <c r="I32" s="23">
        <v>35</v>
      </c>
      <c r="J32" s="37"/>
      <c r="K32" s="60">
        <f t="shared" si="0"/>
        <v>42.5</v>
      </c>
      <c r="L32" s="60">
        <f t="shared" si="1"/>
        <v>-15</v>
      </c>
      <c r="M32" s="30">
        <f t="shared" si="2"/>
        <v>-35.294117647058826</v>
      </c>
      <c r="N32" s="30">
        <f t="shared" si="3"/>
        <v>0.7</v>
      </c>
    </row>
    <row r="33" spans="2:14" x14ac:dyDescent="0.3">
      <c r="B33" s="22" t="s">
        <v>406</v>
      </c>
      <c r="C33" s="22" t="s">
        <v>407</v>
      </c>
      <c r="D33" s="22">
        <v>10</v>
      </c>
      <c r="E33" s="22" t="s">
        <v>13</v>
      </c>
      <c r="F33" s="22" t="s">
        <v>14</v>
      </c>
      <c r="H33" s="23">
        <v>41</v>
      </c>
      <c r="I33" s="23">
        <v>30</v>
      </c>
      <c r="J33" s="16"/>
      <c r="K33" s="60">
        <f t="shared" si="0"/>
        <v>35.5</v>
      </c>
      <c r="L33" s="60">
        <f t="shared" si="1"/>
        <v>-11</v>
      </c>
      <c r="M33" s="30">
        <f t="shared" si="2"/>
        <v>-30.985915492957744</v>
      </c>
      <c r="N33" s="30">
        <f t="shared" si="3"/>
        <v>0.73170731707317072</v>
      </c>
    </row>
    <row r="34" spans="2:14" s="34" customFormat="1" x14ac:dyDescent="0.3">
      <c r="B34" s="22" t="s">
        <v>451</v>
      </c>
      <c r="C34" s="22" t="s">
        <v>452</v>
      </c>
      <c r="D34" s="22">
        <v>11</v>
      </c>
      <c r="E34" s="22" t="s">
        <v>408</v>
      </c>
      <c r="F34" s="22" t="s">
        <v>25</v>
      </c>
      <c r="G34" s="11"/>
      <c r="H34" s="23">
        <v>47</v>
      </c>
      <c r="I34" s="23">
        <v>30</v>
      </c>
      <c r="J34" s="37"/>
      <c r="K34" s="60">
        <f t="shared" si="0"/>
        <v>38.5</v>
      </c>
      <c r="L34" s="60">
        <f t="shared" si="1"/>
        <v>-17</v>
      </c>
      <c r="M34" s="30">
        <f t="shared" si="2"/>
        <v>-44.155844155844157</v>
      </c>
      <c r="N34" s="30">
        <f t="shared" si="3"/>
        <v>0.63829787234042556</v>
      </c>
    </row>
    <row r="35" spans="2:14" s="34" customFormat="1" x14ac:dyDescent="0.3">
      <c r="B35" s="22" t="s">
        <v>547</v>
      </c>
      <c r="C35" s="22" t="s">
        <v>548</v>
      </c>
      <c r="D35" s="22">
        <v>14</v>
      </c>
      <c r="E35" s="22" t="s">
        <v>13</v>
      </c>
      <c r="F35" s="22" t="s">
        <v>25</v>
      </c>
      <c r="G35" s="11"/>
      <c r="H35" s="23">
        <v>30</v>
      </c>
      <c r="I35" s="23">
        <v>30</v>
      </c>
      <c r="J35" s="37"/>
      <c r="K35" s="60">
        <f t="shared" si="0"/>
        <v>30</v>
      </c>
      <c r="L35" s="60">
        <f t="shared" si="1"/>
        <v>0</v>
      </c>
      <c r="M35" s="30">
        <f t="shared" si="2"/>
        <v>0</v>
      </c>
      <c r="N35" s="30">
        <f t="shared" si="3"/>
        <v>1</v>
      </c>
    </row>
    <row r="36" spans="2:14" s="34" customFormat="1" x14ac:dyDescent="0.3">
      <c r="B36" s="22" t="s">
        <v>300</v>
      </c>
      <c r="C36" s="22" t="s">
        <v>301</v>
      </c>
      <c r="D36" s="22">
        <v>12</v>
      </c>
      <c r="E36" s="22" t="s">
        <v>13</v>
      </c>
      <c r="F36" s="22" t="s">
        <v>25</v>
      </c>
      <c r="G36" s="11"/>
      <c r="H36" s="23">
        <v>30</v>
      </c>
      <c r="I36" s="23">
        <v>30</v>
      </c>
      <c r="J36" s="37"/>
      <c r="K36" s="60">
        <f t="shared" si="0"/>
        <v>30</v>
      </c>
      <c r="L36" s="60">
        <f t="shared" si="1"/>
        <v>0</v>
      </c>
      <c r="M36" s="30">
        <f t="shared" si="2"/>
        <v>0</v>
      </c>
      <c r="N36" s="30">
        <f t="shared" si="3"/>
        <v>1</v>
      </c>
    </row>
    <row r="37" spans="2:14" s="34" customFormat="1" x14ac:dyDescent="0.3">
      <c r="B37" s="22" t="s">
        <v>521</v>
      </c>
      <c r="C37" s="22" t="s">
        <v>522</v>
      </c>
      <c r="D37" s="22">
        <v>15</v>
      </c>
      <c r="E37" s="22" t="s">
        <v>13</v>
      </c>
      <c r="F37" s="22" t="s">
        <v>14</v>
      </c>
      <c r="G37" s="11"/>
      <c r="H37" s="23">
        <v>30</v>
      </c>
      <c r="I37" s="23">
        <v>30</v>
      </c>
      <c r="J37" s="37"/>
      <c r="K37" s="60">
        <f t="shared" si="0"/>
        <v>30</v>
      </c>
      <c r="L37" s="60">
        <f t="shared" si="1"/>
        <v>0</v>
      </c>
      <c r="M37" s="30">
        <f t="shared" si="2"/>
        <v>0</v>
      </c>
      <c r="N37" s="30">
        <f t="shared" si="3"/>
        <v>1</v>
      </c>
    </row>
    <row r="38" spans="2:14" x14ac:dyDescent="0.3">
      <c r="B38" s="22" t="s">
        <v>428</v>
      </c>
      <c r="C38" s="22" t="s">
        <v>429</v>
      </c>
      <c r="D38" s="22">
        <v>15</v>
      </c>
      <c r="E38" s="22" t="s">
        <v>13</v>
      </c>
      <c r="F38" s="22" t="s">
        <v>25</v>
      </c>
      <c r="H38" s="23">
        <v>30</v>
      </c>
      <c r="I38" s="23">
        <v>30</v>
      </c>
      <c r="J38" s="16"/>
      <c r="K38" s="60">
        <f t="shared" si="0"/>
        <v>30</v>
      </c>
      <c r="L38" s="60">
        <f t="shared" si="1"/>
        <v>0</v>
      </c>
      <c r="M38" s="30">
        <f t="shared" si="2"/>
        <v>0</v>
      </c>
      <c r="N38" s="30">
        <f t="shared" si="3"/>
        <v>1</v>
      </c>
    </row>
    <row r="39" spans="2:14" x14ac:dyDescent="0.3">
      <c r="B39" s="22" t="s">
        <v>572</v>
      </c>
      <c r="C39" s="22" t="s">
        <v>552</v>
      </c>
      <c r="D39" s="22">
        <v>12</v>
      </c>
      <c r="E39" s="22" t="s">
        <v>13</v>
      </c>
      <c r="F39" s="22" t="s">
        <v>14</v>
      </c>
      <c r="H39" s="22">
        <v>30</v>
      </c>
      <c r="I39" s="22">
        <v>30</v>
      </c>
      <c r="J39" s="16"/>
      <c r="K39" s="60">
        <f t="shared" si="0"/>
        <v>30</v>
      </c>
      <c r="L39" s="60">
        <f t="shared" si="1"/>
        <v>0</v>
      </c>
      <c r="M39" s="30">
        <f t="shared" si="2"/>
        <v>0</v>
      </c>
      <c r="N39" s="30">
        <f t="shared" si="3"/>
        <v>1</v>
      </c>
    </row>
    <row r="40" spans="2:14" x14ac:dyDescent="0.3">
      <c r="B40" s="22" t="s">
        <v>705</v>
      </c>
      <c r="C40" s="22" t="s">
        <v>706</v>
      </c>
      <c r="D40" s="22">
        <v>9</v>
      </c>
      <c r="E40" s="22" t="s">
        <v>13</v>
      </c>
      <c r="F40" s="22" t="s">
        <v>770</v>
      </c>
      <c r="H40" s="22">
        <v>30</v>
      </c>
      <c r="I40" s="22">
        <v>30</v>
      </c>
      <c r="J40" s="16"/>
      <c r="K40" s="60">
        <f t="shared" si="0"/>
        <v>30</v>
      </c>
      <c r="L40" s="60">
        <f t="shared" si="1"/>
        <v>0</v>
      </c>
      <c r="M40" s="30">
        <f t="shared" si="2"/>
        <v>0</v>
      </c>
      <c r="N40" s="30">
        <f t="shared" si="3"/>
        <v>1</v>
      </c>
    </row>
    <row r="41" spans="2:14" x14ac:dyDescent="0.3">
      <c r="B41" s="22" t="s">
        <v>633</v>
      </c>
      <c r="C41" s="22" t="s">
        <v>634</v>
      </c>
      <c r="D41" s="22">
        <v>14</v>
      </c>
      <c r="E41" s="22" t="s">
        <v>13</v>
      </c>
      <c r="F41" s="22" t="s">
        <v>770</v>
      </c>
      <c r="H41" s="22">
        <v>61</v>
      </c>
      <c r="I41" s="22">
        <v>44</v>
      </c>
      <c r="J41" s="16"/>
      <c r="K41" s="60">
        <f t="shared" si="0"/>
        <v>52.5</v>
      </c>
      <c r="L41" s="60">
        <f t="shared" si="1"/>
        <v>-17</v>
      </c>
      <c r="M41" s="30">
        <f t="shared" si="2"/>
        <v>-32.38095238095238</v>
      </c>
      <c r="N41" s="30">
        <f t="shared" si="3"/>
        <v>0.72131147540983609</v>
      </c>
    </row>
    <row r="42" spans="2:14" x14ac:dyDescent="0.3">
      <c r="B42" s="22" t="s">
        <v>638</v>
      </c>
      <c r="C42" s="22" t="s">
        <v>639</v>
      </c>
      <c r="D42" s="22">
        <v>15</v>
      </c>
      <c r="E42" s="22" t="s">
        <v>13</v>
      </c>
      <c r="F42" s="22" t="s">
        <v>770</v>
      </c>
      <c r="H42" s="22">
        <v>30</v>
      </c>
      <c r="I42" s="22">
        <v>30</v>
      </c>
      <c r="J42" s="16"/>
      <c r="K42" s="60">
        <f t="shared" si="0"/>
        <v>30</v>
      </c>
      <c r="L42" s="60">
        <f t="shared" si="1"/>
        <v>0</v>
      </c>
      <c r="M42" s="30">
        <f t="shared" si="2"/>
        <v>0</v>
      </c>
      <c r="N42" s="30">
        <f t="shared" si="3"/>
        <v>1</v>
      </c>
    </row>
    <row r="43" spans="2:14" x14ac:dyDescent="0.3">
      <c r="B43" s="22" t="s">
        <v>159</v>
      </c>
      <c r="C43" s="22" t="s">
        <v>160</v>
      </c>
      <c r="D43" s="22">
        <v>8</v>
      </c>
      <c r="E43" s="22" t="s">
        <v>13</v>
      </c>
      <c r="F43" s="22" t="s">
        <v>14</v>
      </c>
      <c r="H43" s="23">
        <v>30</v>
      </c>
      <c r="I43" s="23">
        <v>36</v>
      </c>
      <c r="J43" s="16"/>
      <c r="K43" s="60">
        <f t="shared" si="0"/>
        <v>33</v>
      </c>
      <c r="L43" s="60">
        <f t="shared" si="1"/>
        <v>6</v>
      </c>
      <c r="M43" s="30">
        <f t="shared" si="2"/>
        <v>18.181818181818183</v>
      </c>
      <c r="N43" s="30">
        <f t="shared" si="3"/>
        <v>1.2</v>
      </c>
    </row>
    <row r="44" spans="2:14" x14ac:dyDescent="0.3">
      <c r="B44" s="22" t="s">
        <v>292</v>
      </c>
      <c r="C44" s="22" t="s">
        <v>135</v>
      </c>
      <c r="D44" s="22">
        <v>9</v>
      </c>
      <c r="E44" s="22" t="s">
        <v>13</v>
      </c>
      <c r="F44" s="22" t="s">
        <v>14</v>
      </c>
      <c r="G44" s="19"/>
      <c r="H44" s="23">
        <v>30</v>
      </c>
      <c r="I44" s="23">
        <v>41</v>
      </c>
      <c r="J44" s="16"/>
      <c r="K44" s="60">
        <f t="shared" si="0"/>
        <v>35.5</v>
      </c>
      <c r="L44" s="60">
        <f t="shared" si="1"/>
        <v>11</v>
      </c>
      <c r="M44" s="30">
        <f t="shared" si="2"/>
        <v>30.985915492957744</v>
      </c>
      <c r="N44" s="30">
        <f t="shared" si="3"/>
        <v>1.3666666666666667</v>
      </c>
    </row>
    <row r="45" spans="2:14" x14ac:dyDescent="0.3">
      <c r="B45" s="22" t="s">
        <v>259</v>
      </c>
      <c r="C45" s="22" t="s">
        <v>260</v>
      </c>
      <c r="D45" s="22">
        <v>13</v>
      </c>
      <c r="E45" s="22" t="s">
        <v>13</v>
      </c>
      <c r="F45" s="22" t="s">
        <v>25</v>
      </c>
      <c r="H45" s="23">
        <v>55</v>
      </c>
      <c r="I45" s="22">
        <v>50</v>
      </c>
      <c r="J45" s="16"/>
      <c r="K45" s="60">
        <f t="shared" si="0"/>
        <v>52.5</v>
      </c>
      <c r="L45" s="60">
        <f t="shared" si="1"/>
        <v>-5</v>
      </c>
      <c r="M45" s="30">
        <f t="shared" si="2"/>
        <v>-9.5238095238095237</v>
      </c>
      <c r="N45" s="30">
        <f t="shared" si="3"/>
        <v>0.90909090909090906</v>
      </c>
    </row>
    <row r="46" spans="2:14" x14ac:dyDescent="0.3">
      <c r="B46" s="22" t="s">
        <v>540</v>
      </c>
      <c r="C46" s="22" t="s">
        <v>541</v>
      </c>
      <c r="D46" s="22">
        <v>14</v>
      </c>
      <c r="E46" s="22" t="s">
        <v>13</v>
      </c>
      <c r="F46" s="22" t="s">
        <v>25</v>
      </c>
      <c r="H46" s="22">
        <v>45</v>
      </c>
      <c r="I46" s="23">
        <v>30</v>
      </c>
      <c r="J46" s="16"/>
      <c r="K46" s="60">
        <f t="shared" si="0"/>
        <v>37.5</v>
      </c>
      <c r="L46" s="60">
        <f t="shared" si="1"/>
        <v>-15</v>
      </c>
      <c r="M46" s="30">
        <f t="shared" si="2"/>
        <v>-40</v>
      </c>
      <c r="N46" s="30">
        <f t="shared" si="3"/>
        <v>0.66666666666666663</v>
      </c>
    </row>
    <row r="47" spans="2:14" x14ac:dyDescent="0.3">
      <c r="B47" s="22" t="s">
        <v>356</v>
      </c>
      <c r="C47" s="22" t="s">
        <v>599</v>
      </c>
      <c r="D47" s="22">
        <v>12</v>
      </c>
      <c r="E47" s="22" t="s">
        <v>13</v>
      </c>
      <c r="F47" s="22" t="s">
        <v>14</v>
      </c>
      <c r="G47" s="19"/>
      <c r="H47" s="23">
        <v>30</v>
      </c>
      <c r="I47" s="23">
        <v>30</v>
      </c>
      <c r="J47" s="16"/>
      <c r="K47" s="60">
        <f t="shared" si="0"/>
        <v>30</v>
      </c>
      <c r="L47" s="60">
        <f t="shared" si="1"/>
        <v>0</v>
      </c>
      <c r="M47" s="30">
        <f t="shared" si="2"/>
        <v>0</v>
      </c>
      <c r="N47" s="30">
        <f t="shared" si="3"/>
        <v>1</v>
      </c>
    </row>
    <row r="48" spans="2:14" x14ac:dyDescent="0.3">
      <c r="B48" s="22" t="s">
        <v>414</v>
      </c>
      <c r="C48" s="22" t="s">
        <v>415</v>
      </c>
      <c r="D48" s="22">
        <v>14</v>
      </c>
      <c r="E48" s="22" t="s">
        <v>13</v>
      </c>
      <c r="F48" s="22" t="s">
        <v>25</v>
      </c>
      <c r="H48" s="23">
        <v>30</v>
      </c>
      <c r="I48" s="23">
        <v>30</v>
      </c>
      <c r="J48" s="16"/>
      <c r="K48" s="60">
        <f t="shared" si="0"/>
        <v>30</v>
      </c>
      <c r="L48" s="60">
        <f t="shared" si="1"/>
        <v>0</v>
      </c>
      <c r="M48" s="30">
        <f t="shared" si="2"/>
        <v>0</v>
      </c>
      <c r="N48" s="30">
        <f t="shared" si="3"/>
        <v>1</v>
      </c>
    </row>
    <row r="49" spans="2:14" x14ac:dyDescent="0.3">
      <c r="B49" s="22" t="s">
        <v>436</v>
      </c>
      <c r="C49" s="22" t="s">
        <v>437</v>
      </c>
      <c r="D49" s="22">
        <v>11</v>
      </c>
      <c r="E49" s="22" t="s">
        <v>13</v>
      </c>
      <c r="F49" s="22" t="s">
        <v>14</v>
      </c>
      <c r="H49" s="23">
        <v>30</v>
      </c>
      <c r="I49" s="23">
        <v>30</v>
      </c>
      <c r="J49" s="16"/>
      <c r="K49" s="60">
        <f t="shared" si="0"/>
        <v>30</v>
      </c>
      <c r="L49" s="60">
        <f t="shared" si="1"/>
        <v>0</v>
      </c>
      <c r="M49" s="30">
        <f t="shared" si="2"/>
        <v>0</v>
      </c>
      <c r="N49" s="30">
        <f t="shared" si="3"/>
        <v>1</v>
      </c>
    </row>
    <row r="50" spans="2:14" x14ac:dyDescent="0.3">
      <c r="B50" s="22" t="s">
        <v>506</v>
      </c>
      <c r="C50" s="22" t="s">
        <v>334</v>
      </c>
      <c r="D50" s="22">
        <v>14</v>
      </c>
      <c r="E50" s="22" t="s">
        <v>13</v>
      </c>
      <c r="F50" s="22" t="s">
        <v>770</v>
      </c>
      <c r="H50" s="22">
        <v>30</v>
      </c>
      <c r="I50" s="22">
        <v>30</v>
      </c>
      <c r="J50" s="16"/>
      <c r="K50" s="60">
        <f t="shared" si="0"/>
        <v>30</v>
      </c>
      <c r="L50" s="60">
        <f t="shared" si="1"/>
        <v>0</v>
      </c>
      <c r="M50" s="30">
        <f t="shared" si="2"/>
        <v>0</v>
      </c>
      <c r="N50" s="30">
        <f t="shared" si="3"/>
        <v>1</v>
      </c>
    </row>
    <row r="51" spans="2:14" x14ac:dyDescent="0.3">
      <c r="B51" s="22" t="s">
        <v>631</v>
      </c>
      <c r="C51" s="22" t="s">
        <v>632</v>
      </c>
      <c r="D51" s="22">
        <v>12</v>
      </c>
      <c r="E51" s="22" t="s">
        <v>43</v>
      </c>
      <c r="F51" s="22" t="s">
        <v>770</v>
      </c>
      <c r="H51" s="22">
        <v>30</v>
      </c>
      <c r="I51" s="22">
        <v>30</v>
      </c>
      <c r="J51" s="16"/>
      <c r="K51" s="60">
        <f t="shared" si="0"/>
        <v>30</v>
      </c>
      <c r="L51" s="60">
        <f t="shared" si="1"/>
        <v>0</v>
      </c>
      <c r="M51" s="30">
        <f t="shared" si="2"/>
        <v>0</v>
      </c>
      <c r="N51" s="30">
        <f t="shared" si="3"/>
        <v>1</v>
      </c>
    </row>
    <row r="52" spans="2:14" x14ac:dyDescent="0.3">
      <c r="B52" s="22" t="s">
        <v>64</v>
      </c>
      <c r="C52" s="22" t="s">
        <v>65</v>
      </c>
      <c r="D52" s="22">
        <v>9</v>
      </c>
      <c r="E52" s="22" t="s">
        <v>13</v>
      </c>
      <c r="F52" s="22" t="s">
        <v>25</v>
      </c>
      <c r="G52" s="24"/>
      <c r="H52" s="23">
        <v>30</v>
      </c>
      <c r="I52" s="23">
        <v>44</v>
      </c>
      <c r="J52" s="25"/>
      <c r="K52" s="60">
        <f t="shared" si="0"/>
        <v>37</v>
      </c>
      <c r="L52" s="60">
        <f t="shared" si="1"/>
        <v>14</v>
      </c>
      <c r="M52" s="30">
        <f t="shared" si="2"/>
        <v>37.837837837837839</v>
      </c>
      <c r="N52" s="30">
        <f t="shared" si="3"/>
        <v>1.4666666666666666</v>
      </c>
    </row>
    <row r="53" spans="2:14" x14ac:dyDescent="0.3">
      <c r="B53" s="22" t="s">
        <v>130</v>
      </c>
      <c r="C53" s="22" t="s">
        <v>135</v>
      </c>
      <c r="D53" s="22">
        <v>7</v>
      </c>
      <c r="E53" s="22" t="s">
        <v>413</v>
      </c>
      <c r="F53" s="22" t="s">
        <v>25</v>
      </c>
      <c r="H53" s="23">
        <v>42</v>
      </c>
      <c r="I53" s="23">
        <v>52</v>
      </c>
      <c r="J53" s="16"/>
      <c r="K53" s="60">
        <f t="shared" si="0"/>
        <v>47</v>
      </c>
      <c r="L53" s="60">
        <f t="shared" si="1"/>
        <v>10</v>
      </c>
      <c r="M53" s="30">
        <f t="shared" si="2"/>
        <v>21.276595744680851</v>
      </c>
      <c r="N53" s="30">
        <f t="shared" si="3"/>
        <v>1.2380952380952381</v>
      </c>
    </row>
    <row r="54" spans="2:14" x14ac:dyDescent="0.3">
      <c r="B54" s="22" t="s">
        <v>130</v>
      </c>
      <c r="C54" s="22" t="s">
        <v>136</v>
      </c>
      <c r="D54" s="22">
        <v>8</v>
      </c>
      <c r="E54" s="22" t="s">
        <v>13</v>
      </c>
      <c r="F54" s="22" t="s">
        <v>14</v>
      </c>
      <c r="H54" s="23">
        <v>51</v>
      </c>
      <c r="I54" s="23">
        <v>52</v>
      </c>
      <c r="J54" s="16"/>
      <c r="K54" s="60">
        <f t="shared" si="0"/>
        <v>51.5</v>
      </c>
      <c r="L54" s="60">
        <f t="shared" si="1"/>
        <v>1</v>
      </c>
      <c r="M54" s="30">
        <f t="shared" si="2"/>
        <v>1.9417475728155338</v>
      </c>
      <c r="N54" s="30">
        <f t="shared" si="3"/>
        <v>1.0196078431372548</v>
      </c>
    </row>
    <row r="55" spans="2:14" x14ac:dyDescent="0.3">
      <c r="B55" s="22" t="s">
        <v>411</v>
      </c>
      <c r="C55" s="22" t="s">
        <v>412</v>
      </c>
      <c r="D55" s="22">
        <v>9</v>
      </c>
      <c r="E55" s="22" t="s">
        <v>13</v>
      </c>
      <c r="F55" s="22" t="s">
        <v>25</v>
      </c>
      <c r="H55" s="23">
        <v>30</v>
      </c>
      <c r="I55" s="23">
        <v>54</v>
      </c>
      <c r="J55" s="16"/>
      <c r="K55" s="60">
        <f t="shared" si="0"/>
        <v>42</v>
      </c>
      <c r="L55" s="60">
        <f t="shared" si="1"/>
        <v>24</v>
      </c>
      <c r="M55" s="30">
        <f t="shared" si="2"/>
        <v>57.142857142857139</v>
      </c>
      <c r="N55" s="30">
        <f t="shared" si="3"/>
        <v>1.8</v>
      </c>
    </row>
    <row r="56" spans="2:14" x14ac:dyDescent="0.3">
      <c r="B56" s="22" t="s">
        <v>130</v>
      </c>
      <c r="C56" s="22" t="s">
        <v>47</v>
      </c>
      <c r="D56" s="22">
        <v>10</v>
      </c>
      <c r="E56" s="26" t="s">
        <v>13</v>
      </c>
      <c r="F56" s="22" t="s">
        <v>14</v>
      </c>
      <c r="H56" s="23">
        <v>54</v>
      </c>
      <c r="I56" s="23">
        <v>62</v>
      </c>
      <c r="J56" s="16"/>
      <c r="K56" s="60">
        <f t="shared" si="0"/>
        <v>58</v>
      </c>
      <c r="L56" s="60">
        <f t="shared" si="1"/>
        <v>8</v>
      </c>
      <c r="M56" s="30">
        <f t="shared" si="2"/>
        <v>13.793103448275861</v>
      </c>
      <c r="N56" s="30">
        <f t="shared" si="3"/>
        <v>1.1481481481481481</v>
      </c>
    </row>
    <row r="57" spans="2:14" x14ac:dyDescent="0.3">
      <c r="B57" s="22" t="s">
        <v>233</v>
      </c>
      <c r="C57" s="22" t="s">
        <v>234</v>
      </c>
      <c r="D57" s="22">
        <v>10</v>
      </c>
      <c r="E57" s="22" t="s">
        <v>13</v>
      </c>
      <c r="F57" s="22" t="s">
        <v>14</v>
      </c>
      <c r="H57" s="23">
        <v>46</v>
      </c>
      <c r="I57" s="23">
        <v>30</v>
      </c>
      <c r="J57" s="16"/>
      <c r="K57" s="60">
        <f t="shared" si="0"/>
        <v>38</v>
      </c>
      <c r="L57" s="60">
        <f t="shared" si="1"/>
        <v>-16</v>
      </c>
      <c r="M57" s="30">
        <f t="shared" si="2"/>
        <v>-42.105263157894733</v>
      </c>
      <c r="N57" s="30">
        <f t="shared" si="3"/>
        <v>0.65217391304347827</v>
      </c>
    </row>
    <row r="58" spans="2:14" x14ac:dyDescent="0.3">
      <c r="B58" s="22" t="s">
        <v>261</v>
      </c>
      <c r="C58" s="22" t="s">
        <v>262</v>
      </c>
      <c r="D58" s="22">
        <v>9</v>
      </c>
      <c r="E58" s="22" t="s">
        <v>13</v>
      </c>
      <c r="F58" s="22" t="s">
        <v>25</v>
      </c>
      <c r="H58" s="23">
        <v>30</v>
      </c>
      <c r="I58" s="23">
        <v>30</v>
      </c>
      <c r="J58" s="16"/>
      <c r="K58" s="60">
        <f t="shared" si="0"/>
        <v>30</v>
      </c>
      <c r="L58" s="60">
        <f t="shared" si="1"/>
        <v>0</v>
      </c>
      <c r="M58" s="30">
        <f t="shared" si="2"/>
        <v>0</v>
      </c>
      <c r="N58" s="30">
        <f t="shared" si="3"/>
        <v>1</v>
      </c>
    </row>
    <row r="59" spans="2:14" x14ac:dyDescent="0.3">
      <c r="B59" s="22" t="s">
        <v>358</v>
      </c>
      <c r="C59" s="22" t="s">
        <v>600</v>
      </c>
      <c r="D59" s="22">
        <v>6</v>
      </c>
      <c r="E59" s="55" t="s">
        <v>13</v>
      </c>
      <c r="F59" s="22" t="s">
        <v>14</v>
      </c>
      <c r="H59" s="23">
        <v>30</v>
      </c>
      <c r="I59" s="23">
        <v>30</v>
      </c>
      <c r="J59" s="16"/>
      <c r="K59" s="60">
        <f t="shared" si="0"/>
        <v>30</v>
      </c>
      <c r="L59" s="60">
        <f t="shared" si="1"/>
        <v>0</v>
      </c>
      <c r="M59" s="30">
        <f t="shared" si="2"/>
        <v>0</v>
      </c>
      <c r="N59" s="30">
        <f t="shared" si="3"/>
        <v>1</v>
      </c>
    </row>
    <row r="60" spans="2:14" x14ac:dyDescent="0.3">
      <c r="B60" s="22" t="s">
        <v>387</v>
      </c>
      <c r="C60" s="22" t="s">
        <v>388</v>
      </c>
      <c r="D60" s="22">
        <v>14</v>
      </c>
      <c r="E60" s="22" t="s">
        <v>13</v>
      </c>
      <c r="F60" s="22" t="s">
        <v>14</v>
      </c>
      <c r="G60" s="19"/>
      <c r="H60" s="23">
        <v>30</v>
      </c>
      <c r="I60" s="23">
        <v>30</v>
      </c>
      <c r="J60" s="16"/>
      <c r="K60" s="60">
        <f t="shared" si="0"/>
        <v>30</v>
      </c>
      <c r="L60" s="60">
        <f t="shared" si="1"/>
        <v>0</v>
      </c>
      <c r="M60" s="30">
        <f t="shared" si="2"/>
        <v>0</v>
      </c>
      <c r="N60" s="30">
        <f t="shared" si="3"/>
        <v>1</v>
      </c>
    </row>
    <row r="61" spans="2:14" x14ac:dyDescent="0.3">
      <c r="B61" s="22" t="s">
        <v>619</v>
      </c>
      <c r="C61" s="22" t="s">
        <v>620</v>
      </c>
      <c r="D61" s="22">
        <v>9</v>
      </c>
      <c r="E61" s="22" t="s">
        <v>13</v>
      </c>
      <c r="F61" s="22" t="s">
        <v>771</v>
      </c>
      <c r="H61" s="22">
        <v>30</v>
      </c>
      <c r="I61" s="22">
        <v>30</v>
      </c>
      <c r="J61" s="16"/>
      <c r="K61" s="60">
        <f t="shared" si="0"/>
        <v>30</v>
      </c>
      <c r="L61" s="60">
        <f t="shared" si="1"/>
        <v>0</v>
      </c>
      <c r="M61" s="30">
        <f t="shared" si="2"/>
        <v>0</v>
      </c>
      <c r="N61" s="30">
        <f t="shared" si="3"/>
        <v>1</v>
      </c>
    </row>
    <row r="62" spans="2:14" x14ac:dyDescent="0.3">
      <c r="B62" s="22" t="s">
        <v>130</v>
      </c>
      <c r="C62" s="22" t="s">
        <v>138</v>
      </c>
      <c r="D62" s="22">
        <v>14</v>
      </c>
      <c r="E62" s="26" t="s">
        <v>433</v>
      </c>
      <c r="F62" s="22" t="s">
        <v>25</v>
      </c>
      <c r="H62" s="22">
        <v>42</v>
      </c>
      <c r="I62" s="22">
        <v>51</v>
      </c>
      <c r="J62" s="25"/>
      <c r="K62" s="60">
        <f t="shared" si="0"/>
        <v>46.5</v>
      </c>
      <c r="L62" s="60">
        <f t="shared" si="1"/>
        <v>9</v>
      </c>
      <c r="M62" s="30">
        <f t="shared" si="2"/>
        <v>19.35483870967742</v>
      </c>
      <c r="N62" s="30">
        <f t="shared" si="3"/>
        <v>1.2142857142857142</v>
      </c>
    </row>
    <row r="63" spans="2:14" x14ac:dyDescent="0.3">
      <c r="B63" s="22" t="s">
        <v>130</v>
      </c>
      <c r="C63" s="22" t="s">
        <v>139</v>
      </c>
      <c r="D63" s="22">
        <v>7</v>
      </c>
      <c r="E63" s="22" t="s">
        <v>13</v>
      </c>
      <c r="F63" s="22" t="s">
        <v>25</v>
      </c>
      <c r="H63" s="23">
        <v>49</v>
      </c>
      <c r="I63" s="23">
        <v>57</v>
      </c>
      <c r="J63" s="16"/>
      <c r="K63" s="60">
        <f t="shared" si="0"/>
        <v>53</v>
      </c>
      <c r="L63" s="60">
        <f t="shared" si="1"/>
        <v>8</v>
      </c>
      <c r="M63" s="30">
        <f t="shared" si="2"/>
        <v>15.09433962264151</v>
      </c>
      <c r="N63" s="30">
        <f t="shared" si="3"/>
        <v>1.1632653061224489</v>
      </c>
    </row>
    <row r="64" spans="2:14" x14ac:dyDescent="0.3">
      <c r="B64" s="22" t="s">
        <v>247</v>
      </c>
      <c r="C64" s="22" t="s">
        <v>248</v>
      </c>
      <c r="D64" s="22">
        <v>7</v>
      </c>
      <c r="E64" s="22" t="s">
        <v>13</v>
      </c>
      <c r="F64" s="22" t="s">
        <v>14</v>
      </c>
      <c r="H64" s="23">
        <v>71</v>
      </c>
      <c r="I64" s="23">
        <v>65</v>
      </c>
      <c r="J64" s="16"/>
      <c r="K64" s="60">
        <f t="shared" si="0"/>
        <v>68</v>
      </c>
      <c r="L64" s="60">
        <f t="shared" si="1"/>
        <v>-6</v>
      </c>
      <c r="M64" s="30">
        <f t="shared" si="2"/>
        <v>-8.8235294117647065</v>
      </c>
      <c r="N64" s="30">
        <f t="shared" si="3"/>
        <v>0.91549295774647887</v>
      </c>
    </row>
    <row r="65" spans="2:14" x14ac:dyDescent="0.3">
      <c r="B65" s="9" t="s">
        <v>130</v>
      </c>
      <c r="C65" s="9" t="s">
        <v>337</v>
      </c>
      <c r="D65" s="9">
        <v>5</v>
      </c>
      <c r="E65" s="9" t="s">
        <v>13</v>
      </c>
      <c r="F65" s="9" t="s">
        <v>14</v>
      </c>
      <c r="G65" s="12"/>
      <c r="H65" s="42">
        <v>80</v>
      </c>
      <c r="I65" s="42">
        <v>67</v>
      </c>
      <c r="J65" s="16"/>
      <c r="K65" s="60">
        <f t="shared" si="0"/>
        <v>73.5</v>
      </c>
      <c r="L65" s="60">
        <f t="shared" si="1"/>
        <v>-13</v>
      </c>
      <c r="M65" s="30">
        <f t="shared" si="2"/>
        <v>-17.687074829931973</v>
      </c>
      <c r="N65" s="30">
        <f t="shared" si="3"/>
        <v>0.83750000000000002</v>
      </c>
    </row>
    <row r="66" spans="2:14" x14ac:dyDescent="0.3">
      <c r="B66" s="22" t="s">
        <v>130</v>
      </c>
      <c r="C66" s="22" t="s">
        <v>384</v>
      </c>
      <c r="D66" s="22">
        <v>8</v>
      </c>
      <c r="E66" s="22" t="s">
        <v>43</v>
      </c>
      <c r="F66" s="22" t="s">
        <v>771</v>
      </c>
      <c r="H66" s="22">
        <v>41</v>
      </c>
      <c r="I66" s="23">
        <v>30</v>
      </c>
      <c r="J66" s="16"/>
      <c r="K66" s="60">
        <f t="shared" si="0"/>
        <v>35.5</v>
      </c>
      <c r="L66" s="60">
        <f t="shared" si="1"/>
        <v>-11</v>
      </c>
      <c r="M66" s="30">
        <f t="shared" si="2"/>
        <v>-30.985915492957744</v>
      </c>
      <c r="N66" s="30">
        <f t="shared" si="3"/>
        <v>0.73170731707317072</v>
      </c>
    </row>
    <row r="67" spans="2:14" x14ac:dyDescent="0.3">
      <c r="B67" s="22" t="s">
        <v>319</v>
      </c>
      <c r="C67" s="22" t="s">
        <v>320</v>
      </c>
      <c r="D67" s="22">
        <v>13</v>
      </c>
      <c r="E67" s="22" t="s">
        <v>249</v>
      </c>
      <c r="F67" s="22" t="s">
        <v>25</v>
      </c>
      <c r="G67" s="19"/>
      <c r="H67" s="23">
        <v>52</v>
      </c>
      <c r="I67" s="23">
        <v>30</v>
      </c>
      <c r="J67" s="16"/>
      <c r="K67" s="60">
        <f t="shared" si="0"/>
        <v>41</v>
      </c>
      <c r="L67" s="60">
        <f t="shared" si="1"/>
        <v>-22</v>
      </c>
      <c r="M67" s="30">
        <f t="shared" si="2"/>
        <v>-53.658536585365859</v>
      </c>
      <c r="N67" s="30">
        <f t="shared" si="3"/>
        <v>0.57692307692307687</v>
      </c>
    </row>
    <row r="68" spans="2:14" x14ac:dyDescent="0.3">
      <c r="B68" s="22" t="s">
        <v>597</v>
      </c>
      <c r="C68" s="22" t="s">
        <v>598</v>
      </c>
      <c r="D68" s="22">
        <v>10</v>
      </c>
      <c r="E68" s="22" t="s">
        <v>13</v>
      </c>
      <c r="F68" s="22" t="s">
        <v>14</v>
      </c>
      <c r="H68" s="23">
        <v>30</v>
      </c>
      <c r="I68" s="23">
        <v>30</v>
      </c>
      <c r="J68" s="16"/>
      <c r="K68" s="60">
        <f t="shared" ref="K68:K131" si="4">AVERAGE(H68:I68)</f>
        <v>30</v>
      </c>
      <c r="L68" s="60">
        <f t="shared" ref="L68:L131" si="5">I68-H68</f>
        <v>0</v>
      </c>
      <c r="M68" s="30">
        <f t="shared" ref="M68:M131" si="6">L68/K68*100</f>
        <v>0</v>
      </c>
      <c r="N68" s="30">
        <f t="shared" ref="N68:N131" si="7">I68/H68</f>
        <v>1</v>
      </c>
    </row>
    <row r="69" spans="2:14" x14ac:dyDescent="0.3">
      <c r="B69" s="22" t="s">
        <v>432</v>
      </c>
      <c r="C69" s="22" t="s">
        <v>106</v>
      </c>
      <c r="D69" s="22">
        <v>10</v>
      </c>
      <c r="E69" s="22" t="s">
        <v>13</v>
      </c>
      <c r="F69" s="22" t="s">
        <v>14</v>
      </c>
      <c r="H69" s="23">
        <v>30</v>
      </c>
      <c r="I69" s="23">
        <v>30</v>
      </c>
      <c r="J69" s="16"/>
      <c r="K69" s="60">
        <f t="shared" si="4"/>
        <v>30</v>
      </c>
      <c r="L69" s="60">
        <f t="shared" si="5"/>
        <v>0</v>
      </c>
      <c r="M69" s="30">
        <f t="shared" si="6"/>
        <v>0</v>
      </c>
      <c r="N69" s="30">
        <f t="shared" si="7"/>
        <v>1</v>
      </c>
    </row>
    <row r="70" spans="2:14" x14ac:dyDescent="0.3">
      <c r="B70" s="22" t="s">
        <v>555</v>
      </c>
      <c r="C70" s="22" t="s">
        <v>287</v>
      </c>
      <c r="D70" s="22">
        <v>14</v>
      </c>
      <c r="E70" s="26" t="s">
        <v>119</v>
      </c>
      <c r="F70" s="22" t="s">
        <v>14</v>
      </c>
      <c r="H70" s="22">
        <v>30</v>
      </c>
      <c r="I70" s="22">
        <v>36</v>
      </c>
      <c r="J70" s="16"/>
      <c r="K70" s="60">
        <f t="shared" si="4"/>
        <v>33</v>
      </c>
      <c r="L70" s="60">
        <f t="shared" si="5"/>
        <v>6</v>
      </c>
      <c r="M70" s="30">
        <f t="shared" si="6"/>
        <v>18.181818181818183</v>
      </c>
      <c r="N70" s="30">
        <f t="shared" si="7"/>
        <v>1.2</v>
      </c>
    </row>
    <row r="71" spans="2:14" x14ac:dyDescent="0.3">
      <c r="B71" s="22" t="s">
        <v>562</v>
      </c>
      <c r="C71" s="22" t="s">
        <v>563</v>
      </c>
      <c r="D71" s="22">
        <v>9</v>
      </c>
      <c r="E71" s="22" t="s">
        <v>13</v>
      </c>
      <c r="F71" s="22" t="s">
        <v>771</v>
      </c>
      <c r="H71" s="22">
        <v>30</v>
      </c>
      <c r="I71" s="22">
        <v>36</v>
      </c>
      <c r="J71" s="16"/>
      <c r="K71" s="60">
        <f t="shared" si="4"/>
        <v>33</v>
      </c>
      <c r="L71" s="60">
        <f t="shared" si="5"/>
        <v>6</v>
      </c>
      <c r="M71" s="30">
        <f t="shared" si="6"/>
        <v>18.181818181818183</v>
      </c>
      <c r="N71" s="30">
        <f t="shared" si="7"/>
        <v>1.2</v>
      </c>
    </row>
    <row r="72" spans="2:14" x14ac:dyDescent="0.3">
      <c r="B72" s="22" t="s">
        <v>617</v>
      </c>
      <c r="C72" s="22" t="s">
        <v>618</v>
      </c>
      <c r="D72" s="22">
        <v>12</v>
      </c>
      <c r="E72" s="26" t="s">
        <v>13</v>
      </c>
      <c r="F72" s="22" t="s">
        <v>770</v>
      </c>
      <c r="H72" s="22">
        <v>30</v>
      </c>
      <c r="I72" s="22">
        <v>30</v>
      </c>
      <c r="J72" s="16"/>
      <c r="K72" s="60">
        <f t="shared" si="4"/>
        <v>30</v>
      </c>
      <c r="L72" s="60">
        <f t="shared" si="5"/>
        <v>0</v>
      </c>
      <c r="M72" s="30">
        <f t="shared" si="6"/>
        <v>0</v>
      </c>
      <c r="N72" s="30">
        <f t="shared" si="7"/>
        <v>1</v>
      </c>
    </row>
    <row r="73" spans="2:14" x14ac:dyDescent="0.3">
      <c r="B73" s="22" t="s">
        <v>552</v>
      </c>
      <c r="C73" s="22" t="s">
        <v>553</v>
      </c>
      <c r="D73" s="22">
        <v>12</v>
      </c>
      <c r="E73" s="22" t="s">
        <v>13</v>
      </c>
      <c r="F73" s="22" t="s">
        <v>14</v>
      </c>
      <c r="G73" s="19"/>
      <c r="H73" s="23">
        <v>43</v>
      </c>
      <c r="I73" s="23">
        <v>36</v>
      </c>
      <c r="J73" s="16"/>
      <c r="K73" s="60">
        <f t="shared" si="4"/>
        <v>39.5</v>
      </c>
      <c r="L73" s="60">
        <f t="shared" si="5"/>
        <v>-7</v>
      </c>
      <c r="M73" s="30">
        <f t="shared" si="6"/>
        <v>-17.721518987341771</v>
      </c>
      <c r="N73" s="30">
        <f t="shared" si="7"/>
        <v>0.83720930232558144</v>
      </c>
    </row>
    <row r="74" spans="2:14" x14ac:dyDescent="0.3">
      <c r="B74" s="22" t="s">
        <v>411</v>
      </c>
      <c r="C74" s="22" t="s">
        <v>412</v>
      </c>
      <c r="D74" s="22">
        <v>7</v>
      </c>
      <c r="E74" s="22" t="s">
        <v>413</v>
      </c>
      <c r="F74" s="22" t="s">
        <v>25</v>
      </c>
      <c r="H74" s="23">
        <v>42</v>
      </c>
      <c r="I74" s="23">
        <v>52</v>
      </c>
      <c r="J74" s="16"/>
      <c r="K74" s="60">
        <f t="shared" si="4"/>
        <v>47</v>
      </c>
      <c r="L74" s="60">
        <f t="shared" si="5"/>
        <v>10</v>
      </c>
      <c r="M74" s="30">
        <f t="shared" si="6"/>
        <v>21.276595744680851</v>
      </c>
      <c r="N74" s="30">
        <f t="shared" si="7"/>
        <v>1.2380952380952381</v>
      </c>
    </row>
    <row r="75" spans="2:14" x14ac:dyDescent="0.3">
      <c r="B75" s="22" t="s">
        <v>236</v>
      </c>
      <c r="C75" s="22" t="s">
        <v>237</v>
      </c>
      <c r="D75" s="22">
        <v>12</v>
      </c>
      <c r="E75" s="22" t="s">
        <v>13</v>
      </c>
      <c r="F75" s="22" t="s">
        <v>14</v>
      </c>
      <c r="H75" s="23">
        <v>30</v>
      </c>
      <c r="I75" s="23">
        <v>30</v>
      </c>
      <c r="J75" s="16"/>
      <c r="K75" s="60">
        <f t="shared" si="4"/>
        <v>30</v>
      </c>
      <c r="L75" s="60">
        <f t="shared" si="5"/>
        <v>0</v>
      </c>
      <c r="M75" s="30">
        <f t="shared" si="6"/>
        <v>0</v>
      </c>
      <c r="N75" s="30">
        <f t="shared" si="7"/>
        <v>1</v>
      </c>
    </row>
    <row r="76" spans="2:14" x14ac:dyDescent="0.3">
      <c r="B76" s="22" t="s">
        <v>370</v>
      </c>
      <c r="C76" s="22" t="s">
        <v>371</v>
      </c>
      <c r="D76" s="22">
        <v>9</v>
      </c>
      <c r="E76" s="22" t="s">
        <v>13</v>
      </c>
      <c r="F76" s="22" t="s">
        <v>14</v>
      </c>
      <c r="H76" s="23">
        <v>30</v>
      </c>
      <c r="I76" s="23">
        <v>36</v>
      </c>
      <c r="J76" s="16"/>
      <c r="K76" s="60">
        <f t="shared" si="4"/>
        <v>33</v>
      </c>
      <c r="L76" s="60">
        <f t="shared" si="5"/>
        <v>6</v>
      </c>
      <c r="M76" s="30">
        <f t="shared" si="6"/>
        <v>18.181818181818183</v>
      </c>
      <c r="N76" s="30">
        <f t="shared" si="7"/>
        <v>1.2</v>
      </c>
    </row>
    <row r="77" spans="2:14" x14ac:dyDescent="0.3">
      <c r="B77" s="22" t="s">
        <v>573</v>
      </c>
      <c r="C77" s="22" t="s">
        <v>574</v>
      </c>
      <c r="D77" s="22">
        <v>12</v>
      </c>
      <c r="E77" s="22" t="s">
        <v>13</v>
      </c>
      <c r="F77" s="22" t="s">
        <v>771</v>
      </c>
      <c r="H77" s="22">
        <v>30</v>
      </c>
      <c r="I77" s="22">
        <v>30</v>
      </c>
      <c r="J77" s="16"/>
      <c r="K77" s="60">
        <f t="shared" si="4"/>
        <v>30</v>
      </c>
      <c r="L77" s="60">
        <f t="shared" si="5"/>
        <v>0</v>
      </c>
      <c r="M77" s="30">
        <f t="shared" si="6"/>
        <v>0</v>
      </c>
      <c r="N77" s="30">
        <f t="shared" si="7"/>
        <v>1</v>
      </c>
    </row>
    <row r="78" spans="2:14" x14ac:dyDescent="0.3">
      <c r="B78" s="22" t="s">
        <v>875</v>
      </c>
      <c r="C78" s="22" t="s">
        <v>876</v>
      </c>
      <c r="D78" s="22">
        <v>10</v>
      </c>
      <c r="E78" s="22" t="s">
        <v>13</v>
      </c>
      <c r="F78" s="22" t="s">
        <v>771</v>
      </c>
      <c r="H78" s="22">
        <v>57</v>
      </c>
      <c r="I78" s="22">
        <v>43</v>
      </c>
      <c r="J78" s="16"/>
      <c r="K78" s="60">
        <f t="shared" si="4"/>
        <v>50</v>
      </c>
      <c r="L78" s="60">
        <f t="shared" si="5"/>
        <v>-14</v>
      </c>
      <c r="M78" s="30">
        <f t="shared" si="6"/>
        <v>-28.000000000000004</v>
      </c>
      <c r="N78" s="30">
        <f t="shared" si="7"/>
        <v>0.75438596491228072</v>
      </c>
    </row>
    <row r="79" spans="2:14" x14ac:dyDescent="0.3">
      <c r="B79" s="22" t="s">
        <v>363</v>
      </c>
      <c r="C79" s="22" t="s">
        <v>365</v>
      </c>
      <c r="D79" s="22">
        <v>16</v>
      </c>
      <c r="E79" s="22" t="s">
        <v>13</v>
      </c>
      <c r="F79" s="22" t="s">
        <v>14</v>
      </c>
      <c r="H79" s="23">
        <v>30</v>
      </c>
      <c r="I79" s="23">
        <v>42</v>
      </c>
      <c r="J79" s="16"/>
      <c r="K79" s="60">
        <f t="shared" si="4"/>
        <v>36</v>
      </c>
      <c r="L79" s="60">
        <f t="shared" si="5"/>
        <v>12</v>
      </c>
      <c r="M79" s="30">
        <f t="shared" si="6"/>
        <v>33.333333333333329</v>
      </c>
      <c r="N79" s="30">
        <f t="shared" si="7"/>
        <v>1.4</v>
      </c>
    </row>
    <row r="80" spans="2:14" x14ac:dyDescent="0.3">
      <c r="B80" s="22" t="s">
        <v>342</v>
      </c>
      <c r="C80" s="22" t="s">
        <v>343</v>
      </c>
      <c r="D80" s="22">
        <v>12</v>
      </c>
      <c r="E80" s="43" t="s">
        <v>347</v>
      </c>
      <c r="F80" s="43" t="s">
        <v>14</v>
      </c>
      <c r="G80" s="12"/>
      <c r="H80" s="42">
        <v>79</v>
      </c>
      <c r="I80" s="44">
        <v>54</v>
      </c>
      <c r="J80" s="16"/>
      <c r="K80" s="60">
        <f t="shared" si="4"/>
        <v>66.5</v>
      </c>
      <c r="L80" s="60">
        <f t="shared" si="5"/>
        <v>-25</v>
      </c>
      <c r="M80" s="30">
        <f t="shared" si="6"/>
        <v>-37.593984962406012</v>
      </c>
      <c r="N80" s="30">
        <f t="shared" si="7"/>
        <v>0.68354430379746833</v>
      </c>
    </row>
    <row r="81" spans="2:14" x14ac:dyDescent="0.3">
      <c r="B81" s="22" t="s">
        <v>130</v>
      </c>
      <c r="C81" s="22" t="s">
        <v>360</v>
      </c>
      <c r="D81" s="22">
        <v>5</v>
      </c>
      <c r="E81" s="3" t="s">
        <v>13</v>
      </c>
      <c r="F81" s="22" t="s">
        <v>14</v>
      </c>
      <c r="H81" s="23">
        <v>41</v>
      </c>
      <c r="I81" s="23">
        <v>30</v>
      </c>
      <c r="J81" s="16"/>
      <c r="K81" s="60">
        <f t="shared" si="4"/>
        <v>35.5</v>
      </c>
      <c r="L81" s="60">
        <f t="shared" si="5"/>
        <v>-11</v>
      </c>
      <c r="M81" s="30">
        <f t="shared" si="6"/>
        <v>-30.985915492957744</v>
      </c>
      <c r="N81" s="30">
        <f t="shared" si="7"/>
        <v>0.73170731707317072</v>
      </c>
    </row>
    <row r="82" spans="2:14" x14ac:dyDescent="0.3">
      <c r="B82" s="22" t="s">
        <v>366</v>
      </c>
      <c r="C82" s="22" t="s">
        <v>367</v>
      </c>
      <c r="D82" s="22">
        <v>10</v>
      </c>
      <c r="E82" s="22" t="s">
        <v>13</v>
      </c>
      <c r="F82" s="22" t="s">
        <v>25</v>
      </c>
      <c r="H82" s="23">
        <v>45</v>
      </c>
      <c r="I82" s="23">
        <v>30</v>
      </c>
      <c r="J82" s="16"/>
      <c r="K82" s="60">
        <f t="shared" si="4"/>
        <v>37.5</v>
      </c>
      <c r="L82" s="60">
        <f t="shared" si="5"/>
        <v>-15</v>
      </c>
      <c r="M82" s="30">
        <f t="shared" si="6"/>
        <v>-40</v>
      </c>
      <c r="N82" s="30">
        <f t="shared" si="7"/>
        <v>0.66666666666666663</v>
      </c>
    </row>
    <row r="83" spans="2:14" x14ac:dyDescent="0.3">
      <c r="B83" s="22" t="s">
        <v>393</v>
      </c>
      <c r="C83" s="22" t="s">
        <v>394</v>
      </c>
      <c r="D83" s="22">
        <v>13</v>
      </c>
      <c r="E83" s="22" t="s">
        <v>13</v>
      </c>
      <c r="F83" s="22" t="s">
        <v>14</v>
      </c>
      <c r="H83" s="23">
        <v>30</v>
      </c>
      <c r="I83" s="23">
        <v>30</v>
      </c>
      <c r="J83" s="16"/>
      <c r="K83" s="60">
        <f t="shared" si="4"/>
        <v>30</v>
      </c>
      <c r="L83" s="60">
        <f t="shared" si="5"/>
        <v>0</v>
      </c>
      <c r="M83" s="30">
        <f t="shared" si="6"/>
        <v>0</v>
      </c>
      <c r="N83" s="30">
        <f t="shared" si="7"/>
        <v>1</v>
      </c>
    </row>
    <row r="84" spans="2:14" x14ac:dyDescent="0.3">
      <c r="B84" s="22" t="s">
        <v>156</v>
      </c>
      <c r="C84" s="22" t="s">
        <v>57</v>
      </c>
      <c r="D84" s="22">
        <v>14</v>
      </c>
      <c r="E84" s="22" t="s">
        <v>13</v>
      </c>
      <c r="F84" s="22" t="s">
        <v>14</v>
      </c>
      <c r="H84" s="23">
        <v>30</v>
      </c>
      <c r="I84" s="23">
        <v>30</v>
      </c>
      <c r="J84" s="16"/>
      <c r="K84" s="60">
        <f t="shared" si="4"/>
        <v>30</v>
      </c>
      <c r="L84" s="60">
        <f t="shared" si="5"/>
        <v>0</v>
      </c>
      <c r="M84" s="30">
        <f t="shared" si="6"/>
        <v>0</v>
      </c>
      <c r="N84" s="30">
        <f t="shared" si="7"/>
        <v>1</v>
      </c>
    </row>
    <row r="85" spans="2:14" x14ac:dyDescent="0.3">
      <c r="B85" s="22" t="s">
        <v>584</v>
      </c>
      <c r="C85" s="22" t="s">
        <v>585</v>
      </c>
      <c r="D85" s="22">
        <v>8</v>
      </c>
      <c r="E85" s="22" t="s">
        <v>13</v>
      </c>
      <c r="F85" s="22" t="s">
        <v>770</v>
      </c>
      <c r="H85" s="22">
        <v>30</v>
      </c>
      <c r="I85" s="22">
        <v>30</v>
      </c>
      <c r="J85" s="16"/>
      <c r="K85" s="60">
        <f t="shared" si="4"/>
        <v>30</v>
      </c>
      <c r="L85" s="60">
        <f t="shared" si="5"/>
        <v>0</v>
      </c>
      <c r="M85" s="30">
        <f t="shared" si="6"/>
        <v>0</v>
      </c>
      <c r="N85" s="30">
        <f t="shared" si="7"/>
        <v>1</v>
      </c>
    </row>
    <row r="86" spans="2:14" x14ac:dyDescent="0.3">
      <c r="B86" s="22" t="s">
        <v>592</v>
      </c>
      <c r="C86" s="22" t="s">
        <v>77</v>
      </c>
      <c r="D86" s="22">
        <v>12</v>
      </c>
      <c r="E86" s="22" t="s">
        <v>13</v>
      </c>
      <c r="F86" s="22" t="s">
        <v>770</v>
      </c>
      <c r="H86" s="22">
        <v>58</v>
      </c>
      <c r="I86" s="22">
        <v>38</v>
      </c>
      <c r="J86" s="16"/>
      <c r="K86" s="60">
        <f t="shared" si="4"/>
        <v>48</v>
      </c>
      <c r="L86" s="60">
        <f t="shared" si="5"/>
        <v>-20</v>
      </c>
      <c r="M86" s="30">
        <f t="shared" si="6"/>
        <v>-41.666666666666671</v>
      </c>
      <c r="N86" s="30">
        <f t="shared" si="7"/>
        <v>0.65517241379310343</v>
      </c>
    </row>
    <row r="87" spans="2:14" x14ac:dyDescent="0.3">
      <c r="B87" s="22" t="s">
        <v>130</v>
      </c>
      <c r="C87" s="22" t="s">
        <v>138</v>
      </c>
      <c r="D87" s="22">
        <v>11</v>
      </c>
      <c r="E87" s="22" t="s">
        <v>43</v>
      </c>
      <c r="F87" s="22" t="s">
        <v>14</v>
      </c>
      <c r="H87" s="22">
        <v>42</v>
      </c>
      <c r="I87" s="22">
        <v>36</v>
      </c>
      <c r="J87" s="16"/>
      <c r="K87" s="60">
        <f t="shared" si="4"/>
        <v>39</v>
      </c>
      <c r="L87" s="60">
        <f t="shared" si="5"/>
        <v>-6</v>
      </c>
      <c r="M87" s="30">
        <f t="shared" si="6"/>
        <v>-15.384615384615385</v>
      </c>
      <c r="N87" s="30">
        <f t="shared" si="7"/>
        <v>0.8571428571428571</v>
      </c>
    </row>
    <row r="88" spans="2:14" x14ac:dyDescent="0.3">
      <c r="B88" s="22" t="s">
        <v>130</v>
      </c>
      <c r="C88" s="22" t="s">
        <v>386</v>
      </c>
      <c r="D88" s="3">
        <v>15</v>
      </c>
      <c r="E88" s="3" t="s">
        <v>13</v>
      </c>
      <c r="F88" s="3" t="s">
        <v>25</v>
      </c>
      <c r="H88" s="1">
        <v>47</v>
      </c>
      <c r="I88" s="1">
        <v>42</v>
      </c>
      <c r="J88" s="16"/>
      <c r="K88" s="60">
        <f t="shared" si="4"/>
        <v>44.5</v>
      </c>
      <c r="L88" s="60">
        <f t="shared" si="5"/>
        <v>-5</v>
      </c>
      <c r="M88" s="30">
        <f t="shared" si="6"/>
        <v>-11.235955056179774</v>
      </c>
      <c r="N88" s="30">
        <f t="shared" si="7"/>
        <v>0.8936170212765957</v>
      </c>
    </row>
    <row r="89" spans="2:14" x14ac:dyDescent="0.3">
      <c r="B89" s="22" t="s">
        <v>447</v>
      </c>
      <c r="C89" s="22" t="s">
        <v>0</v>
      </c>
      <c r="D89" s="22">
        <v>7</v>
      </c>
      <c r="E89" s="22" t="s">
        <v>13</v>
      </c>
      <c r="F89" s="22" t="s">
        <v>25</v>
      </c>
      <c r="H89" s="23">
        <v>45</v>
      </c>
      <c r="I89" s="23">
        <v>46</v>
      </c>
      <c r="J89" s="16"/>
      <c r="K89" s="60">
        <f t="shared" si="4"/>
        <v>45.5</v>
      </c>
      <c r="L89" s="60">
        <f t="shared" si="5"/>
        <v>1</v>
      </c>
      <c r="M89" s="30">
        <f t="shared" si="6"/>
        <v>2.197802197802198</v>
      </c>
      <c r="N89" s="30">
        <f t="shared" si="7"/>
        <v>1.0222222222222221</v>
      </c>
    </row>
    <row r="90" spans="2:14" s="34" customFormat="1" x14ac:dyDescent="0.3">
      <c r="B90" s="22" t="s">
        <v>508</v>
      </c>
      <c r="C90" s="22" t="s">
        <v>509</v>
      </c>
      <c r="D90" s="22">
        <v>9</v>
      </c>
      <c r="E90" s="22" t="s">
        <v>13</v>
      </c>
      <c r="F90" s="22" t="s">
        <v>14</v>
      </c>
      <c r="G90" s="11"/>
      <c r="H90" s="23">
        <v>30</v>
      </c>
      <c r="I90" s="23">
        <v>30</v>
      </c>
      <c r="J90" s="37"/>
      <c r="K90" s="60">
        <f t="shared" si="4"/>
        <v>30</v>
      </c>
      <c r="L90" s="60">
        <f t="shared" si="5"/>
        <v>0</v>
      </c>
      <c r="M90" s="30">
        <f t="shared" si="6"/>
        <v>0</v>
      </c>
      <c r="N90" s="30">
        <f t="shared" si="7"/>
        <v>1</v>
      </c>
    </row>
    <row r="91" spans="2:14" x14ac:dyDescent="0.3">
      <c r="B91" s="3" t="s">
        <v>575</v>
      </c>
      <c r="C91" s="3" t="s">
        <v>576</v>
      </c>
      <c r="D91" s="22">
        <v>7</v>
      </c>
      <c r="E91" s="22" t="s">
        <v>43</v>
      </c>
      <c r="F91" s="22" t="s">
        <v>14</v>
      </c>
      <c r="H91" s="23">
        <v>30</v>
      </c>
      <c r="I91" s="23">
        <v>30</v>
      </c>
      <c r="J91" s="16"/>
      <c r="K91" s="60">
        <f t="shared" si="4"/>
        <v>30</v>
      </c>
      <c r="L91" s="60">
        <f t="shared" si="5"/>
        <v>0</v>
      </c>
      <c r="M91" s="30">
        <f t="shared" si="6"/>
        <v>0</v>
      </c>
      <c r="N91" s="30">
        <f t="shared" si="7"/>
        <v>1</v>
      </c>
    </row>
    <row r="92" spans="2:14" x14ac:dyDescent="0.3">
      <c r="B92" s="22" t="s">
        <v>52</v>
      </c>
      <c r="C92" s="22" t="s">
        <v>53</v>
      </c>
      <c r="D92" s="22">
        <v>15</v>
      </c>
      <c r="E92" s="22" t="s">
        <v>13</v>
      </c>
      <c r="F92" s="22" t="s">
        <v>14</v>
      </c>
      <c r="G92" s="19"/>
      <c r="H92" s="23">
        <v>30</v>
      </c>
      <c r="I92" s="23">
        <v>30</v>
      </c>
      <c r="J92" s="16"/>
      <c r="K92" s="60">
        <f t="shared" si="4"/>
        <v>30</v>
      </c>
      <c r="L92" s="60">
        <f t="shared" si="5"/>
        <v>0</v>
      </c>
      <c r="M92" s="30">
        <f t="shared" si="6"/>
        <v>0</v>
      </c>
      <c r="N92" s="30">
        <f t="shared" si="7"/>
        <v>1</v>
      </c>
    </row>
    <row r="93" spans="2:14" x14ac:dyDescent="0.3">
      <c r="B93" s="22" t="s">
        <v>567</v>
      </c>
      <c r="C93" s="22" t="s">
        <v>568</v>
      </c>
      <c r="D93" s="22">
        <v>7</v>
      </c>
      <c r="E93" s="22" t="s">
        <v>43</v>
      </c>
      <c r="F93" s="22" t="s">
        <v>770</v>
      </c>
      <c r="H93" s="22">
        <v>30</v>
      </c>
      <c r="I93" s="22">
        <v>37</v>
      </c>
      <c r="J93" s="16"/>
      <c r="K93" s="60">
        <f t="shared" si="4"/>
        <v>33.5</v>
      </c>
      <c r="L93" s="60">
        <f t="shared" si="5"/>
        <v>7</v>
      </c>
      <c r="M93" s="30">
        <f t="shared" si="6"/>
        <v>20.8955223880597</v>
      </c>
      <c r="N93" s="30">
        <f t="shared" si="7"/>
        <v>1.2333333333333334</v>
      </c>
    </row>
    <row r="94" spans="2:14" x14ac:dyDescent="0.3">
      <c r="B94" s="22" t="s">
        <v>434</v>
      </c>
      <c r="C94" s="22" t="s">
        <v>435</v>
      </c>
      <c r="D94" s="22">
        <v>14</v>
      </c>
      <c r="E94" s="22" t="s">
        <v>34</v>
      </c>
      <c r="F94" s="22" t="s">
        <v>770</v>
      </c>
      <c r="H94" s="22">
        <v>52</v>
      </c>
      <c r="I94" s="22">
        <v>49</v>
      </c>
      <c r="J94" s="16"/>
      <c r="K94" s="60">
        <f t="shared" si="4"/>
        <v>50.5</v>
      </c>
      <c r="L94" s="60">
        <f t="shared" si="5"/>
        <v>-3</v>
      </c>
      <c r="M94" s="30">
        <f t="shared" si="6"/>
        <v>-5.9405940594059405</v>
      </c>
      <c r="N94" s="30">
        <f t="shared" si="7"/>
        <v>0.94230769230769229</v>
      </c>
    </row>
    <row r="95" spans="2:14" x14ac:dyDescent="0.3">
      <c r="B95" s="22" t="s">
        <v>73</v>
      </c>
      <c r="C95" s="22" t="s">
        <v>74</v>
      </c>
      <c r="D95" s="22">
        <v>9</v>
      </c>
      <c r="E95" s="22" t="s">
        <v>13</v>
      </c>
      <c r="F95" s="22" t="s">
        <v>14</v>
      </c>
      <c r="H95" s="23">
        <v>47</v>
      </c>
      <c r="I95" s="23">
        <v>35</v>
      </c>
      <c r="J95" s="16"/>
      <c r="K95" s="60">
        <f t="shared" si="4"/>
        <v>41</v>
      </c>
      <c r="L95" s="60">
        <f t="shared" si="5"/>
        <v>-12</v>
      </c>
      <c r="M95" s="30">
        <f t="shared" si="6"/>
        <v>-29.268292682926827</v>
      </c>
      <c r="N95" s="30">
        <f t="shared" si="7"/>
        <v>0.74468085106382975</v>
      </c>
    </row>
    <row r="96" spans="2:14" x14ac:dyDescent="0.3">
      <c r="B96" s="22" t="s">
        <v>130</v>
      </c>
      <c r="C96" s="22" t="s">
        <v>133</v>
      </c>
      <c r="D96" s="22">
        <v>12</v>
      </c>
      <c r="E96" s="22" t="s">
        <v>13</v>
      </c>
      <c r="F96" s="22" t="s">
        <v>14</v>
      </c>
      <c r="H96" s="22">
        <v>36</v>
      </c>
      <c r="I96" s="23">
        <v>42</v>
      </c>
      <c r="J96" s="16"/>
      <c r="K96" s="60">
        <f t="shared" si="4"/>
        <v>39</v>
      </c>
      <c r="L96" s="60">
        <f t="shared" si="5"/>
        <v>6</v>
      </c>
      <c r="M96" s="30">
        <f t="shared" si="6"/>
        <v>15.384615384615385</v>
      </c>
      <c r="N96" s="30">
        <f t="shared" si="7"/>
        <v>1.1666666666666667</v>
      </c>
    </row>
    <row r="97" spans="2:14" x14ac:dyDescent="0.3">
      <c r="B97" s="22" t="s">
        <v>292</v>
      </c>
      <c r="C97" s="22" t="s">
        <v>137</v>
      </c>
      <c r="D97" s="22">
        <v>8</v>
      </c>
      <c r="E97" s="3" t="s">
        <v>13</v>
      </c>
      <c r="F97" s="3" t="s">
        <v>14</v>
      </c>
      <c r="G97" s="12"/>
      <c r="H97" s="23">
        <v>30</v>
      </c>
      <c r="I97" s="13">
        <v>43</v>
      </c>
      <c r="J97" s="16"/>
      <c r="K97" s="60">
        <f t="shared" si="4"/>
        <v>36.5</v>
      </c>
      <c r="L97" s="60">
        <f t="shared" si="5"/>
        <v>13</v>
      </c>
      <c r="M97" s="30">
        <f t="shared" si="6"/>
        <v>35.61643835616438</v>
      </c>
      <c r="N97" s="30">
        <f t="shared" si="7"/>
        <v>1.4333333333333333</v>
      </c>
    </row>
    <row r="98" spans="2:14" x14ac:dyDescent="0.3">
      <c r="B98" s="22" t="s">
        <v>130</v>
      </c>
      <c r="C98" s="22" t="s">
        <v>65</v>
      </c>
      <c r="D98" s="22">
        <v>14</v>
      </c>
      <c r="E98" s="43" t="s">
        <v>13</v>
      </c>
      <c r="F98" s="43" t="s">
        <v>14</v>
      </c>
      <c r="G98" s="12"/>
      <c r="H98" s="42">
        <v>51</v>
      </c>
      <c r="I98" s="42">
        <v>44</v>
      </c>
      <c r="J98" s="16"/>
      <c r="K98" s="60">
        <f t="shared" si="4"/>
        <v>47.5</v>
      </c>
      <c r="L98" s="60">
        <f t="shared" si="5"/>
        <v>-7</v>
      </c>
      <c r="M98" s="30">
        <f t="shared" si="6"/>
        <v>-14.736842105263156</v>
      </c>
      <c r="N98" s="30">
        <f t="shared" si="7"/>
        <v>0.86274509803921573</v>
      </c>
    </row>
    <row r="99" spans="2:14" x14ac:dyDescent="0.3">
      <c r="B99" s="22" t="s">
        <v>338</v>
      </c>
      <c r="C99" s="22" t="s">
        <v>341</v>
      </c>
      <c r="D99" s="22">
        <v>13</v>
      </c>
      <c r="E99" s="22" t="s">
        <v>13</v>
      </c>
      <c r="F99" s="22" t="s">
        <v>25</v>
      </c>
      <c r="G99" s="24"/>
      <c r="H99" s="23">
        <v>56</v>
      </c>
      <c r="I99" s="23">
        <v>45</v>
      </c>
      <c r="J99" s="16"/>
      <c r="K99" s="60">
        <f t="shared" si="4"/>
        <v>50.5</v>
      </c>
      <c r="L99" s="60">
        <f t="shared" si="5"/>
        <v>-11</v>
      </c>
      <c r="M99" s="30">
        <f t="shared" si="6"/>
        <v>-21.782178217821784</v>
      </c>
      <c r="N99" s="30">
        <f t="shared" si="7"/>
        <v>0.8035714285714286</v>
      </c>
    </row>
    <row r="100" spans="2:14" x14ac:dyDescent="0.3">
      <c r="B100" s="22" t="s">
        <v>130</v>
      </c>
      <c r="C100" s="22" t="s">
        <v>2</v>
      </c>
      <c r="D100" s="22">
        <v>8</v>
      </c>
      <c r="E100" s="22" t="s">
        <v>13</v>
      </c>
      <c r="F100" s="22" t="s">
        <v>14</v>
      </c>
      <c r="H100" s="23">
        <v>67</v>
      </c>
      <c r="I100" s="23">
        <v>53</v>
      </c>
      <c r="J100" s="16"/>
      <c r="K100" s="60">
        <f t="shared" si="4"/>
        <v>60</v>
      </c>
      <c r="L100" s="60">
        <f t="shared" si="5"/>
        <v>-14</v>
      </c>
      <c r="M100" s="30">
        <f t="shared" si="6"/>
        <v>-23.333333333333332</v>
      </c>
      <c r="N100" s="30">
        <f t="shared" si="7"/>
        <v>0.79104477611940294</v>
      </c>
    </row>
    <row r="101" spans="2:14" x14ac:dyDescent="0.3">
      <c r="B101" s="22" t="s">
        <v>130</v>
      </c>
      <c r="C101" s="22" t="s">
        <v>385</v>
      </c>
      <c r="D101" s="22">
        <v>11</v>
      </c>
      <c r="E101" s="22" t="s">
        <v>13</v>
      </c>
      <c r="F101" s="22" t="s">
        <v>25</v>
      </c>
      <c r="H101" s="22">
        <v>71</v>
      </c>
      <c r="I101" s="22">
        <v>58</v>
      </c>
      <c r="J101" s="16"/>
      <c r="K101" s="60">
        <f t="shared" si="4"/>
        <v>64.5</v>
      </c>
      <c r="L101" s="60">
        <f t="shared" si="5"/>
        <v>-13</v>
      </c>
      <c r="M101" s="30">
        <f t="shared" si="6"/>
        <v>-20.155038759689923</v>
      </c>
      <c r="N101" s="30">
        <f t="shared" si="7"/>
        <v>0.81690140845070425</v>
      </c>
    </row>
    <row r="102" spans="2:14" x14ac:dyDescent="0.3">
      <c r="B102" s="22" t="s">
        <v>490</v>
      </c>
      <c r="C102" s="22" t="s">
        <v>491</v>
      </c>
      <c r="D102" s="22">
        <v>16</v>
      </c>
      <c r="E102" s="22" t="s">
        <v>13</v>
      </c>
      <c r="F102" s="22" t="s">
        <v>25</v>
      </c>
      <c r="H102" s="22">
        <v>48</v>
      </c>
      <c r="I102" s="23">
        <v>30</v>
      </c>
      <c r="J102" s="16"/>
      <c r="K102" s="60">
        <f t="shared" si="4"/>
        <v>39</v>
      </c>
      <c r="L102" s="60">
        <f t="shared" si="5"/>
        <v>-18</v>
      </c>
      <c r="M102" s="30">
        <f t="shared" si="6"/>
        <v>-46.153846153846153</v>
      </c>
      <c r="N102" s="30">
        <f t="shared" si="7"/>
        <v>0.625</v>
      </c>
    </row>
    <row r="103" spans="2:14" x14ac:dyDescent="0.3">
      <c r="B103" s="22" t="s">
        <v>666</v>
      </c>
      <c r="C103" s="22" t="s">
        <v>667</v>
      </c>
      <c r="D103" s="22">
        <v>15</v>
      </c>
      <c r="E103" s="22" t="s">
        <v>13</v>
      </c>
      <c r="F103" s="22" t="s">
        <v>25</v>
      </c>
      <c r="H103" s="23">
        <v>30</v>
      </c>
      <c r="I103" s="23">
        <v>30</v>
      </c>
      <c r="J103" s="16"/>
      <c r="K103" s="60">
        <f t="shared" si="4"/>
        <v>30</v>
      </c>
      <c r="L103" s="60">
        <f t="shared" si="5"/>
        <v>0</v>
      </c>
      <c r="M103" s="30">
        <f t="shared" si="6"/>
        <v>0</v>
      </c>
      <c r="N103" s="30">
        <f t="shared" si="7"/>
        <v>1</v>
      </c>
    </row>
    <row r="104" spans="2:14" x14ac:dyDescent="0.3">
      <c r="B104" s="22" t="s">
        <v>268</v>
      </c>
      <c r="C104" s="22" t="s">
        <v>269</v>
      </c>
      <c r="D104" s="22">
        <v>14</v>
      </c>
      <c r="E104" s="22" t="s">
        <v>13</v>
      </c>
      <c r="F104" s="22" t="s">
        <v>14</v>
      </c>
      <c r="G104" s="19"/>
      <c r="H104" s="23">
        <v>30</v>
      </c>
      <c r="I104" s="23">
        <v>30</v>
      </c>
      <c r="J104" s="16"/>
      <c r="K104" s="60">
        <f t="shared" si="4"/>
        <v>30</v>
      </c>
      <c r="L104" s="60">
        <f t="shared" si="5"/>
        <v>0</v>
      </c>
      <c r="M104" s="30">
        <f t="shared" si="6"/>
        <v>0</v>
      </c>
      <c r="N104" s="30">
        <f t="shared" si="7"/>
        <v>1</v>
      </c>
    </row>
    <row r="105" spans="2:14" x14ac:dyDescent="0.3">
      <c r="B105" s="22" t="s">
        <v>130</v>
      </c>
      <c r="C105" s="22" t="s">
        <v>140</v>
      </c>
      <c r="D105" s="22">
        <v>10</v>
      </c>
      <c r="E105" s="3" t="s">
        <v>13</v>
      </c>
      <c r="F105" s="3" t="s">
        <v>14</v>
      </c>
      <c r="H105" s="23">
        <v>30</v>
      </c>
      <c r="I105" s="23">
        <v>30</v>
      </c>
      <c r="J105" s="16"/>
      <c r="K105" s="60">
        <f t="shared" si="4"/>
        <v>30</v>
      </c>
      <c r="L105" s="60">
        <f t="shared" si="5"/>
        <v>0</v>
      </c>
      <c r="M105" s="30">
        <f t="shared" si="6"/>
        <v>0</v>
      </c>
      <c r="N105" s="30">
        <f t="shared" si="7"/>
        <v>1</v>
      </c>
    </row>
    <row r="106" spans="2:14" x14ac:dyDescent="0.3">
      <c r="B106" s="22" t="s">
        <v>531</v>
      </c>
      <c r="C106" s="22" t="s">
        <v>381</v>
      </c>
      <c r="D106" s="22">
        <v>8</v>
      </c>
      <c r="E106" s="22" t="s">
        <v>13</v>
      </c>
      <c r="F106" s="22" t="s">
        <v>770</v>
      </c>
      <c r="H106" s="22">
        <v>60</v>
      </c>
      <c r="I106" s="22">
        <v>66</v>
      </c>
      <c r="J106" s="16"/>
      <c r="K106" s="60">
        <f t="shared" si="4"/>
        <v>63</v>
      </c>
      <c r="L106" s="60">
        <f t="shared" si="5"/>
        <v>6</v>
      </c>
      <c r="M106" s="30">
        <f t="shared" si="6"/>
        <v>9.5238095238095237</v>
      </c>
      <c r="N106" s="30">
        <f t="shared" si="7"/>
        <v>1.1000000000000001</v>
      </c>
    </row>
    <row r="107" spans="2:14" x14ac:dyDescent="0.3">
      <c r="B107" s="22" t="s">
        <v>124</v>
      </c>
      <c r="C107" s="22" t="s">
        <v>125</v>
      </c>
      <c r="D107" s="22">
        <v>11</v>
      </c>
      <c r="E107" s="22" t="s">
        <v>13</v>
      </c>
      <c r="F107" s="22" t="s">
        <v>771</v>
      </c>
      <c r="G107" s="11" t="s">
        <v>870</v>
      </c>
      <c r="H107" s="22">
        <v>30</v>
      </c>
      <c r="I107" s="22">
        <v>30</v>
      </c>
      <c r="J107" s="16"/>
      <c r="K107" s="60">
        <f t="shared" si="4"/>
        <v>30</v>
      </c>
      <c r="L107" s="60">
        <f t="shared" si="5"/>
        <v>0</v>
      </c>
      <c r="M107" s="30">
        <f t="shared" si="6"/>
        <v>0</v>
      </c>
      <c r="N107" s="30">
        <f t="shared" si="7"/>
        <v>1</v>
      </c>
    </row>
    <row r="108" spans="2:14" x14ac:dyDescent="0.3">
      <c r="B108" s="22" t="s">
        <v>292</v>
      </c>
      <c r="C108" s="22" t="s">
        <v>293</v>
      </c>
      <c r="D108" s="22">
        <v>8</v>
      </c>
      <c r="E108" s="55" t="s">
        <v>13</v>
      </c>
      <c r="F108" s="22" t="s">
        <v>25</v>
      </c>
      <c r="H108" s="23">
        <v>49</v>
      </c>
      <c r="I108" s="23">
        <v>41</v>
      </c>
      <c r="J108" s="16"/>
      <c r="K108" s="60">
        <f t="shared" si="4"/>
        <v>45</v>
      </c>
      <c r="L108" s="60">
        <f t="shared" si="5"/>
        <v>-8</v>
      </c>
      <c r="M108" s="30">
        <f t="shared" si="6"/>
        <v>-17.777777777777779</v>
      </c>
      <c r="N108" s="30">
        <f t="shared" si="7"/>
        <v>0.83673469387755106</v>
      </c>
    </row>
    <row r="109" spans="2:14" x14ac:dyDescent="0.3">
      <c r="B109" s="22" t="s">
        <v>130</v>
      </c>
      <c r="C109" s="22" t="s">
        <v>334</v>
      </c>
      <c r="D109" s="22">
        <v>14</v>
      </c>
      <c r="E109" s="43" t="s">
        <v>13</v>
      </c>
      <c r="F109" s="43" t="s">
        <v>14</v>
      </c>
      <c r="G109" s="12"/>
      <c r="H109" s="42">
        <v>45</v>
      </c>
      <c r="I109" s="42">
        <v>51</v>
      </c>
      <c r="J109" s="16"/>
      <c r="K109" s="60">
        <f t="shared" si="4"/>
        <v>48</v>
      </c>
      <c r="L109" s="60">
        <f t="shared" si="5"/>
        <v>6</v>
      </c>
      <c r="M109" s="30">
        <f t="shared" si="6"/>
        <v>12.5</v>
      </c>
      <c r="N109" s="30">
        <f t="shared" si="7"/>
        <v>1.1333333333333333</v>
      </c>
    </row>
    <row r="110" spans="2:14" x14ac:dyDescent="0.3">
      <c r="B110" s="22" t="s">
        <v>338</v>
      </c>
      <c r="C110" s="22" t="s">
        <v>340</v>
      </c>
      <c r="D110" s="22">
        <v>7</v>
      </c>
      <c r="E110" s="3" t="s">
        <v>13</v>
      </c>
      <c r="F110" s="3" t="s">
        <v>25</v>
      </c>
      <c r="G110" s="12"/>
      <c r="H110" s="42">
        <v>40</v>
      </c>
      <c r="I110" s="42">
        <v>63</v>
      </c>
      <c r="J110" s="16"/>
      <c r="K110" s="60">
        <f t="shared" si="4"/>
        <v>51.5</v>
      </c>
      <c r="L110" s="60">
        <f t="shared" si="5"/>
        <v>23</v>
      </c>
      <c r="M110" s="30">
        <f t="shared" si="6"/>
        <v>44.660194174757287</v>
      </c>
      <c r="N110" s="30">
        <f t="shared" si="7"/>
        <v>1.575</v>
      </c>
    </row>
    <row r="111" spans="2:14" x14ac:dyDescent="0.3">
      <c r="B111" s="22" t="s">
        <v>130</v>
      </c>
      <c r="C111" s="22" t="s">
        <v>139</v>
      </c>
      <c r="D111" s="22">
        <v>7</v>
      </c>
      <c r="E111" s="22" t="s">
        <v>13</v>
      </c>
      <c r="F111" s="22" t="s">
        <v>14</v>
      </c>
      <c r="G111" s="19"/>
      <c r="H111" s="23">
        <v>78</v>
      </c>
      <c r="I111" s="23">
        <v>77</v>
      </c>
      <c r="J111" s="16"/>
      <c r="K111" s="60">
        <f t="shared" si="4"/>
        <v>77.5</v>
      </c>
      <c r="L111" s="60">
        <f t="shared" si="5"/>
        <v>-1</v>
      </c>
      <c r="M111" s="30">
        <f t="shared" si="6"/>
        <v>-1.2903225806451613</v>
      </c>
      <c r="N111" s="30">
        <f t="shared" si="7"/>
        <v>0.98717948717948723</v>
      </c>
    </row>
    <row r="112" spans="2:14" x14ac:dyDescent="0.3">
      <c r="B112" s="22" t="s">
        <v>592</v>
      </c>
      <c r="C112" s="22" t="s">
        <v>77</v>
      </c>
      <c r="D112" s="22">
        <v>12</v>
      </c>
      <c r="E112" s="22" t="s">
        <v>13</v>
      </c>
      <c r="F112" s="22" t="s">
        <v>25</v>
      </c>
      <c r="H112" s="22">
        <v>75</v>
      </c>
      <c r="I112" s="22">
        <v>81</v>
      </c>
      <c r="J112" s="16"/>
      <c r="K112" s="60">
        <f t="shared" si="4"/>
        <v>78</v>
      </c>
      <c r="L112" s="60">
        <f t="shared" si="5"/>
        <v>6</v>
      </c>
      <c r="M112" s="30">
        <f t="shared" si="6"/>
        <v>7.6923076923076925</v>
      </c>
      <c r="N112" s="30">
        <f t="shared" si="7"/>
        <v>1.08</v>
      </c>
    </row>
    <row r="113" spans="2:14" x14ac:dyDescent="0.3">
      <c r="B113" s="22" t="s">
        <v>290</v>
      </c>
      <c r="C113" s="22" t="s">
        <v>291</v>
      </c>
      <c r="D113" s="22">
        <v>9</v>
      </c>
      <c r="E113" s="22" t="s">
        <v>13</v>
      </c>
      <c r="F113" s="22" t="s">
        <v>14</v>
      </c>
      <c r="G113" s="19"/>
      <c r="H113" s="23">
        <v>30</v>
      </c>
      <c r="I113" s="23">
        <v>30</v>
      </c>
      <c r="J113" s="16"/>
      <c r="K113" s="60">
        <f t="shared" si="4"/>
        <v>30</v>
      </c>
      <c r="L113" s="60">
        <f t="shared" si="5"/>
        <v>0</v>
      </c>
      <c r="M113" s="30">
        <f t="shared" si="6"/>
        <v>0</v>
      </c>
      <c r="N113" s="30">
        <f t="shared" si="7"/>
        <v>1</v>
      </c>
    </row>
    <row r="114" spans="2:14" x14ac:dyDescent="0.3">
      <c r="B114" s="22" t="s">
        <v>130</v>
      </c>
      <c r="C114" s="22" t="s">
        <v>131</v>
      </c>
      <c r="D114" s="22">
        <v>9</v>
      </c>
      <c r="E114" s="22" t="s">
        <v>13</v>
      </c>
      <c r="F114" s="22" t="s">
        <v>14</v>
      </c>
      <c r="H114" s="23">
        <v>63</v>
      </c>
      <c r="I114" s="23">
        <v>57</v>
      </c>
      <c r="J114" s="16"/>
      <c r="K114" s="60">
        <f t="shared" si="4"/>
        <v>60</v>
      </c>
      <c r="L114" s="60">
        <f t="shared" si="5"/>
        <v>-6</v>
      </c>
      <c r="M114" s="30">
        <f t="shared" si="6"/>
        <v>-10</v>
      </c>
      <c r="N114" s="30">
        <f t="shared" si="7"/>
        <v>0.90476190476190477</v>
      </c>
    </row>
    <row r="115" spans="2:14" x14ac:dyDescent="0.3">
      <c r="B115" s="22" t="s">
        <v>130</v>
      </c>
      <c r="C115" s="22" t="s">
        <v>134</v>
      </c>
      <c r="D115" s="3">
        <v>8</v>
      </c>
      <c r="E115" s="3" t="s">
        <v>13</v>
      </c>
      <c r="F115" s="3" t="s">
        <v>25</v>
      </c>
      <c r="H115" s="1">
        <v>43</v>
      </c>
      <c r="I115" s="23">
        <v>30</v>
      </c>
      <c r="J115" s="16"/>
      <c r="K115" s="60">
        <f t="shared" si="4"/>
        <v>36.5</v>
      </c>
      <c r="L115" s="60">
        <f t="shared" si="5"/>
        <v>-13</v>
      </c>
      <c r="M115" s="30">
        <f t="shared" si="6"/>
        <v>-35.61643835616438</v>
      </c>
      <c r="N115" s="30">
        <f t="shared" si="7"/>
        <v>0.69767441860465118</v>
      </c>
    </row>
    <row r="116" spans="2:14" x14ac:dyDescent="0.3">
      <c r="B116" s="3" t="s">
        <v>584</v>
      </c>
      <c r="C116" s="3" t="s">
        <v>585</v>
      </c>
      <c r="D116" s="22">
        <v>10</v>
      </c>
      <c r="E116" s="43" t="s">
        <v>332</v>
      </c>
      <c r="F116" s="22" t="s">
        <v>14</v>
      </c>
      <c r="H116" s="23">
        <v>30</v>
      </c>
      <c r="I116" s="23">
        <v>30</v>
      </c>
      <c r="J116" s="16"/>
      <c r="K116" s="60">
        <f t="shared" si="4"/>
        <v>30</v>
      </c>
      <c r="L116" s="60">
        <f t="shared" si="5"/>
        <v>0</v>
      </c>
      <c r="M116" s="30">
        <f t="shared" si="6"/>
        <v>0</v>
      </c>
      <c r="N116" s="30">
        <f t="shared" si="7"/>
        <v>1</v>
      </c>
    </row>
    <row r="117" spans="2:14" x14ac:dyDescent="0.3">
      <c r="B117" s="22" t="s">
        <v>652</v>
      </c>
      <c r="C117" s="22" t="s">
        <v>653</v>
      </c>
      <c r="D117" s="22">
        <v>10</v>
      </c>
      <c r="E117" s="22" t="s">
        <v>13</v>
      </c>
      <c r="F117" s="22" t="s">
        <v>771</v>
      </c>
      <c r="H117" s="22">
        <v>30</v>
      </c>
      <c r="I117" s="22">
        <v>30</v>
      </c>
      <c r="J117" s="16"/>
      <c r="K117" s="60">
        <f t="shared" si="4"/>
        <v>30</v>
      </c>
      <c r="L117" s="60">
        <f t="shared" si="5"/>
        <v>0</v>
      </c>
      <c r="M117" s="30">
        <f t="shared" si="6"/>
        <v>0</v>
      </c>
      <c r="N117" s="30">
        <f t="shared" si="7"/>
        <v>1</v>
      </c>
    </row>
    <row r="118" spans="2:14" x14ac:dyDescent="0.3">
      <c r="B118" s="22" t="s">
        <v>62</v>
      </c>
      <c r="C118" s="22" t="s">
        <v>63</v>
      </c>
      <c r="D118" s="22">
        <v>9</v>
      </c>
      <c r="E118" s="22" t="s">
        <v>13</v>
      </c>
      <c r="F118" s="22" t="s">
        <v>25</v>
      </c>
      <c r="H118" s="1">
        <v>93</v>
      </c>
      <c r="I118" s="1">
        <v>86</v>
      </c>
      <c r="J118" s="16"/>
      <c r="K118" s="60">
        <f t="shared" si="4"/>
        <v>89.5</v>
      </c>
      <c r="L118" s="60">
        <f t="shared" si="5"/>
        <v>-7</v>
      </c>
      <c r="M118" s="30">
        <f t="shared" si="6"/>
        <v>-7.8212290502793298</v>
      </c>
      <c r="N118" s="30">
        <f t="shared" si="7"/>
        <v>0.92473118279569888</v>
      </c>
    </row>
    <row r="119" spans="2:14" x14ac:dyDescent="0.3">
      <c r="B119" s="3" t="s">
        <v>290</v>
      </c>
      <c r="C119" s="3" t="s">
        <v>291</v>
      </c>
      <c r="D119" s="3">
        <v>13</v>
      </c>
      <c r="E119" s="3" t="s">
        <v>13</v>
      </c>
      <c r="F119" s="3" t="s">
        <v>14</v>
      </c>
      <c r="G119" s="19"/>
      <c r="H119" s="23">
        <v>30</v>
      </c>
      <c r="I119" s="23">
        <v>30</v>
      </c>
      <c r="J119" s="16"/>
      <c r="K119" s="60">
        <f t="shared" si="4"/>
        <v>30</v>
      </c>
      <c r="L119" s="60">
        <f t="shared" si="5"/>
        <v>0</v>
      </c>
      <c r="M119" s="30">
        <f t="shared" si="6"/>
        <v>0</v>
      </c>
      <c r="N119" s="30">
        <f t="shared" si="7"/>
        <v>1</v>
      </c>
    </row>
    <row r="120" spans="2:14" x14ac:dyDescent="0.3">
      <c r="B120" s="22" t="s">
        <v>130</v>
      </c>
      <c r="C120" s="22" t="s">
        <v>137</v>
      </c>
      <c r="D120" s="3">
        <v>13</v>
      </c>
      <c r="E120" s="3" t="s">
        <v>466</v>
      </c>
      <c r="F120" s="3" t="s">
        <v>25</v>
      </c>
      <c r="H120" s="22">
        <v>41</v>
      </c>
      <c r="I120" s="22">
        <v>45</v>
      </c>
      <c r="J120" s="16"/>
      <c r="K120" s="60">
        <f t="shared" si="4"/>
        <v>43</v>
      </c>
      <c r="L120" s="60">
        <f t="shared" si="5"/>
        <v>4</v>
      </c>
      <c r="M120" s="30">
        <f t="shared" si="6"/>
        <v>9.3023255813953494</v>
      </c>
      <c r="N120" s="30">
        <f t="shared" si="7"/>
        <v>1.0975609756097562</v>
      </c>
    </row>
    <row r="121" spans="2:14" x14ac:dyDescent="0.3">
      <c r="B121" s="22" t="s">
        <v>130</v>
      </c>
      <c r="C121" s="22" t="s">
        <v>141</v>
      </c>
      <c r="D121" s="22">
        <v>12</v>
      </c>
      <c r="E121" s="22" t="s">
        <v>13</v>
      </c>
      <c r="F121" s="22" t="s">
        <v>25</v>
      </c>
      <c r="H121" s="22">
        <v>72</v>
      </c>
      <c r="I121" s="23">
        <v>51</v>
      </c>
      <c r="J121" s="16"/>
      <c r="K121" s="60">
        <f t="shared" si="4"/>
        <v>61.5</v>
      </c>
      <c r="L121" s="60">
        <f t="shared" si="5"/>
        <v>-21</v>
      </c>
      <c r="M121" s="30">
        <f t="shared" si="6"/>
        <v>-34.146341463414636</v>
      </c>
      <c r="N121" s="30">
        <f t="shared" si="7"/>
        <v>0.70833333333333337</v>
      </c>
    </row>
    <row r="122" spans="2:14" x14ac:dyDescent="0.3">
      <c r="B122" s="22" t="s">
        <v>130</v>
      </c>
      <c r="C122" s="22" t="s">
        <v>334</v>
      </c>
      <c r="D122" s="22">
        <v>4</v>
      </c>
      <c r="E122" s="22" t="s">
        <v>13</v>
      </c>
      <c r="F122" s="22" t="s">
        <v>14</v>
      </c>
      <c r="G122" s="19"/>
      <c r="H122" s="23">
        <v>74</v>
      </c>
      <c r="I122" s="23">
        <v>63</v>
      </c>
      <c r="J122" s="16"/>
      <c r="K122" s="60">
        <f t="shared" si="4"/>
        <v>68.5</v>
      </c>
      <c r="L122" s="60">
        <f t="shared" si="5"/>
        <v>-11</v>
      </c>
      <c r="M122" s="30">
        <f t="shared" si="6"/>
        <v>-16.058394160583941</v>
      </c>
      <c r="N122" s="30">
        <f t="shared" si="7"/>
        <v>0.85135135135135132</v>
      </c>
    </row>
    <row r="123" spans="2:14" x14ac:dyDescent="0.3">
      <c r="B123" s="22" t="s">
        <v>376</v>
      </c>
      <c r="C123" s="22" t="s">
        <v>377</v>
      </c>
      <c r="D123" s="22">
        <v>10</v>
      </c>
      <c r="E123" s="22" t="s">
        <v>43</v>
      </c>
      <c r="F123" s="22" t="s">
        <v>14</v>
      </c>
      <c r="H123" s="23">
        <v>68</v>
      </c>
      <c r="I123" s="23">
        <v>84</v>
      </c>
      <c r="J123" s="16"/>
      <c r="K123" s="60">
        <f t="shared" si="4"/>
        <v>76</v>
      </c>
      <c r="L123" s="60">
        <f t="shared" si="5"/>
        <v>16</v>
      </c>
      <c r="M123" s="30">
        <f t="shared" si="6"/>
        <v>21.052631578947366</v>
      </c>
      <c r="N123" s="30">
        <f t="shared" si="7"/>
        <v>1.2352941176470589</v>
      </c>
    </row>
    <row r="124" spans="2:14" x14ac:dyDescent="0.3">
      <c r="B124" s="22" t="s">
        <v>363</v>
      </c>
      <c r="C124" s="22" t="s">
        <v>364</v>
      </c>
      <c r="D124" s="22">
        <v>8</v>
      </c>
      <c r="E124" s="3" t="s">
        <v>13</v>
      </c>
      <c r="F124" s="3" t="s">
        <v>25</v>
      </c>
      <c r="G124" s="12"/>
      <c r="H124" s="23">
        <v>30</v>
      </c>
      <c r="I124" s="23">
        <v>30</v>
      </c>
      <c r="J124" s="16"/>
      <c r="K124" s="60">
        <f t="shared" si="4"/>
        <v>30</v>
      </c>
      <c r="L124" s="60">
        <f t="shared" si="5"/>
        <v>0</v>
      </c>
      <c r="M124" s="30">
        <f t="shared" si="6"/>
        <v>0</v>
      </c>
      <c r="N124" s="30">
        <f t="shared" si="7"/>
        <v>1</v>
      </c>
    </row>
    <row r="125" spans="2:14" x14ac:dyDescent="0.3">
      <c r="B125" s="3" t="s">
        <v>464</v>
      </c>
      <c r="C125" s="3" t="s">
        <v>465</v>
      </c>
      <c r="D125" s="22">
        <v>15</v>
      </c>
      <c r="E125" s="22" t="s">
        <v>13</v>
      </c>
      <c r="F125" s="22" t="s">
        <v>25</v>
      </c>
      <c r="H125" s="23">
        <v>30</v>
      </c>
      <c r="I125" s="23">
        <v>30</v>
      </c>
      <c r="J125" s="16"/>
      <c r="K125" s="60">
        <f t="shared" si="4"/>
        <v>30</v>
      </c>
      <c r="L125" s="60">
        <f t="shared" si="5"/>
        <v>0</v>
      </c>
      <c r="M125" s="30">
        <f t="shared" si="6"/>
        <v>0</v>
      </c>
      <c r="N125" s="30">
        <f t="shared" si="7"/>
        <v>1</v>
      </c>
    </row>
    <row r="126" spans="2:14" x14ac:dyDescent="0.3">
      <c r="B126" s="9" t="s">
        <v>130</v>
      </c>
      <c r="C126" s="9" t="s">
        <v>65</v>
      </c>
      <c r="D126" s="9">
        <v>7</v>
      </c>
      <c r="E126" s="9" t="s">
        <v>13</v>
      </c>
      <c r="F126" s="9" t="s">
        <v>14</v>
      </c>
      <c r="G126" s="12"/>
      <c r="H126" s="42">
        <v>70</v>
      </c>
      <c r="I126" s="42">
        <v>70</v>
      </c>
      <c r="J126" s="16"/>
      <c r="K126" s="60">
        <f t="shared" si="4"/>
        <v>70</v>
      </c>
      <c r="L126" s="60">
        <f t="shared" si="5"/>
        <v>0</v>
      </c>
      <c r="M126" s="30">
        <f t="shared" si="6"/>
        <v>0</v>
      </c>
      <c r="N126" s="30">
        <f t="shared" si="7"/>
        <v>1</v>
      </c>
    </row>
    <row r="127" spans="2:14" x14ac:dyDescent="0.3">
      <c r="B127" s="22" t="s">
        <v>743</v>
      </c>
      <c r="C127" s="22" t="s">
        <v>223</v>
      </c>
      <c r="D127" s="22">
        <v>7</v>
      </c>
      <c r="E127" s="22" t="s">
        <v>13</v>
      </c>
      <c r="F127" s="22" t="s">
        <v>771</v>
      </c>
      <c r="H127" s="22">
        <v>30</v>
      </c>
      <c r="I127" s="22">
        <v>30</v>
      </c>
      <c r="J127" s="16"/>
      <c r="K127" s="60">
        <f t="shared" si="4"/>
        <v>30</v>
      </c>
      <c r="L127" s="60">
        <f t="shared" si="5"/>
        <v>0</v>
      </c>
      <c r="M127" s="30">
        <f t="shared" si="6"/>
        <v>0</v>
      </c>
      <c r="N127" s="30">
        <f t="shared" si="7"/>
        <v>1</v>
      </c>
    </row>
    <row r="128" spans="2:14" x14ac:dyDescent="0.3">
      <c r="B128" s="22" t="s">
        <v>130</v>
      </c>
      <c r="C128" s="22" t="s">
        <v>134</v>
      </c>
      <c r="D128" s="22">
        <v>13</v>
      </c>
      <c r="E128" s="22" t="s">
        <v>13</v>
      </c>
      <c r="F128" s="22" t="s">
        <v>14</v>
      </c>
      <c r="H128" s="23">
        <v>30</v>
      </c>
      <c r="I128" s="23">
        <v>52</v>
      </c>
      <c r="J128" s="16"/>
      <c r="K128" s="60">
        <f t="shared" si="4"/>
        <v>41</v>
      </c>
      <c r="L128" s="60">
        <f t="shared" si="5"/>
        <v>22</v>
      </c>
      <c r="M128" s="30">
        <f t="shared" si="6"/>
        <v>53.658536585365859</v>
      </c>
      <c r="N128" s="30">
        <f t="shared" si="7"/>
        <v>1.7333333333333334</v>
      </c>
    </row>
    <row r="129" spans="2:14" x14ac:dyDescent="0.3">
      <c r="B129" s="22" t="s">
        <v>409</v>
      </c>
      <c r="C129" s="22" t="s">
        <v>410</v>
      </c>
      <c r="D129" s="22">
        <v>9</v>
      </c>
      <c r="E129" s="22" t="s">
        <v>43</v>
      </c>
      <c r="F129" s="22" t="s">
        <v>14</v>
      </c>
      <c r="H129" s="23">
        <v>59</v>
      </c>
      <c r="I129" s="23">
        <v>61</v>
      </c>
      <c r="J129" s="16"/>
      <c r="K129" s="60">
        <f t="shared" si="4"/>
        <v>60</v>
      </c>
      <c r="L129" s="60">
        <f t="shared" si="5"/>
        <v>2</v>
      </c>
      <c r="M129" s="30">
        <f t="shared" si="6"/>
        <v>3.3333333333333335</v>
      </c>
      <c r="N129" s="30">
        <f t="shared" si="7"/>
        <v>1.0338983050847457</v>
      </c>
    </row>
    <row r="130" spans="2:14" x14ac:dyDescent="0.3">
      <c r="B130" s="3" t="s">
        <v>80</v>
      </c>
      <c r="C130" s="3" t="s">
        <v>81</v>
      </c>
      <c r="D130" s="3">
        <v>15</v>
      </c>
      <c r="E130" s="3" t="s">
        <v>43</v>
      </c>
      <c r="F130" s="3" t="s">
        <v>14</v>
      </c>
      <c r="H130" s="1">
        <v>249</v>
      </c>
      <c r="I130" s="1">
        <v>246</v>
      </c>
      <c r="J130" s="16"/>
      <c r="K130" s="60">
        <f t="shared" si="4"/>
        <v>247.5</v>
      </c>
      <c r="L130" s="60">
        <f t="shared" si="5"/>
        <v>-3</v>
      </c>
      <c r="M130" s="30">
        <f t="shared" si="6"/>
        <v>-1.2121212121212122</v>
      </c>
      <c r="N130" s="30">
        <f t="shared" si="7"/>
        <v>0.98795180722891562</v>
      </c>
    </row>
    <row r="131" spans="2:14" x14ac:dyDescent="0.3">
      <c r="B131" s="22" t="s">
        <v>130</v>
      </c>
      <c r="C131" s="22" t="s">
        <v>335</v>
      </c>
      <c r="D131" s="22">
        <v>5</v>
      </c>
      <c r="E131" s="3" t="s">
        <v>13</v>
      </c>
      <c r="F131" s="3" t="s">
        <v>14</v>
      </c>
      <c r="G131" s="12"/>
      <c r="H131" s="42">
        <v>65</v>
      </c>
      <c r="I131" s="23">
        <v>30</v>
      </c>
      <c r="J131" s="16"/>
      <c r="K131" s="60">
        <f t="shared" si="4"/>
        <v>47.5</v>
      </c>
      <c r="L131" s="60">
        <f t="shared" si="5"/>
        <v>-35</v>
      </c>
      <c r="M131" s="30">
        <f t="shared" si="6"/>
        <v>-73.68421052631578</v>
      </c>
      <c r="N131" s="30">
        <f t="shared" si="7"/>
        <v>0.46153846153846156</v>
      </c>
    </row>
    <row r="132" spans="2:14" x14ac:dyDescent="0.3">
      <c r="B132" s="22" t="s">
        <v>130</v>
      </c>
      <c r="C132" s="22" t="s">
        <v>132</v>
      </c>
      <c r="D132" s="22">
        <v>5</v>
      </c>
      <c r="E132" s="3" t="s">
        <v>13</v>
      </c>
      <c r="F132" s="3" t="s">
        <v>14</v>
      </c>
      <c r="G132" s="12"/>
      <c r="H132" s="23">
        <v>30</v>
      </c>
      <c r="I132" s="13">
        <v>36</v>
      </c>
      <c r="J132" s="16"/>
      <c r="K132" s="60">
        <f t="shared" ref="K132:K195" si="8">AVERAGE(H132:I132)</f>
        <v>33</v>
      </c>
      <c r="L132" s="60">
        <f t="shared" ref="L132:L195" si="9">I132-H132</f>
        <v>6</v>
      </c>
      <c r="M132" s="30">
        <f t="shared" ref="M132:M195" si="10">L132/K132*100</f>
        <v>18.181818181818183</v>
      </c>
      <c r="N132" s="30">
        <f t="shared" ref="N132:N195" si="11">I132/H132</f>
        <v>1.2</v>
      </c>
    </row>
    <row r="133" spans="2:14" x14ac:dyDescent="0.3">
      <c r="B133" s="22" t="s">
        <v>130</v>
      </c>
      <c r="C133" s="22" t="s">
        <v>287</v>
      </c>
      <c r="D133" s="22">
        <v>2</v>
      </c>
      <c r="E133" s="22" t="s">
        <v>13</v>
      </c>
      <c r="F133" s="22" t="s">
        <v>25</v>
      </c>
      <c r="G133" s="19"/>
      <c r="H133" s="23">
        <v>43</v>
      </c>
      <c r="I133" s="23">
        <v>60</v>
      </c>
      <c r="J133" s="16"/>
      <c r="K133" s="60">
        <f t="shared" si="8"/>
        <v>51.5</v>
      </c>
      <c r="L133" s="60">
        <f t="shared" si="9"/>
        <v>17</v>
      </c>
      <c r="M133" s="30">
        <f t="shared" si="10"/>
        <v>33.009708737864081</v>
      </c>
      <c r="N133" s="30">
        <f t="shared" si="11"/>
        <v>1.3953488372093024</v>
      </c>
    </row>
    <row r="134" spans="2:14" x14ac:dyDescent="0.3">
      <c r="B134" s="9" t="s">
        <v>130</v>
      </c>
      <c r="C134" s="9" t="s">
        <v>336</v>
      </c>
      <c r="D134" s="9">
        <v>6</v>
      </c>
      <c r="E134" s="9" t="s">
        <v>13</v>
      </c>
      <c r="F134" s="9" t="s">
        <v>14</v>
      </c>
      <c r="G134" s="12"/>
      <c r="H134" s="42">
        <v>40</v>
      </c>
      <c r="I134" s="42">
        <v>61</v>
      </c>
      <c r="J134" s="16"/>
      <c r="K134" s="60">
        <f t="shared" si="8"/>
        <v>50.5</v>
      </c>
      <c r="L134" s="60">
        <f t="shared" si="9"/>
        <v>21</v>
      </c>
      <c r="M134" s="30">
        <f t="shared" si="10"/>
        <v>41.584158415841586</v>
      </c>
      <c r="N134" s="30">
        <f t="shared" si="11"/>
        <v>1.5249999999999999</v>
      </c>
    </row>
    <row r="135" spans="2:14" x14ac:dyDescent="0.3">
      <c r="B135" s="22" t="s">
        <v>510</v>
      </c>
      <c r="C135" s="22" t="s">
        <v>511</v>
      </c>
      <c r="D135" s="22">
        <v>9</v>
      </c>
      <c r="E135" s="22" t="s">
        <v>43</v>
      </c>
      <c r="F135" s="22" t="s">
        <v>14</v>
      </c>
      <c r="H135" s="23">
        <v>92</v>
      </c>
      <c r="I135" s="23">
        <v>79</v>
      </c>
      <c r="J135" s="16"/>
      <c r="K135" s="60">
        <f t="shared" si="8"/>
        <v>85.5</v>
      </c>
      <c r="L135" s="60">
        <f t="shared" si="9"/>
        <v>-13</v>
      </c>
      <c r="M135" s="30">
        <f t="shared" si="10"/>
        <v>-15.204678362573098</v>
      </c>
      <c r="N135" s="30">
        <f t="shared" si="11"/>
        <v>0.85869565217391308</v>
      </c>
    </row>
    <row r="136" spans="2:14" x14ac:dyDescent="0.3">
      <c r="B136" s="39" t="s">
        <v>577</v>
      </c>
      <c r="C136" s="39" t="s">
        <v>578</v>
      </c>
      <c r="D136" s="39">
        <v>16</v>
      </c>
      <c r="E136" s="39" t="s">
        <v>13</v>
      </c>
      <c r="F136" s="39" t="s">
        <v>551</v>
      </c>
      <c r="H136" s="23">
        <v>30</v>
      </c>
      <c r="I136" s="23">
        <v>30</v>
      </c>
      <c r="J136" s="16"/>
      <c r="K136" s="60">
        <f t="shared" si="8"/>
        <v>30</v>
      </c>
      <c r="L136" s="60">
        <f t="shared" si="9"/>
        <v>0</v>
      </c>
      <c r="M136" s="30">
        <f t="shared" si="10"/>
        <v>0</v>
      </c>
      <c r="N136" s="30">
        <f t="shared" si="11"/>
        <v>1</v>
      </c>
    </row>
    <row r="137" spans="2:14" x14ac:dyDescent="0.3">
      <c r="B137" s="22" t="s">
        <v>549</v>
      </c>
      <c r="C137" s="22" t="s">
        <v>550</v>
      </c>
      <c r="D137" s="22">
        <v>13</v>
      </c>
      <c r="E137" s="22" t="s">
        <v>13</v>
      </c>
      <c r="F137" s="22" t="s">
        <v>771</v>
      </c>
      <c r="H137" s="22">
        <v>49</v>
      </c>
      <c r="I137" s="22">
        <v>53</v>
      </c>
      <c r="J137" s="16"/>
      <c r="K137" s="60">
        <f t="shared" si="8"/>
        <v>51</v>
      </c>
      <c r="L137" s="60">
        <f t="shared" si="9"/>
        <v>4</v>
      </c>
      <c r="M137" s="30">
        <f t="shared" si="10"/>
        <v>7.8431372549019605</v>
      </c>
      <c r="N137" s="30">
        <f t="shared" si="11"/>
        <v>1.0816326530612246</v>
      </c>
    </row>
    <row r="138" spans="2:14" x14ac:dyDescent="0.3">
      <c r="B138" s="3" t="s">
        <v>322</v>
      </c>
      <c r="C138" s="3" t="s">
        <v>323</v>
      </c>
      <c r="D138" s="3">
        <v>18</v>
      </c>
      <c r="E138" s="3" t="s">
        <v>34</v>
      </c>
      <c r="F138" s="3" t="s">
        <v>14</v>
      </c>
      <c r="H138" s="1">
        <v>53</v>
      </c>
      <c r="I138" s="1">
        <v>73</v>
      </c>
      <c r="J138" s="16"/>
      <c r="K138" s="60">
        <f t="shared" si="8"/>
        <v>63</v>
      </c>
      <c r="L138" s="60">
        <f t="shared" si="9"/>
        <v>20</v>
      </c>
      <c r="M138" s="30">
        <f t="shared" si="10"/>
        <v>31.746031746031743</v>
      </c>
      <c r="N138" s="30">
        <f t="shared" si="11"/>
        <v>1.3773584905660377</v>
      </c>
    </row>
    <row r="139" spans="2:14" x14ac:dyDescent="0.3">
      <c r="B139" s="22" t="s">
        <v>382</v>
      </c>
      <c r="C139" s="22" t="s">
        <v>383</v>
      </c>
      <c r="D139" s="22">
        <v>11</v>
      </c>
      <c r="E139" s="22" t="s">
        <v>13</v>
      </c>
      <c r="F139" s="22" t="s">
        <v>14</v>
      </c>
      <c r="H139" s="23">
        <v>30</v>
      </c>
      <c r="I139" s="23">
        <v>30</v>
      </c>
      <c r="J139" s="16"/>
      <c r="K139" s="60">
        <f t="shared" si="8"/>
        <v>30</v>
      </c>
      <c r="L139" s="60">
        <f t="shared" si="9"/>
        <v>0</v>
      </c>
      <c r="M139" s="30">
        <f t="shared" si="10"/>
        <v>0</v>
      </c>
      <c r="N139" s="30">
        <f t="shared" si="11"/>
        <v>1</v>
      </c>
    </row>
    <row r="140" spans="2:14" x14ac:dyDescent="0.3">
      <c r="B140" s="3" t="s">
        <v>202</v>
      </c>
      <c r="C140" s="3" t="s">
        <v>203</v>
      </c>
      <c r="D140" s="22">
        <v>13</v>
      </c>
      <c r="E140" s="22" t="s">
        <v>43</v>
      </c>
      <c r="F140" s="22" t="s">
        <v>25</v>
      </c>
      <c r="H140" s="23">
        <v>30</v>
      </c>
      <c r="I140" s="23">
        <v>30</v>
      </c>
      <c r="J140" s="16"/>
      <c r="K140" s="60">
        <f t="shared" si="8"/>
        <v>30</v>
      </c>
      <c r="L140" s="60">
        <f t="shared" si="9"/>
        <v>0</v>
      </c>
      <c r="M140" s="30">
        <f t="shared" si="10"/>
        <v>0</v>
      </c>
      <c r="N140" s="30">
        <f t="shared" si="11"/>
        <v>1</v>
      </c>
    </row>
    <row r="141" spans="2:14" x14ac:dyDescent="0.3">
      <c r="B141" s="22" t="s">
        <v>292</v>
      </c>
      <c r="C141" s="22" t="s">
        <v>131</v>
      </c>
      <c r="D141" s="22">
        <v>10</v>
      </c>
      <c r="E141" s="22" t="s">
        <v>13</v>
      </c>
      <c r="F141" s="22" t="s">
        <v>14</v>
      </c>
      <c r="G141" s="19"/>
      <c r="H141" s="23">
        <v>30</v>
      </c>
      <c r="I141" s="23">
        <v>37</v>
      </c>
      <c r="J141" s="16"/>
      <c r="K141" s="60">
        <f t="shared" si="8"/>
        <v>33.5</v>
      </c>
      <c r="L141" s="60">
        <f t="shared" si="9"/>
        <v>7</v>
      </c>
      <c r="M141" s="30">
        <f t="shared" si="10"/>
        <v>20.8955223880597</v>
      </c>
      <c r="N141" s="30">
        <f t="shared" si="11"/>
        <v>1.2333333333333334</v>
      </c>
    </row>
    <row r="142" spans="2:14" x14ac:dyDescent="0.3">
      <c r="B142" s="22" t="s">
        <v>130</v>
      </c>
      <c r="C142" s="22" t="s">
        <v>333</v>
      </c>
      <c r="D142" s="3">
        <v>11</v>
      </c>
      <c r="E142" s="3" t="s">
        <v>13</v>
      </c>
      <c r="F142" s="3" t="s">
        <v>14</v>
      </c>
      <c r="H142" s="1">
        <v>49</v>
      </c>
      <c r="I142" s="1">
        <v>54</v>
      </c>
      <c r="J142" s="16"/>
      <c r="K142" s="60">
        <f t="shared" si="8"/>
        <v>51.5</v>
      </c>
      <c r="L142" s="60">
        <f t="shared" si="9"/>
        <v>5</v>
      </c>
      <c r="M142" s="30">
        <f t="shared" si="10"/>
        <v>9.7087378640776691</v>
      </c>
      <c r="N142" s="30">
        <f t="shared" si="11"/>
        <v>1.1020408163265305</v>
      </c>
    </row>
    <row r="143" spans="2:14" x14ac:dyDescent="0.3">
      <c r="B143" s="22" t="s">
        <v>348</v>
      </c>
      <c r="C143" s="22" t="s">
        <v>349</v>
      </c>
      <c r="D143" s="3">
        <v>13</v>
      </c>
      <c r="E143" s="3" t="s">
        <v>13</v>
      </c>
      <c r="F143" s="3" t="s">
        <v>14</v>
      </c>
      <c r="H143" s="1">
        <v>63</v>
      </c>
      <c r="I143" s="1">
        <v>55</v>
      </c>
      <c r="J143" s="16"/>
      <c r="K143" s="60">
        <f t="shared" si="8"/>
        <v>59</v>
      </c>
      <c r="L143" s="60">
        <f t="shared" si="9"/>
        <v>-8</v>
      </c>
      <c r="M143" s="30">
        <f t="shared" si="10"/>
        <v>-13.559322033898304</v>
      </c>
      <c r="N143" s="30">
        <f t="shared" si="11"/>
        <v>0.87301587301587302</v>
      </c>
    </row>
    <row r="144" spans="2:14" x14ac:dyDescent="0.3">
      <c r="B144" s="3" t="s">
        <v>387</v>
      </c>
      <c r="C144" s="3" t="s">
        <v>388</v>
      </c>
      <c r="D144" s="22">
        <v>13</v>
      </c>
      <c r="E144" s="22" t="s">
        <v>13</v>
      </c>
      <c r="F144" s="22" t="s">
        <v>14</v>
      </c>
      <c r="G144" s="12"/>
      <c r="H144" s="13">
        <v>81</v>
      </c>
      <c r="I144" s="13">
        <v>91</v>
      </c>
      <c r="J144" s="16"/>
      <c r="K144" s="60">
        <f t="shared" si="8"/>
        <v>86</v>
      </c>
      <c r="L144" s="60">
        <f t="shared" si="9"/>
        <v>10</v>
      </c>
      <c r="M144" s="30">
        <f t="shared" si="10"/>
        <v>11.627906976744185</v>
      </c>
      <c r="N144" s="30">
        <f t="shared" si="11"/>
        <v>1.1234567901234569</v>
      </c>
    </row>
    <row r="145" spans="2:14" x14ac:dyDescent="0.3">
      <c r="B145" s="7" t="s">
        <v>35</v>
      </c>
      <c r="C145" s="7" t="s">
        <v>36</v>
      </c>
      <c r="D145" s="22">
        <v>4</v>
      </c>
      <c r="E145" s="3" t="s">
        <v>13</v>
      </c>
      <c r="F145" s="3" t="s">
        <v>14</v>
      </c>
      <c r="G145" s="12"/>
      <c r="H145" s="23">
        <v>30</v>
      </c>
      <c r="I145" s="23">
        <v>30</v>
      </c>
      <c r="J145" s="16"/>
      <c r="K145" s="60">
        <f t="shared" si="8"/>
        <v>30</v>
      </c>
      <c r="L145" s="60">
        <f t="shared" si="9"/>
        <v>0</v>
      </c>
      <c r="M145" s="30">
        <f t="shared" si="10"/>
        <v>0</v>
      </c>
      <c r="N145" s="30">
        <f t="shared" si="11"/>
        <v>1</v>
      </c>
    </row>
    <row r="146" spans="2:14" x14ac:dyDescent="0.3">
      <c r="B146" s="3" t="s">
        <v>397</v>
      </c>
      <c r="C146" s="3" t="s">
        <v>91</v>
      </c>
      <c r="D146" s="7">
        <v>13</v>
      </c>
      <c r="E146" s="7" t="s">
        <v>13</v>
      </c>
      <c r="F146" s="7" t="s">
        <v>25</v>
      </c>
      <c r="G146" s="31"/>
      <c r="H146" s="10">
        <v>61</v>
      </c>
      <c r="I146" s="10">
        <v>52</v>
      </c>
      <c r="J146" s="16"/>
      <c r="K146" s="60">
        <f t="shared" si="8"/>
        <v>56.5</v>
      </c>
      <c r="L146" s="60">
        <f t="shared" si="9"/>
        <v>-9</v>
      </c>
      <c r="M146" s="30">
        <f t="shared" si="10"/>
        <v>-15.929203539823009</v>
      </c>
      <c r="N146" s="30">
        <f t="shared" si="11"/>
        <v>0.85245901639344257</v>
      </c>
    </row>
    <row r="147" spans="2:14" x14ac:dyDescent="0.3">
      <c r="B147" s="22" t="s">
        <v>613</v>
      </c>
      <c r="C147" s="22" t="s">
        <v>614</v>
      </c>
      <c r="D147" s="22">
        <v>13</v>
      </c>
      <c r="E147" s="22" t="s">
        <v>13</v>
      </c>
      <c r="F147" s="22" t="s">
        <v>770</v>
      </c>
      <c r="H147" s="22">
        <v>78</v>
      </c>
      <c r="I147" s="22">
        <v>86</v>
      </c>
      <c r="J147" s="16"/>
      <c r="K147" s="60">
        <f t="shared" si="8"/>
        <v>82</v>
      </c>
      <c r="L147" s="60">
        <f t="shared" si="9"/>
        <v>8</v>
      </c>
      <c r="M147" s="30">
        <f t="shared" si="10"/>
        <v>9.7560975609756095</v>
      </c>
      <c r="N147" s="30">
        <f t="shared" si="11"/>
        <v>1.1025641025641026</v>
      </c>
    </row>
    <row r="148" spans="2:14" x14ac:dyDescent="0.3">
      <c r="B148" s="3" t="s">
        <v>728</v>
      </c>
      <c r="C148" s="3" t="s">
        <v>729</v>
      </c>
      <c r="D148" s="3">
        <v>13</v>
      </c>
      <c r="E148" s="3" t="s">
        <v>13</v>
      </c>
      <c r="F148" s="3" t="s">
        <v>25</v>
      </c>
      <c r="H148" s="1">
        <v>41</v>
      </c>
      <c r="I148" s="1">
        <v>36</v>
      </c>
      <c r="J148" s="16"/>
      <c r="K148" s="60">
        <f t="shared" si="8"/>
        <v>38.5</v>
      </c>
      <c r="L148" s="60">
        <f t="shared" si="9"/>
        <v>-5</v>
      </c>
      <c r="M148" s="30">
        <f t="shared" si="10"/>
        <v>-12.987012987012985</v>
      </c>
      <c r="N148" s="30">
        <f t="shared" si="11"/>
        <v>0.87804878048780488</v>
      </c>
    </row>
    <row r="149" spans="2:14" x14ac:dyDescent="0.3">
      <c r="B149" s="3" t="s">
        <v>103</v>
      </c>
      <c r="C149" s="3" t="s">
        <v>104</v>
      </c>
      <c r="D149" s="3">
        <v>12</v>
      </c>
      <c r="E149" s="3" t="s">
        <v>13</v>
      </c>
      <c r="F149" s="3" t="s">
        <v>730</v>
      </c>
      <c r="H149" s="1">
        <v>72</v>
      </c>
      <c r="I149" s="1">
        <v>74</v>
      </c>
      <c r="J149" s="16"/>
      <c r="K149" s="60">
        <f t="shared" si="8"/>
        <v>73</v>
      </c>
      <c r="L149" s="60">
        <f t="shared" si="9"/>
        <v>2</v>
      </c>
      <c r="M149" s="30">
        <f t="shared" si="10"/>
        <v>2.7397260273972601</v>
      </c>
      <c r="N149" s="30">
        <f t="shared" si="11"/>
        <v>1.0277777777777777</v>
      </c>
    </row>
    <row r="150" spans="2:14" x14ac:dyDescent="0.3">
      <c r="B150" s="3" t="s">
        <v>231</v>
      </c>
      <c r="C150" s="3" t="s">
        <v>232</v>
      </c>
      <c r="D150" s="3">
        <v>13</v>
      </c>
      <c r="E150" s="3" t="s">
        <v>13</v>
      </c>
      <c r="F150" s="3" t="s">
        <v>25</v>
      </c>
      <c r="H150" s="1">
        <v>45</v>
      </c>
      <c r="I150" s="1">
        <v>56</v>
      </c>
      <c r="J150" s="16"/>
      <c r="K150" s="60">
        <f t="shared" si="8"/>
        <v>50.5</v>
      </c>
      <c r="L150" s="60">
        <f t="shared" si="9"/>
        <v>11</v>
      </c>
      <c r="M150" s="30">
        <f t="shared" si="10"/>
        <v>21.782178217821784</v>
      </c>
      <c r="N150" s="30">
        <f t="shared" si="11"/>
        <v>1.2444444444444445</v>
      </c>
    </row>
    <row r="151" spans="2:14" x14ac:dyDescent="0.3">
      <c r="B151" s="3" t="s">
        <v>473</v>
      </c>
      <c r="C151" s="3" t="s">
        <v>474</v>
      </c>
      <c r="D151" s="3">
        <v>12</v>
      </c>
      <c r="E151" s="3" t="s">
        <v>13</v>
      </c>
      <c r="F151" s="3" t="s">
        <v>25</v>
      </c>
      <c r="H151" s="1">
        <v>58</v>
      </c>
      <c r="I151" s="1">
        <v>69</v>
      </c>
      <c r="J151" s="16"/>
      <c r="K151" s="60">
        <f t="shared" si="8"/>
        <v>63.5</v>
      </c>
      <c r="L151" s="60">
        <f t="shared" si="9"/>
        <v>11</v>
      </c>
      <c r="M151" s="30">
        <f t="shared" si="10"/>
        <v>17.322834645669293</v>
      </c>
      <c r="N151" s="30">
        <f t="shared" si="11"/>
        <v>1.1896551724137931</v>
      </c>
    </row>
    <row r="152" spans="2:14" x14ac:dyDescent="0.3">
      <c r="B152" s="3" t="s">
        <v>193</v>
      </c>
      <c r="C152" s="3" t="s">
        <v>658</v>
      </c>
      <c r="D152" s="3">
        <v>13</v>
      </c>
      <c r="E152" s="3" t="s">
        <v>13</v>
      </c>
      <c r="F152" s="3" t="s">
        <v>14</v>
      </c>
      <c r="H152" s="1">
        <v>98</v>
      </c>
      <c r="I152" s="1">
        <v>93</v>
      </c>
      <c r="J152" s="16"/>
      <c r="K152" s="60">
        <f t="shared" si="8"/>
        <v>95.5</v>
      </c>
      <c r="L152" s="60">
        <f t="shared" si="9"/>
        <v>-5</v>
      </c>
      <c r="M152" s="30">
        <f t="shared" si="10"/>
        <v>-5.2356020942408374</v>
      </c>
      <c r="N152" s="30">
        <f t="shared" si="11"/>
        <v>0.94897959183673475</v>
      </c>
    </row>
    <row r="153" spans="2:14" x14ac:dyDescent="0.3">
      <c r="B153" s="22" t="s">
        <v>692</v>
      </c>
      <c r="C153" s="22" t="s">
        <v>693</v>
      </c>
      <c r="D153" s="3">
        <v>12</v>
      </c>
      <c r="E153" s="3" t="s">
        <v>13</v>
      </c>
      <c r="F153" s="3" t="s">
        <v>14</v>
      </c>
      <c r="H153" s="1">
        <v>135</v>
      </c>
      <c r="I153" s="1">
        <v>98</v>
      </c>
      <c r="J153" s="16"/>
      <c r="K153" s="60">
        <f t="shared" si="8"/>
        <v>116.5</v>
      </c>
      <c r="L153" s="60">
        <f t="shared" si="9"/>
        <v>-37</v>
      </c>
      <c r="M153" s="30">
        <f t="shared" si="10"/>
        <v>-31.759656652360512</v>
      </c>
      <c r="N153" s="30">
        <f t="shared" si="11"/>
        <v>0.72592592592592597</v>
      </c>
    </row>
    <row r="154" spans="2:14" x14ac:dyDescent="0.3">
      <c r="B154" s="22" t="s">
        <v>302</v>
      </c>
      <c r="C154" s="22" t="s">
        <v>303</v>
      </c>
      <c r="D154" s="22">
        <v>9</v>
      </c>
      <c r="E154" s="26" t="s">
        <v>13</v>
      </c>
      <c r="F154" s="22" t="s">
        <v>14</v>
      </c>
      <c r="H154" s="23">
        <v>30</v>
      </c>
      <c r="I154" s="23">
        <v>50</v>
      </c>
      <c r="J154" s="16"/>
      <c r="K154" s="60">
        <f t="shared" si="8"/>
        <v>40</v>
      </c>
      <c r="L154" s="60">
        <f t="shared" si="9"/>
        <v>20</v>
      </c>
      <c r="M154" s="30">
        <f t="shared" si="10"/>
        <v>50</v>
      </c>
      <c r="N154" s="30">
        <f t="shared" si="11"/>
        <v>1.6666666666666667</v>
      </c>
    </row>
    <row r="155" spans="2:14" x14ac:dyDescent="0.3">
      <c r="B155" s="22" t="s">
        <v>696</v>
      </c>
      <c r="C155" s="22" t="s">
        <v>877</v>
      </c>
      <c r="D155" s="22">
        <v>14</v>
      </c>
      <c r="E155" s="22" t="s">
        <v>249</v>
      </c>
      <c r="F155" s="22" t="s">
        <v>771</v>
      </c>
      <c r="H155" s="22">
        <v>30</v>
      </c>
      <c r="I155" s="22">
        <v>30</v>
      </c>
      <c r="J155" s="16"/>
      <c r="K155" s="60">
        <f t="shared" si="8"/>
        <v>30</v>
      </c>
      <c r="L155" s="60">
        <f t="shared" si="9"/>
        <v>0</v>
      </c>
      <c r="M155" s="30">
        <f t="shared" si="10"/>
        <v>0</v>
      </c>
      <c r="N155" s="30">
        <f t="shared" si="11"/>
        <v>1</v>
      </c>
    </row>
    <row r="156" spans="2:14" x14ac:dyDescent="0.3">
      <c r="B156" s="3" t="s">
        <v>486</v>
      </c>
      <c r="C156" s="3" t="s">
        <v>569</v>
      </c>
      <c r="D156" s="22">
        <v>14</v>
      </c>
      <c r="E156" s="22" t="s">
        <v>13</v>
      </c>
      <c r="F156" s="22" t="s">
        <v>25</v>
      </c>
      <c r="G156" s="19"/>
      <c r="H156" s="23">
        <v>30</v>
      </c>
      <c r="I156" s="23">
        <v>30</v>
      </c>
      <c r="J156" s="16"/>
      <c r="K156" s="60">
        <f t="shared" si="8"/>
        <v>30</v>
      </c>
      <c r="L156" s="60">
        <f t="shared" si="9"/>
        <v>0</v>
      </c>
      <c r="M156" s="30">
        <f t="shared" si="10"/>
        <v>0</v>
      </c>
      <c r="N156" s="30">
        <f t="shared" si="11"/>
        <v>1</v>
      </c>
    </row>
    <row r="157" spans="2:14" x14ac:dyDescent="0.3">
      <c r="B157" s="22" t="s">
        <v>866</v>
      </c>
      <c r="C157" s="22" t="s">
        <v>867</v>
      </c>
      <c r="D157" s="22">
        <v>9</v>
      </c>
      <c r="E157" s="22" t="s">
        <v>13</v>
      </c>
      <c r="F157" s="22" t="s">
        <v>771</v>
      </c>
      <c r="H157" s="22">
        <v>64</v>
      </c>
      <c r="I157" s="22">
        <v>40</v>
      </c>
      <c r="J157" s="16"/>
      <c r="K157" s="60">
        <f t="shared" si="8"/>
        <v>52</v>
      </c>
      <c r="L157" s="60">
        <f t="shared" si="9"/>
        <v>-24</v>
      </c>
      <c r="M157" s="30">
        <f t="shared" si="10"/>
        <v>-46.153846153846153</v>
      </c>
      <c r="N157" s="30">
        <f t="shared" si="11"/>
        <v>0.625</v>
      </c>
    </row>
    <row r="158" spans="2:14" x14ac:dyDescent="0.3">
      <c r="B158" s="22" t="s">
        <v>694</v>
      </c>
      <c r="C158" s="22" t="s">
        <v>695</v>
      </c>
      <c r="D158" s="3">
        <v>13</v>
      </c>
      <c r="E158" s="3" t="s">
        <v>13</v>
      </c>
      <c r="F158" s="3" t="s">
        <v>25</v>
      </c>
      <c r="H158" s="1">
        <v>79</v>
      </c>
      <c r="I158" s="1">
        <v>56</v>
      </c>
      <c r="J158" s="16"/>
      <c r="K158" s="60">
        <f t="shared" si="8"/>
        <v>67.5</v>
      </c>
      <c r="L158" s="60">
        <f t="shared" si="9"/>
        <v>-23</v>
      </c>
      <c r="M158" s="30">
        <f t="shared" si="10"/>
        <v>-34.074074074074076</v>
      </c>
      <c r="N158" s="30">
        <f t="shared" si="11"/>
        <v>0.70886075949367089</v>
      </c>
    </row>
    <row r="159" spans="2:14" x14ac:dyDescent="0.3">
      <c r="B159" s="3" t="s">
        <v>738</v>
      </c>
      <c r="C159" s="3" t="s">
        <v>256</v>
      </c>
      <c r="D159" s="3">
        <v>12</v>
      </c>
      <c r="E159" s="3" t="s">
        <v>13</v>
      </c>
      <c r="F159" s="3" t="s">
        <v>730</v>
      </c>
      <c r="H159" s="23">
        <v>30</v>
      </c>
      <c r="I159" s="23">
        <v>30</v>
      </c>
      <c r="J159" s="16"/>
      <c r="K159" s="60">
        <f t="shared" si="8"/>
        <v>30</v>
      </c>
      <c r="L159" s="60">
        <f t="shared" si="9"/>
        <v>0</v>
      </c>
      <c r="M159" s="30">
        <f t="shared" si="10"/>
        <v>0</v>
      </c>
      <c r="N159" s="30">
        <f t="shared" si="11"/>
        <v>1</v>
      </c>
    </row>
    <row r="160" spans="2:14" x14ac:dyDescent="0.3">
      <c r="B160" s="3" t="s">
        <v>66</v>
      </c>
      <c r="C160" s="3" t="s">
        <v>68</v>
      </c>
      <c r="D160" s="3">
        <v>15</v>
      </c>
      <c r="E160" s="3" t="s">
        <v>13</v>
      </c>
      <c r="F160" s="3" t="s">
        <v>25</v>
      </c>
      <c r="H160" s="1">
        <v>62</v>
      </c>
      <c r="I160" s="1">
        <v>61</v>
      </c>
      <c r="J160" s="16"/>
      <c r="K160" s="60">
        <f t="shared" si="8"/>
        <v>61.5</v>
      </c>
      <c r="L160" s="60">
        <f t="shared" si="9"/>
        <v>-1</v>
      </c>
      <c r="M160" s="30">
        <f t="shared" si="10"/>
        <v>-1.6260162601626018</v>
      </c>
      <c r="N160" s="30">
        <f t="shared" si="11"/>
        <v>0.9838709677419355</v>
      </c>
    </row>
    <row r="161" spans="2:14" x14ac:dyDescent="0.3">
      <c r="B161" s="22" t="s">
        <v>404</v>
      </c>
      <c r="C161" s="22" t="s">
        <v>405</v>
      </c>
      <c r="D161" s="22">
        <v>10</v>
      </c>
      <c r="E161" s="22" t="s">
        <v>13</v>
      </c>
      <c r="F161" s="22" t="s">
        <v>14</v>
      </c>
      <c r="H161" s="23">
        <v>30</v>
      </c>
      <c r="I161" s="23">
        <v>39</v>
      </c>
      <c r="J161" s="16"/>
      <c r="K161" s="60">
        <f t="shared" si="8"/>
        <v>34.5</v>
      </c>
      <c r="L161" s="60">
        <f t="shared" si="9"/>
        <v>9</v>
      </c>
      <c r="M161" s="30">
        <f t="shared" si="10"/>
        <v>26.086956521739129</v>
      </c>
      <c r="N161" s="30">
        <f t="shared" si="11"/>
        <v>1.3</v>
      </c>
    </row>
    <row r="162" spans="2:14" x14ac:dyDescent="0.3">
      <c r="B162" s="22" t="s">
        <v>744</v>
      </c>
      <c r="C162" s="22" t="s">
        <v>474</v>
      </c>
      <c r="D162" s="22">
        <v>14</v>
      </c>
      <c r="E162" s="22" t="s">
        <v>43</v>
      </c>
      <c r="F162" s="22" t="s">
        <v>25</v>
      </c>
      <c r="H162" s="22">
        <v>56</v>
      </c>
      <c r="I162" s="22">
        <v>60</v>
      </c>
      <c r="J162" s="16"/>
      <c r="K162" s="60">
        <f t="shared" si="8"/>
        <v>58</v>
      </c>
      <c r="L162" s="60">
        <f t="shared" si="9"/>
        <v>4</v>
      </c>
      <c r="M162" s="30">
        <f t="shared" si="10"/>
        <v>6.8965517241379306</v>
      </c>
      <c r="N162" s="30">
        <f t="shared" si="11"/>
        <v>1.0714285714285714</v>
      </c>
    </row>
    <row r="163" spans="2:14" x14ac:dyDescent="0.3">
      <c r="B163" s="3" t="s">
        <v>193</v>
      </c>
      <c r="C163" s="3" t="s">
        <v>194</v>
      </c>
      <c r="D163" s="3">
        <v>10</v>
      </c>
      <c r="E163" s="3" t="s">
        <v>13</v>
      </c>
      <c r="F163" s="3" t="s">
        <v>25</v>
      </c>
      <c r="H163" s="1">
        <v>97</v>
      </c>
      <c r="I163" s="1">
        <v>87</v>
      </c>
      <c r="J163" s="16"/>
      <c r="K163" s="60">
        <f t="shared" si="8"/>
        <v>92</v>
      </c>
      <c r="L163" s="60">
        <f t="shared" si="9"/>
        <v>-10</v>
      </c>
      <c r="M163" s="30">
        <f t="shared" si="10"/>
        <v>-10.869565217391305</v>
      </c>
      <c r="N163" s="30">
        <f t="shared" si="11"/>
        <v>0.89690721649484539</v>
      </c>
    </row>
    <row r="164" spans="2:14" x14ac:dyDescent="0.3">
      <c r="B164" s="3" t="s">
        <v>233</v>
      </c>
      <c r="C164" s="3" t="s">
        <v>234</v>
      </c>
      <c r="D164" s="29">
        <v>10</v>
      </c>
      <c r="E164" s="29" t="s">
        <v>347</v>
      </c>
      <c r="F164" s="29" t="s">
        <v>770</v>
      </c>
      <c r="H164" s="22">
        <v>84</v>
      </c>
      <c r="I164" s="22">
        <v>100</v>
      </c>
      <c r="J164" s="16"/>
      <c r="K164" s="60">
        <f t="shared" si="8"/>
        <v>92</v>
      </c>
      <c r="L164" s="60">
        <f t="shared" si="9"/>
        <v>16</v>
      </c>
      <c r="M164" s="30">
        <f t="shared" si="10"/>
        <v>17.391304347826086</v>
      </c>
      <c r="N164" s="30">
        <f t="shared" si="11"/>
        <v>1.1904761904761905</v>
      </c>
    </row>
    <row r="165" spans="2:14" x14ac:dyDescent="0.3">
      <c r="B165" s="3" t="s">
        <v>56</v>
      </c>
      <c r="C165" s="3" t="s">
        <v>57</v>
      </c>
      <c r="D165" s="3">
        <v>12</v>
      </c>
      <c r="E165" s="3" t="s">
        <v>13</v>
      </c>
      <c r="F165" s="3" t="s">
        <v>25</v>
      </c>
      <c r="H165" s="1">
        <v>108</v>
      </c>
      <c r="I165" s="1">
        <v>116</v>
      </c>
      <c r="J165" s="16"/>
      <c r="K165" s="60">
        <f t="shared" si="8"/>
        <v>112</v>
      </c>
      <c r="L165" s="60">
        <f t="shared" si="9"/>
        <v>8</v>
      </c>
      <c r="M165" s="30">
        <f t="shared" si="10"/>
        <v>7.1428571428571423</v>
      </c>
      <c r="N165" s="30">
        <f t="shared" si="11"/>
        <v>1.0740740740740742</v>
      </c>
    </row>
    <row r="166" spans="2:14" x14ac:dyDescent="0.3">
      <c r="B166" s="3" t="s">
        <v>486</v>
      </c>
      <c r="C166" s="3" t="s">
        <v>487</v>
      </c>
      <c r="D166" s="3">
        <v>9</v>
      </c>
      <c r="E166" s="3" t="s">
        <v>13</v>
      </c>
      <c r="F166" s="3" t="s">
        <v>25</v>
      </c>
      <c r="H166" s="1">
        <v>94</v>
      </c>
      <c r="I166" s="1">
        <v>118</v>
      </c>
      <c r="J166" s="16"/>
      <c r="K166" s="60">
        <f t="shared" si="8"/>
        <v>106</v>
      </c>
      <c r="L166" s="60">
        <f t="shared" si="9"/>
        <v>24</v>
      </c>
      <c r="M166" s="30">
        <f t="shared" si="10"/>
        <v>22.641509433962266</v>
      </c>
      <c r="N166" s="30">
        <f t="shared" si="11"/>
        <v>1.2553191489361701</v>
      </c>
    </row>
    <row r="167" spans="2:14" x14ac:dyDescent="0.3">
      <c r="B167" s="29" t="s">
        <v>478</v>
      </c>
      <c r="C167" s="29" t="s">
        <v>800</v>
      </c>
      <c r="D167" s="3">
        <v>13</v>
      </c>
      <c r="E167" s="3" t="s">
        <v>13</v>
      </c>
      <c r="F167" s="3" t="s">
        <v>25</v>
      </c>
      <c r="H167" s="1">
        <v>61</v>
      </c>
      <c r="I167" s="23">
        <v>30</v>
      </c>
      <c r="J167" s="16"/>
      <c r="K167" s="60">
        <f t="shared" si="8"/>
        <v>45.5</v>
      </c>
      <c r="L167" s="60">
        <f t="shared" si="9"/>
        <v>-31</v>
      </c>
      <c r="M167" s="30">
        <f t="shared" si="10"/>
        <v>-68.131868131868131</v>
      </c>
      <c r="N167" s="30">
        <f t="shared" si="11"/>
        <v>0.49180327868852458</v>
      </c>
    </row>
    <row r="168" spans="2:14" x14ac:dyDescent="0.3">
      <c r="B168" s="3" t="s">
        <v>824</v>
      </c>
      <c r="C168" s="3" t="s">
        <v>825</v>
      </c>
      <c r="D168" s="3">
        <v>15</v>
      </c>
      <c r="E168" s="3" t="s">
        <v>13</v>
      </c>
      <c r="F168" s="3" t="s">
        <v>770</v>
      </c>
      <c r="H168" s="22">
        <v>60</v>
      </c>
      <c r="I168" s="22">
        <v>48</v>
      </c>
      <c r="J168" s="16"/>
      <c r="K168" s="60">
        <f t="shared" si="8"/>
        <v>54</v>
      </c>
      <c r="L168" s="60">
        <f t="shared" si="9"/>
        <v>-12</v>
      </c>
      <c r="M168" s="30">
        <f t="shared" si="10"/>
        <v>-22.222222222222221</v>
      </c>
      <c r="N168" s="30">
        <f t="shared" si="11"/>
        <v>0.8</v>
      </c>
    </row>
    <row r="169" spans="2:14" x14ac:dyDescent="0.3">
      <c r="B169" s="3" t="s">
        <v>11</v>
      </c>
      <c r="C169" s="3" t="s">
        <v>12</v>
      </c>
      <c r="D169" s="22">
        <v>17</v>
      </c>
      <c r="E169" s="22" t="s">
        <v>13</v>
      </c>
      <c r="F169" s="22" t="s">
        <v>25</v>
      </c>
      <c r="G169" s="19"/>
      <c r="H169" s="23">
        <v>66</v>
      </c>
      <c r="I169" s="23">
        <v>62</v>
      </c>
      <c r="J169" s="16"/>
      <c r="K169" s="60">
        <f t="shared" si="8"/>
        <v>64</v>
      </c>
      <c r="L169" s="60">
        <f t="shared" si="9"/>
        <v>-4</v>
      </c>
      <c r="M169" s="30">
        <f t="shared" si="10"/>
        <v>-6.25</v>
      </c>
      <c r="N169" s="30">
        <f t="shared" si="11"/>
        <v>0.93939393939393945</v>
      </c>
    </row>
    <row r="170" spans="2:14" x14ac:dyDescent="0.3">
      <c r="B170" s="22" t="s">
        <v>492</v>
      </c>
      <c r="C170" s="22" t="s">
        <v>493</v>
      </c>
      <c r="D170" s="3">
        <v>12</v>
      </c>
      <c r="E170" s="3" t="s">
        <v>43</v>
      </c>
      <c r="F170" s="3" t="s">
        <v>25</v>
      </c>
      <c r="H170" s="1">
        <v>62</v>
      </c>
      <c r="I170" s="1">
        <v>72</v>
      </c>
      <c r="J170" s="16"/>
      <c r="K170" s="60">
        <f t="shared" si="8"/>
        <v>67</v>
      </c>
      <c r="L170" s="60">
        <f t="shared" si="9"/>
        <v>10</v>
      </c>
      <c r="M170" s="30">
        <f t="shared" si="10"/>
        <v>14.925373134328357</v>
      </c>
      <c r="N170" s="30">
        <f t="shared" si="11"/>
        <v>1.1612903225806452</v>
      </c>
    </row>
    <row r="171" spans="2:14" x14ac:dyDescent="0.3">
      <c r="B171" s="3" t="s">
        <v>615</v>
      </c>
      <c r="C171" s="3" t="s">
        <v>616</v>
      </c>
      <c r="D171" s="3">
        <v>11</v>
      </c>
      <c r="E171" s="3" t="s">
        <v>13</v>
      </c>
      <c r="F171" s="3" t="s">
        <v>14</v>
      </c>
      <c r="H171" s="1">
        <v>77</v>
      </c>
      <c r="I171" s="1">
        <v>103</v>
      </c>
      <c r="J171" s="16"/>
      <c r="K171" s="60">
        <f t="shared" si="8"/>
        <v>90</v>
      </c>
      <c r="L171" s="60">
        <f t="shared" si="9"/>
        <v>26</v>
      </c>
      <c r="M171" s="30">
        <f t="shared" si="10"/>
        <v>28.888888888888886</v>
      </c>
      <c r="N171" s="30">
        <f t="shared" si="11"/>
        <v>1.3376623376623376</v>
      </c>
    </row>
    <row r="172" spans="2:14" x14ac:dyDescent="0.3">
      <c r="B172" s="3" t="s">
        <v>794</v>
      </c>
      <c r="C172" s="3" t="s">
        <v>795</v>
      </c>
      <c r="D172" s="3">
        <v>14</v>
      </c>
      <c r="E172" s="3" t="s">
        <v>13</v>
      </c>
      <c r="F172" s="3" t="s">
        <v>771</v>
      </c>
      <c r="H172" s="22">
        <v>100</v>
      </c>
      <c r="I172" s="22">
        <v>110</v>
      </c>
      <c r="J172" s="16"/>
      <c r="K172" s="60">
        <f t="shared" si="8"/>
        <v>105</v>
      </c>
      <c r="L172" s="60">
        <f t="shared" si="9"/>
        <v>10</v>
      </c>
      <c r="M172" s="30">
        <f t="shared" si="10"/>
        <v>9.5238095238095237</v>
      </c>
      <c r="N172" s="30">
        <f t="shared" si="11"/>
        <v>1.1000000000000001</v>
      </c>
    </row>
    <row r="173" spans="2:14" x14ac:dyDescent="0.3">
      <c r="B173" s="22" t="s">
        <v>840</v>
      </c>
      <c r="C173" s="22" t="s">
        <v>841</v>
      </c>
      <c r="D173" s="22">
        <v>13</v>
      </c>
      <c r="E173" s="22" t="s">
        <v>43</v>
      </c>
      <c r="F173" s="22" t="s">
        <v>770</v>
      </c>
      <c r="H173" s="22">
        <v>52</v>
      </c>
      <c r="I173" s="22">
        <v>52</v>
      </c>
      <c r="J173" s="16"/>
      <c r="K173" s="60">
        <f t="shared" si="8"/>
        <v>52</v>
      </c>
      <c r="L173" s="60">
        <f t="shared" si="9"/>
        <v>0</v>
      </c>
      <c r="M173" s="30">
        <f t="shared" si="10"/>
        <v>0</v>
      </c>
      <c r="N173" s="30">
        <f t="shared" si="11"/>
        <v>1</v>
      </c>
    </row>
    <row r="174" spans="2:14" x14ac:dyDescent="0.3">
      <c r="B174" s="39" t="s">
        <v>523</v>
      </c>
      <c r="C174" s="39" t="s">
        <v>524</v>
      </c>
      <c r="D174" s="39">
        <v>13</v>
      </c>
      <c r="E174" s="39" t="s">
        <v>13</v>
      </c>
      <c r="F174" s="39" t="s">
        <v>25</v>
      </c>
      <c r="G174" s="19"/>
      <c r="H174" s="41">
        <v>75</v>
      </c>
      <c r="I174" s="41">
        <v>63</v>
      </c>
      <c r="J174" s="16"/>
      <c r="K174" s="60">
        <f t="shared" si="8"/>
        <v>69</v>
      </c>
      <c r="L174" s="60">
        <f t="shared" si="9"/>
        <v>-12</v>
      </c>
      <c r="M174" s="30">
        <f t="shared" si="10"/>
        <v>-17.391304347826086</v>
      </c>
      <c r="N174" s="30">
        <f t="shared" si="11"/>
        <v>0.84</v>
      </c>
    </row>
    <row r="175" spans="2:14" x14ac:dyDescent="0.3">
      <c r="B175" s="3" t="s">
        <v>629</v>
      </c>
      <c r="C175" s="3" t="s">
        <v>630</v>
      </c>
      <c r="D175" s="3">
        <v>15</v>
      </c>
      <c r="E175" s="3" t="s">
        <v>13</v>
      </c>
      <c r="F175" s="3" t="s">
        <v>14</v>
      </c>
      <c r="H175" s="1">
        <v>121</v>
      </c>
      <c r="I175" s="1">
        <v>135</v>
      </c>
      <c r="J175" s="16"/>
      <c r="K175" s="60">
        <f t="shared" si="8"/>
        <v>128</v>
      </c>
      <c r="L175" s="60">
        <f t="shared" si="9"/>
        <v>14</v>
      </c>
      <c r="M175" s="30">
        <f t="shared" si="10"/>
        <v>10.9375</v>
      </c>
      <c r="N175" s="30">
        <f t="shared" si="11"/>
        <v>1.115702479338843</v>
      </c>
    </row>
    <row r="176" spans="2:14" x14ac:dyDescent="0.3">
      <c r="B176" s="22" t="s">
        <v>366</v>
      </c>
      <c r="C176" s="22" t="s">
        <v>835</v>
      </c>
      <c r="D176" s="22">
        <v>14</v>
      </c>
      <c r="E176" s="22" t="s">
        <v>13</v>
      </c>
      <c r="F176" s="22" t="s">
        <v>770</v>
      </c>
      <c r="H176" s="22">
        <v>61</v>
      </c>
      <c r="I176" s="22">
        <v>42</v>
      </c>
      <c r="J176" s="16"/>
      <c r="K176" s="60">
        <f t="shared" si="8"/>
        <v>51.5</v>
      </c>
      <c r="L176" s="60">
        <f t="shared" si="9"/>
        <v>-19</v>
      </c>
      <c r="M176" s="30">
        <f t="shared" si="10"/>
        <v>-36.893203883495147</v>
      </c>
      <c r="N176" s="30">
        <f t="shared" si="11"/>
        <v>0.68852459016393441</v>
      </c>
    </row>
    <row r="177" spans="2:14" x14ac:dyDescent="0.3">
      <c r="B177" s="3" t="s">
        <v>274</v>
      </c>
      <c r="C177" s="3" t="s">
        <v>275</v>
      </c>
      <c r="D177" s="22">
        <v>10</v>
      </c>
      <c r="E177" s="22" t="s">
        <v>13</v>
      </c>
      <c r="F177" s="22" t="s">
        <v>14</v>
      </c>
      <c r="G177" s="19"/>
      <c r="H177" s="23">
        <v>65</v>
      </c>
      <c r="I177" s="23">
        <v>53</v>
      </c>
      <c r="J177" s="16"/>
      <c r="K177" s="60">
        <f t="shared" si="8"/>
        <v>59</v>
      </c>
      <c r="L177" s="60">
        <f t="shared" si="9"/>
        <v>-12</v>
      </c>
      <c r="M177" s="30">
        <f t="shared" si="10"/>
        <v>-20.33898305084746</v>
      </c>
      <c r="N177" s="30">
        <f t="shared" si="11"/>
        <v>0.81538461538461537</v>
      </c>
    </row>
    <row r="178" spans="2:14" x14ac:dyDescent="0.3">
      <c r="B178" s="22" t="s">
        <v>496</v>
      </c>
      <c r="C178" s="22" t="s">
        <v>497</v>
      </c>
      <c r="D178" s="3">
        <v>15</v>
      </c>
      <c r="E178" s="3" t="s">
        <v>13</v>
      </c>
      <c r="F178" s="3" t="s">
        <v>771</v>
      </c>
      <c r="H178" s="22">
        <v>81</v>
      </c>
      <c r="I178" s="22">
        <v>81</v>
      </c>
      <c r="J178" s="16"/>
      <c r="K178" s="60">
        <f t="shared" si="8"/>
        <v>81</v>
      </c>
      <c r="L178" s="60">
        <f t="shared" si="9"/>
        <v>0</v>
      </c>
      <c r="M178" s="30">
        <f t="shared" si="10"/>
        <v>0</v>
      </c>
      <c r="N178" s="30">
        <f t="shared" si="11"/>
        <v>1</v>
      </c>
    </row>
    <row r="179" spans="2:14" x14ac:dyDescent="0.3">
      <c r="B179" s="3" t="s">
        <v>784</v>
      </c>
      <c r="C179" s="3" t="s">
        <v>31</v>
      </c>
      <c r="D179" s="3">
        <v>15</v>
      </c>
      <c r="E179" s="3" t="s">
        <v>13</v>
      </c>
      <c r="F179" s="3" t="s">
        <v>25</v>
      </c>
      <c r="G179" s="19"/>
      <c r="H179" s="1">
        <v>67</v>
      </c>
      <c r="I179" s="1">
        <v>82</v>
      </c>
      <c r="J179" s="16"/>
      <c r="K179" s="60">
        <f t="shared" si="8"/>
        <v>74.5</v>
      </c>
      <c r="L179" s="60">
        <f t="shared" si="9"/>
        <v>15</v>
      </c>
      <c r="M179" s="30">
        <f t="shared" si="10"/>
        <v>20.134228187919462</v>
      </c>
      <c r="N179" s="30">
        <f t="shared" si="11"/>
        <v>1.2238805970149254</v>
      </c>
    </row>
    <row r="180" spans="2:14" x14ac:dyDescent="0.3">
      <c r="B180" s="3" t="s">
        <v>829</v>
      </c>
      <c r="C180" s="3" t="s">
        <v>830</v>
      </c>
      <c r="D180" s="3">
        <v>16</v>
      </c>
      <c r="E180" s="3" t="s">
        <v>43</v>
      </c>
      <c r="F180" s="3" t="s">
        <v>771</v>
      </c>
      <c r="H180" s="22">
        <v>75</v>
      </c>
      <c r="I180" s="22">
        <v>76</v>
      </c>
      <c r="J180" s="16"/>
      <c r="K180" s="60">
        <f t="shared" si="8"/>
        <v>75.5</v>
      </c>
      <c r="L180" s="60">
        <f t="shared" si="9"/>
        <v>1</v>
      </c>
      <c r="M180" s="30">
        <f t="shared" si="10"/>
        <v>1.3245033112582782</v>
      </c>
      <c r="N180" s="30">
        <f t="shared" si="11"/>
        <v>1.0133333333333334</v>
      </c>
    </row>
    <row r="181" spans="2:14" x14ac:dyDescent="0.3">
      <c r="B181" s="3" t="s">
        <v>173</v>
      </c>
      <c r="C181" s="3" t="s">
        <v>174</v>
      </c>
      <c r="D181" s="3">
        <v>14</v>
      </c>
      <c r="E181" s="3" t="s">
        <v>13</v>
      </c>
      <c r="F181" s="3" t="s">
        <v>25</v>
      </c>
      <c r="H181" s="1">
        <v>77</v>
      </c>
      <c r="I181" s="1">
        <v>70</v>
      </c>
      <c r="J181" s="16"/>
      <c r="K181" s="60">
        <f t="shared" si="8"/>
        <v>73.5</v>
      </c>
      <c r="L181" s="60">
        <f t="shared" si="9"/>
        <v>-7</v>
      </c>
      <c r="M181" s="30">
        <f t="shared" si="10"/>
        <v>-9.5238095238095237</v>
      </c>
      <c r="N181" s="30">
        <f t="shared" si="11"/>
        <v>0.90909090909090906</v>
      </c>
    </row>
    <row r="182" spans="2:14" x14ac:dyDescent="0.3">
      <c r="B182" s="3" t="s">
        <v>126</v>
      </c>
      <c r="C182" s="3" t="s">
        <v>127</v>
      </c>
      <c r="D182" s="3">
        <v>15</v>
      </c>
      <c r="E182" s="3" t="s">
        <v>13</v>
      </c>
      <c r="F182" s="3" t="s">
        <v>25</v>
      </c>
      <c r="H182" s="1">
        <v>44</v>
      </c>
      <c r="I182" s="1">
        <v>63</v>
      </c>
      <c r="J182" s="16"/>
      <c r="K182" s="60">
        <f t="shared" si="8"/>
        <v>53.5</v>
      </c>
      <c r="L182" s="60">
        <f t="shared" si="9"/>
        <v>19</v>
      </c>
      <c r="M182" s="30">
        <f t="shared" si="10"/>
        <v>35.514018691588781</v>
      </c>
      <c r="N182" s="30">
        <f t="shared" si="11"/>
        <v>1.4318181818181819</v>
      </c>
    </row>
    <row r="183" spans="2:14" x14ac:dyDescent="0.3">
      <c r="B183" s="22" t="s">
        <v>172</v>
      </c>
      <c r="C183" s="22" t="s">
        <v>112</v>
      </c>
      <c r="D183" s="22">
        <v>11</v>
      </c>
      <c r="E183" s="22" t="s">
        <v>347</v>
      </c>
      <c r="F183" s="22" t="s">
        <v>25</v>
      </c>
      <c r="H183" s="22">
        <v>60</v>
      </c>
      <c r="I183" s="22">
        <v>68</v>
      </c>
      <c r="J183" s="16"/>
      <c r="K183" s="60">
        <f t="shared" si="8"/>
        <v>64</v>
      </c>
      <c r="L183" s="60">
        <f t="shared" si="9"/>
        <v>8</v>
      </c>
      <c r="M183" s="30">
        <f t="shared" si="10"/>
        <v>12.5</v>
      </c>
      <c r="N183" s="30">
        <f t="shared" si="11"/>
        <v>1.1333333333333333</v>
      </c>
    </row>
    <row r="184" spans="2:14" x14ac:dyDescent="0.3">
      <c r="B184" s="3" t="s">
        <v>221</v>
      </c>
      <c r="C184" s="3" t="s">
        <v>108</v>
      </c>
      <c r="D184" s="22">
        <v>12</v>
      </c>
      <c r="E184" s="22" t="s">
        <v>43</v>
      </c>
      <c r="F184" s="22" t="s">
        <v>14</v>
      </c>
      <c r="H184" s="23">
        <v>30</v>
      </c>
      <c r="I184" s="23">
        <v>74</v>
      </c>
      <c r="J184" s="16"/>
      <c r="K184" s="60">
        <f t="shared" si="8"/>
        <v>52</v>
      </c>
      <c r="L184" s="60">
        <f t="shared" si="9"/>
        <v>44</v>
      </c>
      <c r="M184" s="30">
        <f t="shared" si="10"/>
        <v>84.615384615384613</v>
      </c>
      <c r="N184" s="30">
        <f t="shared" si="11"/>
        <v>2.4666666666666668</v>
      </c>
    </row>
    <row r="185" spans="2:14" x14ac:dyDescent="0.3">
      <c r="B185" s="22" t="s">
        <v>741</v>
      </c>
      <c r="C185" s="22" t="s">
        <v>742</v>
      </c>
      <c r="D185" s="22">
        <v>14</v>
      </c>
      <c r="E185" s="22" t="s">
        <v>43</v>
      </c>
      <c r="F185" s="22" t="s">
        <v>771</v>
      </c>
      <c r="H185" s="22">
        <v>73</v>
      </c>
      <c r="I185" s="22">
        <v>87</v>
      </c>
      <c r="J185" s="16"/>
      <c r="K185" s="60">
        <f t="shared" si="8"/>
        <v>80</v>
      </c>
      <c r="L185" s="60">
        <f t="shared" si="9"/>
        <v>14</v>
      </c>
      <c r="M185" s="30">
        <f t="shared" si="10"/>
        <v>17.5</v>
      </c>
      <c r="N185" s="30">
        <f t="shared" si="11"/>
        <v>1.1917808219178083</v>
      </c>
    </row>
    <row r="186" spans="2:14" x14ac:dyDescent="0.3">
      <c r="B186" s="22" t="s">
        <v>807</v>
      </c>
      <c r="C186" s="22" t="s">
        <v>371</v>
      </c>
      <c r="D186" s="3">
        <v>8</v>
      </c>
      <c r="E186" s="3" t="s">
        <v>13</v>
      </c>
      <c r="F186" s="3" t="s">
        <v>25</v>
      </c>
      <c r="H186" s="1">
        <v>138</v>
      </c>
      <c r="I186" s="1">
        <v>115</v>
      </c>
      <c r="J186" s="16"/>
      <c r="K186" s="60">
        <f t="shared" si="8"/>
        <v>126.5</v>
      </c>
      <c r="L186" s="60">
        <f t="shared" si="9"/>
        <v>-23</v>
      </c>
      <c r="M186" s="30">
        <f t="shared" si="10"/>
        <v>-18.181818181818183</v>
      </c>
      <c r="N186" s="30">
        <f t="shared" si="11"/>
        <v>0.83333333333333337</v>
      </c>
    </row>
    <row r="187" spans="2:14" x14ac:dyDescent="0.3">
      <c r="B187" s="3" t="s">
        <v>172</v>
      </c>
      <c r="C187" s="3" t="s">
        <v>112</v>
      </c>
      <c r="D187" s="3">
        <v>12</v>
      </c>
      <c r="E187" s="3" t="s">
        <v>43</v>
      </c>
      <c r="F187" s="3" t="s">
        <v>14</v>
      </c>
      <c r="H187" s="1">
        <v>61</v>
      </c>
      <c r="I187" s="1">
        <v>70</v>
      </c>
      <c r="J187" s="16"/>
      <c r="K187" s="60">
        <f t="shared" si="8"/>
        <v>65.5</v>
      </c>
      <c r="L187" s="60">
        <f t="shared" si="9"/>
        <v>9</v>
      </c>
      <c r="M187" s="30">
        <f t="shared" si="10"/>
        <v>13.740458015267176</v>
      </c>
      <c r="N187" s="30">
        <f t="shared" si="11"/>
        <v>1.1475409836065573</v>
      </c>
    </row>
    <row r="188" spans="2:14" x14ac:dyDescent="0.3">
      <c r="B188" s="3" t="s">
        <v>219</v>
      </c>
      <c r="C188" s="3" t="s">
        <v>220</v>
      </c>
      <c r="D188" s="3">
        <v>9</v>
      </c>
      <c r="E188" s="3" t="s">
        <v>13</v>
      </c>
      <c r="F188" s="3" t="s">
        <v>14</v>
      </c>
      <c r="H188" s="1">
        <v>67</v>
      </c>
      <c r="I188" s="1">
        <v>75</v>
      </c>
      <c r="J188" s="16"/>
      <c r="K188" s="60">
        <f t="shared" si="8"/>
        <v>71</v>
      </c>
      <c r="L188" s="60">
        <f t="shared" si="9"/>
        <v>8</v>
      </c>
      <c r="M188" s="30">
        <f t="shared" si="10"/>
        <v>11.267605633802818</v>
      </c>
      <c r="N188" s="30">
        <f t="shared" si="11"/>
        <v>1.1194029850746268</v>
      </c>
    </row>
    <row r="189" spans="2:14" x14ac:dyDescent="0.3">
      <c r="B189" s="3" t="s">
        <v>115</v>
      </c>
      <c r="C189" s="3" t="s">
        <v>116</v>
      </c>
      <c r="D189" s="3">
        <v>13</v>
      </c>
      <c r="E189" s="3" t="s">
        <v>13</v>
      </c>
      <c r="F189" s="3" t="s">
        <v>25</v>
      </c>
      <c r="H189" s="1">
        <v>62</v>
      </c>
      <c r="I189" s="1">
        <v>46</v>
      </c>
      <c r="J189" s="16"/>
      <c r="K189" s="60">
        <f t="shared" si="8"/>
        <v>54</v>
      </c>
      <c r="L189" s="60">
        <f t="shared" si="9"/>
        <v>-16</v>
      </c>
      <c r="M189" s="30">
        <f t="shared" si="10"/>
        <v>-29.629629629629626</v>
      </c>
      <c r="N189" s="30">
        <f t="shared" si="11"/>
        <v>0.74193548387096775</v>
      </c>
    </row>
    <row r="190" spans="2:14" x14ac:dyDescent="0.3">
      <c r="B190" s="3" t="s">
        <v>366</v>
      </c>
      <c r="C190" s="3" t="s">
        <v>367</v>
      </c>
      <c r="D190" s="3">
        <v>13</v>
      </c>
      <c r="E190" s="3" t="s">
        <v>13</v>
      </c>
      <c r="F190" s="3" t="s">
        <v>14</v>
      </c>
      <c r="H190" s="1">
        <v>125</v>
      </c>
      <c r="I190" s="1">
        <v>89</v>
      </c>
      <c r="J190" s="16"/>
      <c r="K190" s="60">
        <f t="shared" si="8"/>
        <v>107</v>
      </c>
      <c r="L190" s="60">
        <f t="shared" si="9"/>
        <v>-36</v>
      </c>
      <c r="M190" s="30">
        <f t="shared" si="10"/>
        <v>-33.644859813084111</v>
      </c>
      <c r="N190" s="30">
        <f t="shared" si="11"/>
        <v>0.71199999999999997</v>
      </c>
    </row>
    <row r="191" spans="2:14" x14ac:dyDescent="0.3">
      <c r="B191" s="22" t="s">
        <v>816</v>
      </c>
      <c r="C191" s="22" t="s">
        <v>817</v>
      </c>
      <c r="D191" s="22">
        <v>11</v>
      </c>
      <c r="E191" s="22" t="s">
        <v>13</v>
      </c>
      <c r="F191" s="22" t="s">
        <v>770</v>
      </c>
      <c r="H191" s="22">
        <v>85</v>
      </c>
      <c r="I191" s="22">
        <v>112</v>
      </c>
      <c r="J191" s="16"/>
      <c r="K191" s="60">
        <f t="shared" si="8"/>
        <v>98.5</v>
      </c>
      <c r="L191" s="60">
        <f t="shared" si="9"/>
        <v>27</v>
      </c>
      <c r="M191" s="30">
        <f t="shared" si="10"/>
        <v>27.411167512690355</v>
      </c>
      <c r="N191" s="30">
        <f t="shared" si="11"/>
        <v>1.3176470588235294</v>
      </c>
    </row>
    <row r="192" spans="2:14" x14ac:dyDescent="0.3">
      <c r="B192" s="39" t="s">
        <v>250</v>
      </c>
      <c r="C192" s="39" t="s">
        <v>251</v>
      </c>
      <c r="D192" s="3">
        <v>11</v>
      </c>
      <c r="E192" s="3" t="s">
        <v>13</v>
      </c>
      <c r="F192" s="3" t="s">
        <v>770</v>
      </c>
      <c r="H192" s="22">
        <v>65</v>
      </c>
      <c r="I192" s="22">
        <v>69</v>
      </c>
      <c r="J192" s="16"/>
      <c r="K192" s="60">
        <f t="shared" si="8"/>
        <v>67</v>
      </c>
      <c r="L192" s="60">
        <f t="shared" si="9"/>
        <v>4</v>
      </c>
      <c r="M192" s="30">
        <f t="shared" si="10"/>
        <v>5.9701492537313428</v>
      </c>
      <c r="N192" s="30">
        <f t="shared" si="11"/>
        <v>1.0615384615384615</v>
      </c>
    </row>
    <row r="193" spans="2:14" x14ac:dyDescent="0.3">
      <c r="B193" s="3" t="s">
        <v>328</v>
      </c>
      <c r="C193" s="3" t="s">
        <v>329</v>
      </c>
      <c r="D193" s="39">
        <v>14</v>
      </c>
      <c r="E193" s="39" t="s">
        <v>13</v>
      </c>
      <c r="F193" s="39" t="s">
        <v>14</v>
      </c>
      <c r="G193" s="19"/>
      <c r="H193" s="41">
        <v>99</v>
      </c>
      <c r="I193" s="41">
        <v>70</v>
      </c>
      <c r="J193" s="16"/>
      <c r="K193" s="60">
        <f t="shared" si="8"/>
        <v>84.5</v>
      </c>
      <c r="L193" s="60">
        <f t="shared" si="9"/>
        <v>-29</v>
      </c>
      <c r="M193" s="30">
        <f t="shared" si="10"/>
        <v>-34.319526627218934</v>
      </c>
      <c r="N193" s="30">
        <f t="shared" si="11"/>
        <v>0.70707070707070707</v>
      </c>
    </row>
    <row r="194" spans="2:14" x14ac:dyDescent="0.3">
      <c r="B194" s="3" t="s">
        <v>785</v>
      </c>
      <c r="C194" s="3" t="s">
        <v>786</v>
      </c>
      <c r="D194" s="3">
        <v>14</v>
      </c>
      <c r="E194" s="3" t="s">
        <v>13</v>
      </c>
      <c r="F194" s="3" t="s">
        <v>25</v>
      </c>
      <c r="H194" s="1">
        <v>49</v>
      </c>
      <c r="I194" s="1">
        <v>71</v>
      </c>
      <c r="J194" s="16"/>
      <c r="K194" s="60">
        <f t="shared" si="8"/>
        <v>60</v>
      </c>
      <c r="L194" s="60">
        <f t="shared" si="9"/>
        <v>22</v>
      </c>
      <c r="M194" s="30">
        <f t="shared" si="10"/>
        <v>36.666666666666664</v>
      </c>
      <c r="N194" s="30">
        <f t="shared" si="11"/>
        <v>1.4489795918367347</v>
      </c>
    </row>
    <row r="195" spans="2:14" x14ac:dyDescent="0.3">
      <c r="B195" s="3" t="s">
        <v>363</v>
      </c>
      <c r="C195" s="3" t="s">
        <v>364</v>
      </c>
      <c r="D195" s="3">
        <v>12</v>
      </c>
      <c r="E195" s="3" t="s">
        <v>13</v>
      </c>
      <c r="F195" s="3" t="s">
        <v>25</v>
      </c>
      <c r="H195" s="1">
        <v>57</v>
      </c>
      <c r="I195" s="1">
        <v>42</v>
      </c>
      <c r="J195" s="16"/>
      <c r="K195" s="60">
        <f t="shared" si="8"/>
        <v>49.5</v>
      </c>
      <c r="L195" s="60">
        <f t="shared" si="9"/>
        <v>-15</v>
      </c>
      <c r="M195" s="30">
        <f t="shared" si="10"/>
        <v>-30.303030303030305</v>
      </c>
      <c r="N195" s="30">
        <f t="shared" si="11"/>
        <v>0.73684210526315785</v>
      </c>
    </row>
    <row r="196" spans="2:14" x14ac:dyDescent="0.3">
      <c r="B196" s="22" t="s">
        <v>174</v>
      </c>
      <c r="C196" s="22" t="s">
        <v>238</v>
      </c>
      <c r="D196" s="22">
        <v>12</v>
      </c>
      <c r="E196" s="22" t="s">
        <v>13</v>
      </c>
      <c r="F196" s="22" t="s">
        <v>25</v>
      </c>
      <c r="G196" s="19"/>
      <c r="H196" s="23">
        <v>48</v>
      </c>
      <c r="I196" s="23">
        <v>44</v>
      </c>
      <c r="J196" s="16"/>
      <c r="K196" s="60">
        <f t="shared" ref="K196:K259" si="12">AVERAGE(H196:I196)</f>
        <v>46</v>
      </c>
      <c r="L196" s="60">
        <f t="shared" ref="L196:L259" si="13">I196-H196</f>
        <v>-4</v>
      </c>
      <c r="M196" s="30">
        <f t="shared" ref="M196:M259" si="14">L196/K196*100</f>
        <v>-8.695652173913043</v>
      </c>
      <c r="N196" s="30">
        <f t="shared" ref="N196:N259" si="15">I196/H196</f>
        <v>0.91666666666666663</v>
      </c>
    </row>
    <row r="197" spans="2:14" x14ac:dyDescent="0.3">
      <c r="B197" s="22" t="s">
        <v>542</v>
      </c>
      <c r="C197" s="22" t="s">
        <v>543</v>
      </c>
      <c r="D197" s="22">
        <v>11</v>
      </c>
      <c r="E197" s="22" t="s">
        <v>544</v>
      </c>
      <c r="F197" s="22" t="s">
        <v>14</v>
      </c>
      <c r="H197" s="23">
        <v>116</v>
      </c>
      <c r="I197" s="23">
        <v>70</v>
      </c>
      <c r="J197" s="16"/>
      <c r="K197" s="60">
        <f t="shared" si="12"/>
        <v>93</v>
      </c>
      <c r="L197" s="60">
        <f t="shared" si="13"/>
        <v>-46</v>
      </c>
      <c r="M197" s="30">
        <f t="shared" si="14"/>
        <v>-49.462365591397848</v>
      </c>
      <c r="N197" s="30">
        <f t="shared" si="15"/>
        <v>0.60344827586206895</v>
      </c>
    </row>
    <row r="198" spans="2:14" x14ac:dyDescent="0.3">
      <c r="B198" s="3" t="s">
        <v>113</v>
      </c>
      <c r="C198" s="3" t="s">
        <v>114</v>
      </c>
      <c r="D198" s="3">
        <v>13</v>
      </c>
      <c r="E198" s="3" t="s">
        <v>13</v>
      </c>
      <c r="F198" s="3" t="s">
        <v>25</v>
      </c>
      <c r="H198" s="1">
        <v>65</v>
      </c>
      <c r="I198" s="1">
        <v>71</v>
      </c>
      <c r="J198" s="16"/>
      <c r="K198" s="60">
        <f t="shared" si="12"/>
        <v>68</v>
      </c>
      <c r="L198" s="60">
        <f t="shared" si="13"/>
        <v>6</v>
      </c>
      <c r="M198" s="30">
        <f t="shared" si="14"/>
        <v>8.8235294117647065</v>
      </c>
      <c r="N198" s="30">
        <f t="shared" si="15"/>
        <v>1.0923076923076922</v>
      </c>
    </row>
    <row r="199" spans="2:14" x14ac:dyDescent="0.3">
      <c r="B199" s="3" t="s">
        <v>268</v>
      </c>
      <c r="C199" s="3" t="s">
        <v>269</v>
      </c>
      <c r="D199" s="3">
        <v>11</v>
      </c>
      <c r="E199" s="3" t="s">
        <v>13</v>
      </c>
      <c r="F199" s="3" t="s">
        <v>25</v>
      </c>
      <c r="G199" s="19"/>
      <c r="H199" s="1">
        <v>115</v>
      </c>
      <c r="I199" s="1">
        <v>94</v>
      </c>
      <c r="J199" s="16"/>
      <c r="K199" s="60">
        <f t="shared" si="12"/>
        <v>104.5</v>
      </c>
      <c r="L199" s="60">
        <f t="shared" si="13"/>
        <v>-21</v>
      </c>
      <c r="M199" s="30">
        <f t="shared" si="14"/>
        <v>-20.095693779904305</v>
      </c>
      <c r="N199" s="30">
        <f t="shared" si="15"/>
        <v>0.81739130434782614</v>
      </c>
    </row>
    <row r="200" spans="2:14" x14ac:dyDescent="0.3">
      <c r="B200" s="3" t="s">
        <v>391</v>
      </c>
      <c r="C200" s="3" t="s">
        <v>392</v>
      </c>
      <c r="D200" s="3">
        <v>13</v>
      </c>
      <c r="E200" s="3" t="s">
        <v>13</v>
      </c>
      <c r="F200" s="3" t="s">
        <v>25</v>
      </c>
      <c r="H200" s="1">
        <v>159</v>
      </c>
      <c r="I200" s="1">
        <v>164</v>
      </c>
      <c r="J200" s="16"/>
      <c r="K200" s="60">
        <f t="shared" si="12"/>
        <v>161.5</v>
      </c>
      <c r="L200" s="60">
        <f t="shared" si="13"/>
        <v>5</v>
      </c>
      <c r="M200" s="30">
        <f t="shared" si="14"/>
        <v>3.0959752321981426</v>
      </c>
      <c r="N200" s="30">
        <f t="shared" si="15"/>
        <v>1.0314465408805031</v>
      </c>
    </row>
    <row r="201" spans="2:14" x14ac:dyDescent="0.3">
      <c r="B201" s="3" t="s">
        <v>41</v>
      </c>
      <c r="C201" s="3" t="s">
        <v>42</v>
      </c>
      <c r="D201" s="3">
        <v>15</v>
      </c>
      <c r="E201" s="3" t="s">
        <v>13</v>
      </c>
      <c r="F201" s="3" t="s">
        <v>25</v>
      </c>
      <c r="H201" s="1">
        <v>50</v>
      </c>
      <c r="I201" s="1">
        <v>64</v>
      </c>
      <c r="J201" s="16"/>
      <c r="K201" s="60">
        <f t="shared" si="12"/>
        <v>57</v>
      </c>
      <c r="L201" s="60">
        <f t="shared" si="13"/>
        <v>14</v>
      </c>
      <c r="M201" s="30">
        <f t="shared" si="14"/>
        <v>24.561403508771928</v>
      </c>
      <c r="N201" s="30">
        <f t="shared" si="15"/>
        <v>1.28</v>
      </c>
    </row>
    <row r="202" spans="2:14" x14ac:dyDescent="0.3">
      <c r="B202" s="3" t="s">
        <v>146</v>
      </c>
      <c r="C202" s="3" t="s">
        <v>147</v>
      </c>
      <c r="D202" s="3">
        <v>11</v>
      </c>
      <c r="E202" s="3" t="s">
        <v>13</v>
      </c>
      <c r="F202" s="3" t="s">
        <v>25</v>
      </c>
      <c r="G202" s="19"/>
      <c r="H202" s="1">
        <v>79</v>
      </c>
      <c r="I202" s="1">
        <v>76</v>
      </c>
      <c r="J202" s="16"/>
      <c r="K202" s="60">
        <f t="shared" si="12"/>
        <v>77.5</v>
      </c>
      <c r="L202" s="60">
        <f t="shared" si="13"/>
        <v>-3</v>
      </c>
      <c r="M202" s="30">
        <f t="shared" si="14"/>
        <v>-3.870967741935484</v>
      </c>
      <c r="N202" s="30">
        <f t="shared" si="15"/>
        <v>0.96202531645569622</v>
      </c>
    </row>
    <row r="203" spans="2:14" x14ac:dyDescent="0.3">
      <c r="B203" s="3" t="s">
        <v>148</v>
      </c>
      <c r="C203" s="3" t="s">
        <v>149</v>
      </c>
      <c r="D203" s="3">
        <v>14</v>
      </c>
      <c r="E203" s="3" t="s">
        <v>13</v>
      </c>
      <c r="F203" s="3" t="s">
        <v>25</v>
      </c>
      <c r="H203" s="1">
        <v>76</v>
      </c>
      <c r="I203" s="1">
        <v>77</v>
      </c>
      <c r="J203" s="16"/>
      <c r="K203" s="60">
        <f t="shared" si="12"/>
        <v>76.5</v>
      </c>
      <c r="L203" s="60">
        <f t="shared" si="13"/>
        <v>1</v>
      </c>
      <c r="M203" s="30">
        <f t="shared" si="14"/>
        <v>1.3071895424836601</v>
      </c>
      <c r="N203" s="30">
        <f t="shared" si="15"/>
        <v>1.013157894736842</v>
      </c>
    </row>
    <row r="204" spans="2:14" x14ac:dyDescent="0.3">
      <c r="B204" s="3" t="s">
        <v>314</v>
      </c>
      <c r="C204" s="3" t="s">
        <v>315</v>
      </c>
      <c r="D204" s="3">
        <v>8</v>
      </c>
      <c r="E204" s="3" t="s">
        <v>13</v>
      </c>
      <c r="F204" s="3" t="s">
        <v>25</v>
      </c>
      <c r="G204" s="19"/>
      <c r="H204" s="1">
        <v>82</v>
      </c>
      <c r="I204" s="1">
        <v>87</v>
      </c>
      <c r="J204" s="16"/>
      <c r="K204" s="60">
        <f t="shared" si="12"/>
        <v>84.5</v>
      </c>
      <c r="L204" s="60">
        <f t="shared" si="13"/>
        <v>5</v>
      </c>
      <c r="M204" s="30">
        <f t="shared" si="14"/>
        <v>5.9171597633136095</v>
      </c>
      <c r="N204" s="30">
        <f t="shared" si="15"/>
        <v>1.0609756097560976</v>
      </c>
    </row>
    <row r="205" spans="2:14" x14ac:dyDescent="0.3">
      <c r="B205" s="3" t="s">
        <v>529</v>
      </c>
      <c r="C205" s="3" t="s">
        <v>530</v>
      </c>
      <c r="D205" s="3">
        <v>12</v>
      </c>
      <c r="E205" s="3" t="s">
        <v>13</v>
      </c>
      <c r="F205" s="3" t="s">
        <v>25</v>
      </c>
      <c r="G205" s="19"/>
      <c r="H205" s="1">
        <v>112</v>
      </c>
      <c r="I205" s="1">
        <v>122</v>
      </c>
      <c r="J205" s="16"/>
      <c r="K205" s="60">
        <f t="shared" si="12"/>
        <v>117</v>
      </c>
      <c r="L205" s="60">
        <f t="shared" si="13"/>
        <v>10</v>
      </c>
      <c r="M205" s="30">
        <f t="shared" si="14"/>
        <v>8.5470085470085468</v>
      </c>
      <c r="N205" s="30">
        <f t="shared" si="15"/>
        <v>1.0892857142857142</v>
      </c>
    </row>
    <row r="206" spans="2:14" x14ac:dyDescent="0.3">
      <c r="B206" s="3" t="s">
        <v>679</v>
      </c>
      <c r="C206" s="3" t="s">
        <v>680</v>
      </c>
      <c r="D206" s="3">
        <v>14</v>
      </c>
      <c r="E206" s="3" t="s">
        <v>43</v>
      </c>
      <c r="F206" s="3" t="s">
        <v>25</v>
      </c>
      <c r="H206" s="1">
        <v>144</v>
      </c>
      <c r="I206" s="1">
        <v>142</v>
      </c>
      <c r="J206" s="16"/>
      <c r="K206" s="60">
        <f t="shared" si="12"/>
        <v>143</v>
      </c>
      <c r="L206" s="60">
        <f t="shared" si="13"/>
        <v>-2</v>
      </c>
      <c r="M206" s="30">
        <f t="shared" si="14"/>
        <v>-1.3986013986013985</v>
      </c>
      <c r="N206" s="30">
        <f t="shared" si="15"/>
        <v>0.98611111111111116</v>
      </c>
    </row>
    <row r="207" spans="2:14" x14ac:dyDescent="0.3">
      <c r="B207" s="3" t="s">
        <v>722</v>
      </c>
      <c r="C207" s="3" t="s">
        <v>723</v>
      </c>
      <c r="D207" s="3">
        <v>15</v>
      </c>
      <c r="E207" s="3" t="s">
        <v>13</v>
      </c>
      <c r="F207" s="3" t="s">
        <v>25</v>
      </c>
      <c r="H207" s="1">
        <v>119</v>
      </c>
      <c r="I207" s="1">
        <v>164</v>
      </c>
      <c r="J207" s="16"/>
      <c r="K207" s="60">
        <f t="shared" si="12"/>
        <v>141.5</v>
      </c>
      <c r="L207" s="60">
        <f t="shared" si="13"/>
        <v>45</v>
      </c>
      <c r="M207" s="30">
        <f t="shared" si="14"/>
        <v>31.802120141342755</v>
      </c>
      <c r="N207" s="30">
        <f t="shared" si="15"/>
        <v>1.3781512605042017</v>
      </c>
    </row>
    <row r="208" spans="2:14" x14ac:dyDescent="0.3">
      <c r="B208" s="34" t="s">
        <v>84</v>
      </c>
      <c r="C208" s="34" t="s">
        <v>85</v>
      </c>
      <c r="D208" s="3">
        <v>15</v>
      </c>
      <c r="E208" s="3" t="s">
        <v>13</v>
      </c>
      <c r="F208" s="3" t="s">
        <v>25</v>
      </c>
      <c r="H208" s="1">
        <v>67</v>
      </c>
      <c r="I208" s="1">
        <v>68</v>
      </c>
      <c r="J208" s="16"/>
      <c r="K208" s="60">
        <f t="shared" si="12"/>
        <v>67.5</v>
      </c>
      <c r="L208" s="60">
        <f t="shared" si="13"/>
        <v>1</v>
      </c>
      <c r="M208" s="30">
        <f t="shared" si="14"/>
        <v>1.4814814814814816</v>
      </c>
      <c r="N208" s="30">
        <f t="shared" si="15"/>
        <v>1.0149253731343284</v>
      </c>
    </row>
    <row r="209" spans="2:14" x14ac:dyDescent="0.3">
      <c r="B209" s="3" t="s">
        <v>97</v>
      </c>
      <c r="C209" s="3" t="s">
        <v>98</v>
      </c>
      <c r="D209" s="3">
        <v>9</v>
      </c>
      <c r="E209" s="3" t="s">
        <v>13</v>
      </c>
      <c r="F209" s="3" t="s">
        <v>14</v>
      </c>
      <c r="H209" s="1">
        <v>50</v>
      </c>
      <c r="I209" s="1">
        <v>71</v>
      </c>
      <c r="J209" s="16"/>
      <c r="K209" s="60">
        <f t="shared" si="12"/>
        <v>60.5</v>
      </c>
      <c r="L209" s="60">
        <f t="shared" si="13"/>
        <v>21</v>
      </c>
      <c r="M209" s="30">
        <f t="shared" si="14"/>
        <v>34.710743801652896</v>
      </c>
      <c r="N209" s="30">
        <f t="shared" si="15"/>
        <v>1.42</v>
      </c>
    </row>
    <row r="210" spans="2:14" x14ac:dyDescent="0.3">
      <c r="B210" s="3" t="s">
        <v>120</v>
      </c>
      <c r="C210" s="3" t="s">
        <v>121</v>
      </c>
      <c r="D210" s="3">
        <v>9</v>
      </c>
      <c r="E210" s="3" t="s">
        <v>13</v>
      </c>
      <c r="F210" s="3" t="s">
        <v>14</v>
      </c>
      <c r="G210" s="19"/>
      <c r="H210" s="1">
        <v>85</v>
      </c>
      <c r="I210" s="1">
        <v>80</v>
      </c>
      <c r="J210" s="16"/>
      <c r="K210" s="60">
        <f t="shared" si="12"/>
        <v>82.5</v>
      </c>
      <c r="L210" s="60">
        <f t="shared" si="13"/>
        <v>-5</v>
      </c>
      <c r="M210" s="30">
        <f t="shared" si="14"/>
        <v>-6.0606060606060606</v>
      </c>
      <c r="N210" s="30">
        <f t="shared" si="15"/>
        <v>0.94117647058823528</v>
      </c>
    </row>
    <row r="211" spans="2:14" x14ac:dyDescent="0.3">
      <c r="B211" s="3" t="s">
        <v>312</v>
      </c>
      <c r="C211" s="3" t="s">
        <v>313</v>
      </c>
      <c r="D211" s="3">
        <v>9</v>
      </c>
      <c r="E211" s="3" t="s">
        <v>13</v>
      </c>
      <c r="F211" s="22" t="s">
        <v>14</v>
      </c>
      <c r="H211" s="1">
        <v>130</v>
      </c>
      <c r="I211" s="1">
        <v>81</v>
      </c>
      <c r="J211" s="16"/>
      <c r="K211" s="60">
        <f t="shared" si="12"/>
        <v>105.5</v>
      </c>
      <c r="L211" s="60">
        <f t="shared" si="13"/>
        <v>-49</v>
      </c>
      <c r="M211" s="30">
        <f t="shared" si="14"/>
        <v>-46.445497630331758</v>
      </c>
      <c r="N211" s="30">
        <f t="shared" si="15"/>
        <v>0.62307692307692308</v>
      </c>
    </row>
    <row r="212" spans="2:14" x14ac:dyDescent="0.3">
      <c r="B212" s="3" t="s">
        <v>370</v>
      </c>
      <c r="C212" s="3" t="s">
        <v>371</v>
      </c>
      <c r="D212" s="3">
        <v>11</v>
      </c>
      <c r="E212" s="3" t="s">
        <v>13</v>
      </c>
      <c r="F212" s="3" t="s">
        <v>14</v>
      </c>
      <c r="H212" s="1">
        <v>88</v>
      </c>
      <c r="I212" s="1">
        <v>85</v>
      </c>
      <c r="J212" s="16"/>
      <c r="K212" s="60">
        <f t="shared" si="12"/>
        <v>86.5</v>
      </c>
      <c r="L212" s="60">
        <f t="shared" si="13"/>
        <v>-3</v>
      </c>
      <c r="M212" s="30">
        <f t="shared" si="14"/>
        <v>-3.4682080924855487</v>
      </c>
      <c r="N212" s="30">
        <f t="shared" si="15"/>
        <v>0.96590909090909094</v>
      </c>
    </row>
    <row r="213" spans="2:14" x14ac:dyDescent="0.3">
      <c r="B213" s="3" t="s">
        <v>505</v>
      </c>
      <c r="C213" s="3" t="s">
        <v>38</v>
      </c>
      <c r="D213" s="3">
        <v>10</v>
      </c>
      <c r="E213" s="3" t="s">
        <v>43</v>
      </c>
      <c r="F213" s="22" t="s">
        <v>551</v>
      </c>
      <c r="H213" s="1">
        <v>48</v>
      </c>
      <c r="I213" s="1">
        <v>95</v>
      </c>
      <c r="J213" s="16"/>
      <c r="K213" s="60">
        <f t="shared" si="12"/>
        <v>71.5</v>
      </c>
      <c r="L213" s="60">
        <f t="shared" si="13"/>
        <v>47</v>
      </c>
      <c r="M213" s="30">
        <f t="shared" si="14"/>
        <v>65.734265734265733</v>
      </c>
      <c r="N213" s="30">
        <f t="shared" si="15"/>
        <v>1.9791666666666667</v>
      </c>
    </row>
    <row r="214" spans="2:14" x14ac:dyDescent="0.3">
      <c r="B214" s="3" t="s">
        <v>128</v>
      </c>
      <c r="C214" s="3" t="s">
        <v>554</v>
      </c>
      <c r="D214" s="3">
        <v>10</v>
      </c>
      <c r="E214" s="3" t="s">
        <v>13</v>
      </c>
      <c r="F214" s="3" t="s">
        <v>25</v>
      </c>
      <c r="H214" s="1">
        <v>62</v>
      </c>
      <c r="I214" s="1">
        <v>102</v>
      </c>
      <c r="J214" s="16"/>
      <c r="K214" s="60">
        <f t="shared" si="12"/>
        <v>82</v>
      </c>
      <c r="L214" s="60">
        <f t="shared" si="13"/>
        <v>40</v>
      </c>
      <c r="M214" s="30">
        <f t="shared" si="14"/>
        <v>48.780487804878049</v>
      </c>
      <c r="N214" s="30">
        <f t="shared" si="15"/>
        <v>1.6451612903225807</v>
      </c>
    </row>
    <row r="215" spans="2:14" x14ac:dyDescent="0.3">
      <c r="B215" s="3" t="s">
        <v>590</v>
      </c>
      <c r="C215" s="3" t="s">
        <v>591</v>
      </c>
      <c r="D215" s="34">
        <v>10</v>
      </c>
      <c r="E215" s="34" t="s">
        <v>13</v>
      </c>
      <c r="F215" s="34" t="s">
        <v>25</v>
      </c>
      <c r="H215" s="36">
        <v>115</v>
      </c>
      <c r="I215" s="36">
        <v>116</v>
      </c>
      <c r="J215" s="16"/>
      <c r="K215" s="60">
        <f t="shared" si="12"/>
        <v>115.5</v>
      </c>
      <c r="L215" s="60">
        <f t="shared" si="13"/>
        <v>1</v>
      </c>
      <c r="M215" s="30">
        <f t="shared" si="14"/>
        <v>0.86580086580086579</v>
      </c>
      <c r="N215" s="30">
        <f t="shared" si="15"/>
        <v>1.008695652173913</v>
      </c>
    </row>
    <row r="216" spans="2:14" x14ac:dyDescent="0.3">
      <c r="B216" s="3" t="s">
        <v>821</v>
      </c>
      <c r="C216" s="3" t="s">
        <v>248</v>
      </c>
      <c r="D216" s="3">
        <v>15</v>
      </c>
      <c r="E216" s="3" t="s">
        <v>13</v>
      </c>
      <c r="F216" s="3" t="s">
        <v>770</v>
      </c>
      <c r="H216" s="22">
        <v>99</v>
      </c>
      <c r="I216" s="22">
        <v>88</v>
      </c>
      <c r="J216" s="16"/>
      <c r="K216" s="60">
        <f t="shared" si="12"/>
        <v>93.5</v>
      </c>
      <c r="L216" s="60">
        <f t="shared" si="13"/>
        <v>-11</v>
      </c>
      <c r="M216" s="30">
        <f t="shared" si="14"/>
        <v>-11.76470588235294</v>
      </c>
      <c r="N216" s="30">
        <f t="shared" si="15"/>
        <v>0.88888888888888884</v>
      </c>
    </row>
    <row r="217" spans="2:14" x14ac:dyDescent="0.3">
      <c r="B217" s="3" t="s">
        <v>200</v>
      </c>
      <c r="C217" s="3" t="s">
        <v>201</v>
      </c>
      <c r="D217" s="3">
        <v>15</v>
      </c>
      <c r="E217" s="3" t="s">
        <v>34</v>
      </c>
      <c r="F217" s="3" t="s">
        <v>14</v>
      </c>
      <c r="G217" s="12"/>
      <c r="H217" s="1">
        <v>44</v>
      </c>
      <c r="I217" s="1">
        <v>63</v>
      </c>
      <c r="J217" s="16"/>
      <c r="K217" s="60">
        <f t="shared" si="12"/>
        <v>53.5</v>
      </c>
      <c r="L217" s="60">
        <f t="shared" si="13"/>
        <v>19</v>
      </c>
      <c r="M217" s="30">
        <f t="shared" si="14"/>
        <v>35.514018691588781</v>
      </c>
      <c r="N217" s="30">
        <f t="shared" si="15"/>
        <v>1.4318181818181819</v>
      </c>
    </row>
    <row r="218" spans="2:14" x14ac:dyDescent="0.3">
      <c r="B218" s="3" t="s">
        <v>208</v>
      </c>
      <c r="C218" s="3" t="s">
        <v>209</v>
      </c>
      <c r="D218" s="22">
        <v>13</v>
      </c>
      <c r="E218" s="3" t="s">
        <v>13</v>
      </c>
      <c r="F218" s="3" t="s">
        <v>25</v>
      </c>
      <c r="H218" s="1">
        <v>69</v>
      </c>
      <c r="I218" s="1">
        <v>64</v>
      </c>
      <c r="J218" s="16"/>
      <c r="K218" s="60">
        <f t="shared" si="12"/>
        <v>66.5</v>
      </c>
      <c r="L218" s="60">
        <f t="shared" si="13"/>
        <v>-5</v>
      </c>
      <c r="M218" s="30">
        <f t="shared" si="14"/>
        <v>-7.518796992481203</v>
      </c>
      <c r="N218" s="30">
        <f t="shared" si="15"/>
        <v>0.92753623188405798</v>
      </c>
    </row>
    <row r="219" spans="2:14" x14ac:dyDescent="0.3">
      <c r="B219" s="22" t="s">
        <v>306</v>
      </c>
      <c r="C219" s="22" t="s">
        <v>307</v>
      </c>
      <c r="D219" s="3">
        <v>13</v>
      </c>
      <c r="E219" s="3" t="s">
        <v>13</v>
      </c>
      <c r="F219" s="3" t="s">
        <v>25</v>
      </c>
      <c r="H219" s="1">
        <v>65</v>
      </c>
      <c r="I219" s="1">
        <v>67</v>
      </c>
      <c r="J219" s="16"/>
      <c r="K219" s="60">
        <f t="shared" si="12"/>
        <v>66</v>
      </c>
      <c r="L219" s="60">
        <f t="shared" si="13"/>
        <v>2</v>
      </c>
      <c r="M219" s="30">
        <f t="shared" si="14"/>
        <v>3.0303030303030303</v>
      </c>
      <c r="N219" s="30">
        <f t="shared" si="15"/>
        <v>1.0307692307692307</v>
      </c>
    </row>
    <row r="220" spans="2:14" x14ac:dyDescent="0.3">
      <c r="B220" s="3" t="s">
        <v>350</v>
      </c>
      <c r="C220" s="3" t="s">
        <v>351</v>
      </c>
      <c r="D220" s="3">
        <v>13</v>
      </c>
      <c r="E220" s="3" t="s">
        <v>13</v>
      </c>
      <c r="F220" s="3" t="s">
        <v>25</v>
      </c>
      <c r="H220" s="1">
        <v>157</v>
      </c>
      <c r="I220" s="1">
        <v>156</v>
      </c>
      <c r="J220" s="16"/>
      <c r="K220" s="60">
        <f t="shared" si="12"/>
        <v>156.5</v>
      </c>
      <c r="L220" s="60">
        <f t="shared" si="13"/>
        <v>-1</v>
      </c>
      <c r="M220" s="30">
        <f t="shared" si="14"/>
        <v>-0.63897763578274758</v>
      </c>
      <c r="N220" s="30">
        <f t="shared" si="15"/>
        <v>0.99363057324840764</v>
      </c>
    </row>
    <row r="221" spans="2:14" x14ac:dyDescent="0.3">
      <c r="B221" s="22" t="s">
        <v>645</v>
      </c>
      <c r="C221" s="22" t="s">
        <v>143</v>
      </c>
      <c r="D221" s="22">
        <v>11</v>
      </c>
      <c r="E221" s="22" t="s">
        <v>13</v>
      </c>
      <c r="F221" s="22" t="s">
        <v>770</v>
      </c>
      <c r="H221" s="22">
        <v>134</v>
      </c>
      <c r="I221" s="22">
        <v>124</v>
      </c>
      <c r="J221" s="16"/>
      <c r="K221" s="60">
        <f t="shared" si="12"/>
        <v>129</v>
      </c>
      <c r="L221" s="60">
        <f t="shared" si="13"/>
        <v>-10</v>
      </c>
      <c r="M221" s="30">
        <f t="shared" si="14"/>
        <v>-7.7519379844961236</v>
      </c>
      <c r="N221" s="30">
        <f t="shared" si="15"/>
        <v>0.92537313432835822</v>
      </c>
    </row>
    <row r="222" spans="2:14" x14ac:dyDescent="0.3">
      <c r="B222" s="3" t="s">
        <v>520</v>
      </c>
      <c r="C222" s="3" t="s">
        <v>194</v>
      </c>
      <c r="D222" s="3">
        <v>12</v>
      </c>
      <c r="E222" s="3" t="s">
        <v>34</v>
      </c>
      <c r="F222" s="3" t="s">
        <v>25</v>
      </c>
      <c r="H222" s="1">
        <v>60</v>
      </c>
      <c r="I222" s="1">
        <v>51</v>
      </c>
      <c r="J222" s="16"/>
      <c r="K222" s="60">
        <f t="shared" si="12"/>
        <v>55.5</v>
      </c>
      <c r="L222" s="60">
        <f t="shared" si="13"/>
        <v>-9</v>
      </c>
      <c r="M222" s="30">
        <f t="shared" si="14"/>
        <v>-16.216216216216218</v>
      </c>
      <c r="N222" s="30">
        <f t="shared" si="15"/>
        <v>0.85</v>
      </c>
    </row>
    <row r="223" spans="2:14" x14ac:dyDescent="0.3">
      <c r="B223" s="3" t="s">
        <v>174</v>
      </c>
      <c r="C223" s="3" t="s">
        <v>238</v>
      </c>
      <c r="D223" s="3">
        <v>12</v>
      </c>
      <c r="E223" s="3" t="s">
        <v>13</v>
      </c>
      <c r="F223" s="3" t="s">
        <v>25</v>
      </c>
      <c r="G223" s="19"/>
      <c r="H223" s="1">
        <v>61</v>
      </c>
      <c r="I223" s="1">
        <v>58</v>
      </c>
      <c r="J223" s="16"/>
      <c r="K223" s="60">
        <f t="shared" si="12"/>
        <v>59.5</v>
      </c>
      <c r="L223" s="60">
        <f t="shared" si="13"/>
        <v>-3</v>
      </c>
      <c r="M223" s="30">
        <f t="shared" si="14"/>
        <v>-5.0420168067226889</v>
      </c>
      <c r="N223" s="30">
        <f t="shared" si="15"/>
        <v>0.95081967213114749</v>
      </c>
    </row>
    <row r="224" spans="2:14" x14ac:dyDescent="0.3">
      <c r="B224" s="3" t="s">
        <v>669</v>
      </c>
      <c r="C224" s="3" t="s">
        <v>670</v>
      </c>
      <c r="D224" s="22">
        <v>12</v>
      </c>
      <c r="E224" s="22" t="s">
        <v>249</v>
      </c>
      <c r="F224" s="22" t="s">
        <v>770</v>
      </c>
      <c r="H224" s="22">
        <v>41</v>
      </c>
      <c r="I224" s="22">
        <v>61</v>
      </c>
      <c r="J224" s="16"/>
      <c r="K224" s="60">
        <f t="shared" si="12"/>
        <v>51</v>
      </c>
      <c r="L224" s="60">
        <f t="shared" si="13"/>
        <v>20</v>
      </c>
      <c r="M224" s="30">
        <f t="shared" si="14"/>
        <v>39.215686274509807</v>
      </c>
      <c r="N224" s="30">
        <f t="shared" si="15"/>
        <v>1.4878048780487805</v>
      </c>
    </row>
    <row r="225" spans="2:14" x14ac:dyDescent="0.3">
      <c r="B225" s="22" t="s">
        <v>805</v>
      </c>
      <c r="C225" s="22" t="s">
        <v>806</v>
      </c>
      <c r="D225" s="3">
        <v>12</v>
      </c>
      <c r="E225" s="3" t="s">
        <v>13</v>
      </c>
      <c r="F225" s="3" t="s">
        <v>14</v>
      </c>
      <c r="H225" s="1">
        <v>100</v>
      </c>
      <c r="I225" s="1">
        <v>104</v>
      </c>
      <c r="J225" s="16"/>
      <c r="K225" s="60">
        <f t="shared" si="12"/>
        <v>102</v>
      </c>
      <c r="L225" s="60">
        <f t="shared" si="13"/>
        <v>4</v>
      </c>
      <c r="M225" s="30">
        <f t="shared" si="14"/>
        <v>3.9215686274509802</v>
      </c>
      <c r="N225" s="30">
        <f t="shared" si="15"/>
        <v>1.04</v>
      </c>
    </row>
    <row r="226" spans="2:14" x14ac:dyDescent="0.3">
      <c r="B226" s="3" t="s">
        <v>166</v>
      </c>
      <c r="C226" s="3" t="s">
        <v>167</v>
      </c>
      <c r="D226" s="3">
        <v>13</v>
      </c>
      <c r="E226" s="3" t="s">
        <v>13</v>
      </c>
      <c r="F226" s="22" t="s">
        <v>551</v>
      </c>
      <c r="H226" s="1">
        <v>54</v>
      </c>
      <c r="I226" s="1">
        <v>44</v>
      </c>
      <c r="J226" s="16"/>
      <c r="K226" s="60">
        <f t="shared" si="12"/>
        <v>49</v>
      </c>
      <c r="L226" s="60">
        <f t="shared" si="13"/>
        <v>-10</v>
      </c>
      <c r="M226" s="30">
        <f t="shared" si="14"/>
        <v>-20.408163265306122</v>
      </c>
      <c r="N226" s="30">
        <f t="shared" si="15"/>
        <v>0.81481481481481477</v>
      </c>
    </row>
    <row r="227" spans="2:14" x14ac:dyDescent="0.3">
      <c r="B227" s="3" t="s">
        <v>389</v>
      </c>
      <c r="C227" s="3" t="s">
        <v>390</v>
      </c>
      <c r="D227" s="3">
        <v>12</v>
      </c>
      <c r="E227" s="3" t="s">
        <v>13</v>
      </c>
      <c r="F227" s="3" t="s">
        <v>25</v>
      </c>
      <c r="H227" s="1">
        <v>77</v>
      </c>
      <c r="I227" s="1">
        <v>64</v>
      </c>
      <c r="J227" s="16"/>
      <c r="K227" s="60">
        <f t="shared" si="12"/>
        <v>70.5</v>
      </c>
      <c r="L227" s="60">
        <f t="shared" si="13"/>
        <v>-13</v>
      </c>
      <c r="M227" s="30">
        <f t="shared" si="14"/>
        <v>-18.439716312056735</v>
      </c>
      <c r="N227" s="30">
        <f t="shared" si="15"/>
        <v>0.83116883116883122</v>
      </c>
    </row>
    <row r="228" spans="2:14" x14ac:dyDescent="0.3">
      <c r="B228" s="22" t="s">
        <v>310</v>
      </c>
      <c r="C228" s="22" t="s">
        <v>311</v>
      </c>
      <c r="D228" s="3">
        <v>15</v>
      </c>
      <c r="E228" s="3" t="s">
        <v>34</v>
      </c>
      <c r="F228" s="3" t="s">
        <v>770</v>
      </c>
      <c r="H228" s="8">
        <v>81</v>
      </c>
      <c r="I228" s="1">
        <v>64</v>
      </c>
      <c r="J228" s="16"/>
      <c r="K228" s="60">
        <f t="shared" si="12"/>
        <v>72.5</v>
      </c>
      <c r="L228" s="60">
        <f t="shared" si="13"/>
        <v>-17</v>
      </c>
      <c r="M228" s="30">
        <f t="shared" si="14"/>
        <v>-23.448275862068964</v>
      </c>
      <c r="N228" s="30">
        <f t="shared" si="15"/>
        <v>0.79012345679012341</v>
      </c>
    </row>
    <row r="229" spans="2:14" x14ac:dyDescent="0.3">
      <c r="B229" s="3" t="s">
        <v>564</v>
      </c>
      <c r="C229" s="3" t="s">
        <v>530</v>
      </c>
      <c r="D229" s="3">
        <v>13</v>
      </c>
      <c r="E229" s="3" t="s">
        <v>13</v>
      </c>
      <c r="F229" s="3" t="s">
        <v>25</v>
      </c>
      <c r="H229" s="1">
        <v>57</v>
      </c>
      <c r="I229" s="1">
        <v>74</v>
      </c>
      <c r="J229" s="16"/>
      <c r="K229" s="60">
        <f t="shared" si="12"/>
        <v>65.5</v>
      </c>
      <c r="L229" s="60">
        <f t="shared" si="13"/>
        <v>17</v>
      </c>
      <c r="M229" s="30">
        <f t="shared" si="14"/>
        <v>25.954198473282442</v>
      </c>
      <c r="N229" s="30">
        <f t="shared" si="15"/>
        <v>1.2982456140350878</v>
      </c>
    </row>
    <row r="230" spans="2:14" x14ac:dyDescent="0.3">
      <c r="B230" s="3" t="s">
        <v>666</v>
      </c>
      <c r="C230" s="3" t="s">
        <v>689</v>
      </c>
      <c r="D230" s="3">
        <v>11</v>
      </c>
      <c r="E230" s="3" t="s">
        <v>249</v>
      </c>
      <c r="F230" s="3" t="s">
        <v>25</v>
      </c>
      <c r="H230" s="1">
        <v>62</v>
      </c>
      <c r="I230" s="1">
        <v>89</v>
      </c>
      <c r="J230" s="16"/>
      <c r="K230" s="60">
        <f t="shared" si="12"/>
        <v>75.5</v>
      </c>
      <c r="L230" s="60">
        <f t="shared" si="13"/>
        <v>27</v>
      </c>
      <c r="M230" s="30">
        <f t="shared" si="14"/>
        <v>35.76158940397351</v>
      </c>
      <c r="N230" s="30">
        <f t="shared" si="15"/>
        <v>1.435483870967742</v>
      </c>
    </row>
    <row r="231" spans="2:14" x14ac:dyDescent="0.3">
      <c r="B231" s="3" t="s">
        <v>772</v>
      </c>
      <c r="C231" s="3" t="s">
        <v>773</v>
      </c>
      <c r="D231" s="22">
        <v>7</v>
      </c>
      <c r="E231" s="22" t="s">
        <v>13</v>
      </c>
      <c r="F231" s="22" t="s">
        <v>25</v>
      </c>
      <c r="H231" s="23">
        <v>103</v>
      </c>
      <c r="I231" s="23">
        <v>106</v>
      </c>
      <c r="J231" s="16"/>
      <c r="K231" s="60">
        <f t="shared" si="12"/>
        <v>104.5</v>
      </c>
      <c r="L231" s="60">
        <f t="shared" si="13"/>
        <v>3</v>
      </c>
      <c r="M231" s="30">
        <f t="shared" si="14"/>
        <v>2.8708133971291865</v>
      </c>
      <c r="N231" s="30">
        <f t="shared" si="15"/>
        <v>1.029126213592233</v>
      </c>
    </row>
    <row r="232" spans="2:14" x14ac:dyDescent="0.3">
      <c r="B232" s="3" t="s">
        <v>30</v>
      </c>
      <c r="C232" s="3" t="s">
        <v>31</v>
      </c>
      <c r="D232" s="3">
        <v>12</v>
      </c>
      <c r="E232" s="3" t="s">
        <v>13</v>
      </c>
      <c r="F232" s="3" t="s">
        <v>14</v>
      </c>
      <c r="H232" s="1">
        <v>95</v>
      </c>
      <c r="I232" s="1">
        <v>67</v>
      </c>
      <c r="J232" s="16"/>
      <c r="K232" s="60">
        <f t="shared" si="12"/>
        <v>81</v>
      </c>
      <c r="L232" s="60">
        <f t="shared" si="13"/>
        <v>-28</v>
      </c>
      <c r="M232" s="30">
        <f t="shared" si="14"/>
        <v>-34.567901234567898</v>
      </c>
      <c r="N232" s="30">
        <f t="shared" si="15"/>
        <v>0.70526315789473681</v>
      </c>
    </row>
    <row r="233" spans="2:14" x14ac:dyDescent="0.3">
      <c r="B233" s="3" t="s">
        <v>60</v>
      </c>
      <c r="C233" s="3" t="s">
        <v>61</v>
      </c>
      <c r="D233" s="3">
        <v>13</v>
      </c>
      <c r="E233" s="3" t="s">
        <v>13</v>
      </c>
      <c r="F233" s="3" t="s">
        <v>14</v>
      </c>
      <c r="H233" s="1">
        <v>81</v>
      </c>
      <c r="I233" s="1">
        <v>122</v>
      </c>
      <c r="J233" s="16"/>
      <c r="K233" s="60">
        <f t="shared" si="12"/>
        <v>101.5</v>
      </c>
      <c r="L233" s="60">
        <f t="shared" si="13"/>
        <v>41</v>
      </c>
      <c r="M233" s="30">
        <f t="shared" si="14"/>
        <v>40.39408866995074</v>
      </c>
      <c r="N233" s="30">
        <f t="shared" si="15"/>
        <v>1.5061728395061729</v>
      </c>
    </row>
    <row r="234" spans="2:14" x14ac:dyDescent="0.3">
      <c r="B234" s="3" t="s">
        <v>363</v>
      </c>
      <c r="C234" s="3" t="s">
        <v>365</v>
      </c>
      <c r="D234" s="3">
        <v>15</v>
      </c>
      <c r="E234" s="3" t="s">
        <v>13</v>
      </c>
      <c r="F234" s="3" t="s">
        <v>25</v>
      </c>
      <c r="H234" s="1">
        <v>142</v>
      </c>
      <c r="I234" s="1">
        <v>157</v>
      </c>
      <c r="J234" s="16"/>
      <c r="K234" s="60">
        <f t="shared" si="12"/>
        <v>149.5</v>
      </c>
      <c r="L234" s="60">
        <f t="shared" si="13"/>
        <v>15</v>
      </c>
      <c r="M234" s="30">
        <f t="shared" si="14"/>
        <v>10.033444816053512</v>
      </c>
      <c r="N234" s="30">
        <f t="shared" si="15"/>
        <v>1.1056338028169015</v>
      </c>
    </row>
    <row r="235" spans="2:14" x14ac:dyDescent="0.3">
      <c r="B235" s="22" t="s">
        <v>818</v>
      </c>
      <c r="C235" s="22" t="s">
        <v>89</v>
      </c>
      <c r="D235" s="22">
        <v>10</v>
      </c>
      <c r="E235" s="22" t="s">
        <v>13</v>
      </c>
      <c r="F235" s="22" t="s">
        <v>770</v>
      </c>
      <c r="H235" s="22">
        <v>102</v>
      </c>
      <c r="I235" s="22">
        <v>99</v>
      </c>
      <c r="J235" s="16"/>
      <c r="K235" s="60">
        <f t="shared" si="12"/>
        <v>100.5</v>
      </c>
      <c r="L235" s="60">
        <f t="shared" si="13"/>
        <v>-3</v>
      </c>
      <c r="M235" s="30">
        <f t="shared" si="14"/>
        <v>-2.9850746268656714</v>
      </c>
      <c r="N235" s="30">
        <f t="shared" si="15"/>
        <v>0.97058823529411764</v>
      </c>
    </row>
    <row r="236" spans="2:14" x14ac:dyDescent="0.3">
      <c r="B236" s="3" t="s">
        <v>82</v>
      </c>
      <c r="C236" s="3" t="s">
        <v>83</v>
      </c>
      <c r="D236" s="3">
        <v>10</v>
      </c>
      <c r="E236" s="3" t="s">
        <v>254</v>
      </c>
      <c r="F236" s="3" t="s">
        <v>14</v>
      </c>
      <c r="G236" s="19"/>
      <c r="H236" s="1">
        <v>41</v>
      </c>
      <c r="I236" s="1">
        <v>38</v>
      </c>
      <c r="J236" s="16"/>
      <c r="K236" s="60">
        <f t="shared" si="12"/>
        <v>39.5</v>
      </c>
      <c r="L236" s="60">
        <f t="shared" si="13"/>
        <v>-3</v>
      </c>
      <c r="M236" s="30">
        <f t="shared" si="14"/>
        <v>-7.59493670886076</v>
      </c>
      <c r="N236" s="30">
        <f t="shared" si="15"/>
        <v>0.92682926829268297</v>
      </c>
    </row>
    <row r="237" spans="2:14" x14ac:dyDescent="0.3">
      <c r="B237" s="3" t="s">
        <v>252</v>
      </c>
      <c r="C237" s="3" t="s">
        <v>253</v>
      </c>
      <c r="D237" s="29">
        <v>15</v>
      </c>
      <c r="E237" s="29" t="s">
        <v>13</v>
      </c>
      <c r="F237" s="29" t="s">
        <v>771</v>
      </c>
      <c r="H237" s="22">
        <v>71</v>
      </c>
      <c r="I237" s="22">
        <v>53</v>
      </c>
      <c r="J237" s="16"/>
      <c r="K237" s="60">
        <f t="shared" si="12"/>
        <v>62</v>
      </c>
      <c r="L237" s="60">
        <f t="shared" si="13"/>
        <v>-18</v>
      </c>
      <c r="M237" s="30">
        <f t="shared" si="14"/>
        <v>-29.032258064516132</v>
      </c>
      <c r="N237" s="30">
        <f t="shared" si="15"/>
        <v>0.74647887323943662</v>
      </c>
    </row>
    <row r="238" spans="2:14" x14ac:dyDescent="0.3">
      <c r="B238" s="3" t="s">
        <v>400</v>
      </c>
      <c r="C238" s="3" t="s">
        <v>401</v>
      </c>
      <c r="D238" s="3">
        <v>11</v>
      </c>
      <c r="E238" s="3" t="s">
        <v>13</v>
      </c>
      <c r="F238" s="3" t="s">
        <v>14</v>
      </c>
      <c r="H238" s="1">
        <v>62</v>
      </c>
      <c r="I238" s="1">
        <v>61</v>
      </c>
      <c r="J238" s="16"/>
      <c r="K238" s="60">
        <f t="shared" si="12"/>
        <v>61.5</v>
      </c>
      <c r="L238" s="60">
        <f t="shared" si="13"/>
        <v>-1</v>
      </c>
      <c r="M238" s="30">
        <f t="shared" si="14"/>
        <v>-1.6260162601626018</v>
      </c>
      <c r="N238" s="30">
        <f t="shared" si="15"/>
        <v>0.9838709677419355</v>
      </c>
    </row>
    <row r="239" spans="2:14" x14ac:dyDescent="0.3">
      <c r="B239" s="3" t="s">
        <v>414</v>
      </c>
      <c r="C239" s="3" t="s">
        <v>415</v>
      </c>
      <c r="D239" s="3">
        <v>10</v>
      </c>
      <c r="E239" s="3" t="s">
        <v>13</v>
      </c>
      <c r="F239" s="3" t="s">
        <v>14</v>
      </c>
      <c r="H239" s="1">
        <v>105</v>
      </c>
      <c r="I239" s="1">
        <v>74</v>
      </c>
      <c r="J239" s="16"/>
      <c r="K239" s="60">
        <f t="shared" si="12"/>
        <v>89.5</v>
      </c>
      <c r="L239" s="60">
        <f t="shared" si="13"/>
        <v>-31</v>
      </c>
      <c r="M239" s="30">
        <f t="shared" si="14"/>
        <v>-34.63687150837989</v>
      </c>
      <c r="N239" s="30">
        <f t="shared" si="15"/>
        <v>0.70476190476190481</v>
      </c>
    </row>
    <row r="240" spans="2:14" x14ac:dyDescent="0.3">
      <c r="B240" s="29" t="s">
        <v>798</v>
      </c>
      <c r="C240" s="29" t="s">
        <v>799</v>
      </c>
      <c r="D240" s="3">
        <v>11</v>
      </c>
      <c r="E240" s="3" t="s">
        <v>13</v>
      </c>
      <c r="F240" s="3" t="s">
        <v>14</v>
      </c>
      <c r="H240" s="1">
        <v>88</v>
      </c>
      <c r="I240" s="1">
        <v>121</v>
      </c>
      <c r="J240" s="16"/>
      <c r="K240" s="60">
        <f t="shared" si="12"/>
        <v>104.5</v>
      </c>
      <c r="L240" s="60">
        <f t="shared" si="13"/>
        <v>33</v>
      </c>
      <c r="M240" s="30">
        <f t="shared" si="14"/>
        <v>31.578947368421051</v>
      </c>
      <c r="N240" s="30">
        <f t="shared" si="15"/>
        <v>1.375</v>
      </c>
    </row>
    <row r="241" spans="2:14" x14ac:dyDescent="0.3">
      <c r="B241" s="34" t="s">
        <v>48</v>
      </c>
      <c r="C241" s="34" t="s">
        <v>49</v>
      </c>
      <c r="D241" s="29">
        <v>15</v>
      </c>
      <c r="E241" s="29" t="s">
        <v>13</v>
      </c>
      <c r="F241" s="29" t="s">
        <v>771</v>
      </c>
      <c r="H241" s="22">
        <v>74</v>
      </c>
      <c r="I241" s="22">
        <v>77</v>
      </c>
      <c r="J241" s="16"/>
      <c r="K241" s="60">
        <f t="shared" si="12"/>
        <v>75.5</v>
      </c>
      <c r="L241" s="60">
        <f t="shared" si="13"/>
        <v>3</v>
      </c>
      <c r="M241" s="30">
        <f t="shared" si="14"/>
        <v>3.9735099337748347</v>
      </c>
      <c r="N241" s="30">
        <f t="shared" si="15"/>
        <v>1.0405405405405406</v>
      </c>
    </row>
    <row r="242" spans="2:14" x14ac:dyDescent="0.3">
      <c r="B242" s="3" t="s">
        <v>555</v>
      </c>
      <c r="C242" s="3" t="s">
        <v>287</v>
      </c>
      <c r="D242" s="3">
        <v>14</v>
      </c>
      <c r="E242" s="3" t="s">
        <v>249</v>
      </c>
      <c r="F242" s="3" t="s">
        <v>25</v>
      </c>
      <c r="H242" s="1">
        <v>129</v>
      </c>
      <c r="I242" s="1">
        <v>88</v>
      </c>
      <c r="J242" s="16"/>
      <c r="K242" s="60">
        <f t="shared" si="12"/>
        <v>108.5</v>
      </c>
      <c r="L242" s="60">
        <f t="shared" si="13"/>
        <v>-41</v>
      </c>
      <c r="M242" s="30">
        <f t="shared" si="14"/>
        <v>-37.788018433179722</v>
      </c>
      <c r="N242" s="30">
        <f t="shared" si="15"/>
        <v>0.68217054263565891</v>
      </c>
    </row>
    <row r="243" spans="2:14" x14ac:dyDescent="0.3">
      <c r="B243" s="3" t="s">
        <v>588</v>
      </c>
      <c r="C243" s="3" t="s">
        <v>589</v>
      </c>
      <c r="D243" s="3">
        <v>14</v>
      </c>
      <c r="E243" s="3" t="s">
        <v>119</v>
      </c>
      <c r="F243" s="22" t="s">
        <v>551</v>
      </c>
      <c r="H243" s="1">
        <v>79</v>
      </c>
      <c r="I243" s="1">
        <v>112</v>
      </c>
      <c r="J243" s="16"/>
      <c r="K243" s="60">
        <f t="shared" si="12"/>
        <v>95.5</v>
      </c>
      <c r="L243" s="60">
        <f t="shared" si="13"/>
        <v>33</v>
      </c>
      <c r="M243" s="30">
        <f t="shared" si="14"/>
        <v>34.554973821989527</v>
      </c>
      <c r="N243" s="30">
        <f t="shared" si="15"/>
        <v>1.4177215189873418</v>
      </c>
    </row>
    <row r="244" spans="2:14" x14ac:dyDescent="0.3">
      <c r="B244" s="29" t="s">
        <v>801</v>
      </c>
      <c r="C244" s="29" t="s">
        <v>802</v>
      </c>
      <c r="D244" s="29">
        <v>11</v>
      </c>
      <c r="E244" s="29" t="s">
        <v>13</v>
      </c>
      <c r="F244" s="29" t="s">
        <v>771</v>
      </c>
      <c r="H244" s="22">
        <v>140</v>
      </c>
      <c r="I244" s="22">
        <v>134</v>
      </c>
      <c r="J244" s="16"/>
      <c r="K244" s="60">
        <f t="shared" si="12"/>
        <v>137</v>
      </c>
      <c r="L244" s="60">
        <f t="shared" si="13"/>
        <v>-6</v>
      </c>
      <c r="M244" s="30">
        <f t="shared" si="14"/>
        <v>-4.3795620437956204</v>
      </c>
      <c r="N244" s="30">
        <f t="shared" si="15"/>
        <v>0.95714285714285718</v>
      </c>
    </row>
    <row r="245" spans="2:14" x14ac:dyDescent="0.3">
      <c r="B245" s="29" t="s">
        <v>803</v>
      </c>
      <c r="C245" s="29" t="s">
        <v>804</v>
      </c>
      <c r="D245" s="34">
        <v>13</v>
      </c>
      <c r="E245" s="34" t="s">
        <v>13</v>
      </c>
      <c r="F245" s="34" t="s">
        <v>25</v>
      </c>
      <c r="G245" s="35"/>
      <c r="H245" s="36">
        <v>112</v>
      </c>
      <c r="I245" s="36">
        <v>148</v>
      </c>
      <c r="J245" s="16"/>
      <c r="K245" s="60">
        <f t="shared" si="12"/>
        <v>130</v>
      </c>
      <c r="L245" s="60">
        <f t="shared" si="13"/>
        <v>36</v>
      </c>
      <c r="M245" s="30">
        <f t="shared" si="14"/>
        <v>27.692307692307693</v>
      </c>
      <c r="N245" s="30">
        <f t="shared" si="15"/>
        <v>1.3214285714285714</v>
      </c>
    </row>
    <row r="246" spans="2:14" x14ac:dyDescent="0.3">
      <c r="B246" s="22" t="s">
        <v>852</v>
      </c>
      <c r="C246" s="22" t="s">
        <v>106</v>
      </c>
      <c r="D246" s="22">
        <v>11</v>
      </c>
      <c r="E246" s="22" t="s">
        <v>13</v>
      </c>
      <c r="F246" s="22" t="s">
        <v>770</v>
      </c>
      <c r="H246" s="22">
        <v>132</v>
      </c>
      <c r="I246" s="22">
        <v>115</v>
      </c>
      <c r="J246" s="16"/>
      <c r="K246" s="60">
        <f t="shared" si="12"/>
        <v>123.5</v>
      </c>
      <c r="L246" s="60">
        <f t="shared" si="13"/>
        <v>-17</v>
      </c>
      <c r="M246" s="30">
        <f t="shared" si="14"/>
        <v>-13.765182186234817</v>
      </c>
      <c r="N246" s="30">
        <f t="shared" si="15"/>
        <v>0.87121212121212122</v>
      </c>
    </row>
    <row r="247" spans="2:14" x14ac:dyDescent="0.3">
      <c r="B247" s="3" t="s">
        <v>434</v>
      </c>
      <c r="C247" s="3" t="s">
        <v>435</v>
      </c>
      <c r="D247" s="3">
        <v>16</v>
      </c>
      <c r="E247" s="3" t="s">
        <v>13</v>
      </c>
      <c r="F247" s="3" t="s">
        <v>14</v>
      </c>
      <c r="H247" s="1">
        <v>72</v>
      </c>
      <c r="I247" s="1">
        <v>52</v>
      </c>
      <c r="J247" s="16"/>
      <c r="K247" s="60">
        <f t="shared" si="12"/>
        <v>62</v>
      </c>
      <c r="L247" s="60">
        <f t="shared" si="13"/>
        <v>-20</v>
      </c>
      <c r="M247" s="30">
        <f t="shared" si="14"/>
        <v>-32.258064516129032</v>
      </c>
      <c r="N247" s="30">
        <f t="shared" si="15"/>
        <v>0.72222222222222221</v>
      </c>
    </row>
    <row r="248" spans="2:14" x14ac:dyDescent="0.3">
      <c r="B248" s="3" t="s">
        <v>636</v>
      </c>
      <c r="C248" s="3" t="s">
        <v>637</v>
      </c>
      <c r="D248" s="3">
        <v>11</v>
      </c>
      <c r="E248" s="3" t="s">
        <v>347</v>
      </c>
      <c r="F248" s="3" t="s">
        <v>730</v>
      </c>
      <c r="H248" s="1">
        <v>55</v>
      </c>
      <c r="I248" s="1">
        <v>84</v>
      </c>
      <c r="J248" s="16"/>
      <c r="K248" s="60">
        <f t="shared" si="12"/>
        <v>69.5</v>
      </c>
      <c r="L248" s="60">
        <f t="shared" si="13"/>
        <v>29</v>
      </c>
      <c r="M248" s="30">
        <f t="shared" si="14"/>
        <v>41.726618705035975</v>
      </c>
      <c r="N248" s="30">
        <f t="shared" si="15"/>
        <v>1.5272727272727273</v>
      </c>
    </row>
    <row r="249" spans="2:14" x14ac:dyDescent="0.3">
      <c r="B249" s="3" t="s">
        <v>741</v>
      </c>
      <c r="C249" s="3" t="s">
        <v>742</v>
      </c>
      <c r="D249" s="3">
        <v>14</v>
      </c>
      <c r="E249" s="3" t="s">
        <v>34</v>
      </c>
      <c r="F249" s="3" t="s">
        <v>25</v>
      </c>
      <c r="H249" s="1">
        <v>91</v>
      </c>
      <c r="I249" s="1">
        <v>108</v>
      </c>
      <c r="J249" s="16"/>
      <c r="K249" s="60">
        <f t="shared" si="12"/>
        <v>99.5</v>
      </c>
      <c r="L249" s="60">
        <f t="shared" si="13"/>
        <v>17</v>
      </c>
      <c r="M249" s="30">
        <f t="shared" si="14"/>
        <v>17.08542713567839</v>
      </c>
      <c r="N249" s="30">
        <f t="shared" si="15"/>
        <v>1.1868131868131868</v>
      </c>
    </row>
    <row r="250" spans="2:14" x14ac:dyDescent="0.3">
      <c r="B250" s="22" t="s">
        <v>864</v>
      </c>
      <c r="C250" s="22" t="s">
        <v>865</v>
      </c>
      <c r="D250" s="22">
        <v>11</v>
      </c>
      <c r="E250" s="22" t="s">
        <v>34</v>
      </c>
      <c r="F250" s="22" t="s">
        <v>770</v>
      </c>
      <c r="H250" s="22">
        <v>106</v>
      </c>
      <c r="I250" s="22">
        <v>83</v>
      </c>
      <c r="J250" s="16"/>
      <c r="K250" s="60">
        <f t="shared" si="12"/>
        <v>94.5</v>
      </c>
      <c r="L250" s="60">
        <f t="shared" si="13"/>
        <v>-23</v>
      </c>
      <c r="M250" s="30">
        <f t="shared" si="14"/>
        <v>-24.338624338624339</v>
      </c>
      <c r="N250" s="30">
        <f t="shared" si="15"/>
        <v>0.78301886792452835</v>
      </c>
    </row>
    <row r="251" spans="2:14" x14ac:dyDescent="0.3">
      <c r="B251" s="3" t="s">
        <v>32</v>
      </c>
      <c r="C251" s="3" t="s">
        <v>33</v>
      </c>
      <c r="D251" s="3">
        <v>13</v>
      </c>
      <c r="E251" s="3" t="s">
        <v>13</v>
      </c>
      <c r="F251" s="3" t="s">
        <v>14</v>
      </c>
      <c r="H251" s="1">
        <v>111</v>
      </c>
      <c r="I251" s="1">
        <v>64</v>
      </c>
      <c r="J251" s="16"/>
      <c r="K251" s="60">
        <f t="shared" si="12"/>
        <v>87.5</v>
      </c>
      <c r="L251" s="60">
        <f t="shared" si="13"/>
        <v>-47</v>
      </c>
      <c r="M251" s="30">
        <f t="shared" si="14"/>
        <v>-53.714285714285715</v>
      </c>
      <c r="N251" s="30">
        <f t="shared" si="15"/>
        <v>0.57657657657657657</v>
      </c>
    </row>
    <row r="252" spans="2:14" x14ac:dyDescent="0.3">
      <c r="B252" s="3" t="s">
        <v>124</v>
      </c>
      <c r="C252" s="3" t="s">
        <v>125</v>
      </c>
      <c r="D252" s="3">
        <v>8</v>
      </c>
      <c r="E252" s="3" t="s">
        <v>332</v>
      </c>
      <c r="F252" s="3" t="s">
        <v>14</v>
      </c>
      <c r="H252" s="1">
        <v>57</v>
      </c>
      <c r="I252" s="1">
        <v>80</v>
      </c>
      <c r="J252" s="16"/>
      <c r="K252" s="60">
        <f t="shared" si="12"/>
        <v>68.5</v>
      </c>
      <c r="L252" s="60">
        <f t="shared" si="13"/>
        <v>23</v>
      </c>
      <c r="M252" s="30">
        <f t="shared" si="14"/>
        <v>33.576642335766422</v>
      </c>
      <c r="N252" s="30">
        <f t="shared" si="15"/>
        <v>1.4035087719298245</v>
      </c>
    </row>
    <row r="253" spans="2:14" x14ac:dyDescent="0.3">
      <c r="B253" s="3" t="s">
        <v>161</v>
      </c>
      <c r="C253" s="3" t="s">
        <v>162</v>
      </c>
      <c r="D253" s="3">
        <v>16</v>
      </c>
      <c r="E253" s="3" t="s">
        <v>13</v>
      </c>
      <c r="F253" s="3" t="s">
        <v>14</v>
      </c>
      <c r="H253" s="1">
        <v>58</v>
      </c>
      <c r="I253" s="1">
        <v>83</v>
      </c>
      <c r="J253" s="16"/>
      <c r="K253" s="60">
        <f t="shared" si="12"/>
        <v>70.5</v>
      </c>
      <c r="L253" s="60">
        <f t="shared" si="13"/>
        <v>25</v>
      </c>
      <c r="M253" s="30">
        <f t="shared" si="14"/>
        <v>35.460992907801419</v>
      </c>
      <c r="N253" s="30">
        <f t="shared" si="15"/>
        <v>1.4310344827586208</v>
      </c>
    </row>
    <row r="254" spans="2:14" x14ac:dyDescent="0.3">
      <c r="B254" s="3" t="s">
        <v>321</v>
      </c>
      <c r="C254" s="3" t="s">
        <v>296</v>
      </c>
      <c r="D254" s="3">
        <v>10</v>
      </c>
      <c r="E254" s="3" t="s">
        <v>163</v>
      </c>
      <c r="F254" s="3" t="s">
        <v>14</v>
      </c>
      <c r="H254" s="1">
        <v>87</v>
      </c>
      <c r="I254" s="1">
        <v>94</v>
      </c>
      <c r="J254" s="16"/>
      <c r="K254" s="60">
        <f t="shared" si="12"/>
        <v>90.5</v>
      </c>
      <c r="L254" s="60">
        <f t="shared" si="13"/>
        <v>7</v>
      </c>
      <c r="M254" s="30">
        <f t="shared" si="14"/>
        <v>7.7348066298342539</v>
      </c>
      <c r="N254" s="30">
        <f t="shared" si="15"/>
        <v>1.0804597701149425</v>
      </c>
    </row>
    <row r="255" spans="2:14" x14ac:dyDescent="0.3">
      <c r="B255" s="3" t="s">
        <v>308</v>
      </c>
      <c r="C255" s="3" t="s">
        <v>309</v>
      </c>
      <c r="D255" s="3">
        <v>10</v>
      </c>
      <c r="E255" s="3" t="s">
        <v>34</v>
      </c>
      <c r="F255" s="3" t="s">
        <v>25</v>
      </c>
      <c r="H255" s="1">
        <v>120</v>
      </c>
      <c r="I255" s="1">
        <v>105</v>
      </c>
      <c r="J255" s="16"/>
      <c r="K255" s="60">
        <f t="shared" si="12"/>
        <v>112.5</v>
      </c>
      <c r="L255" s="60">
        <f t="shared" si="13"/>
        <v>-15</v>
      </c>
      <c r="M255" s="30">
        <f t="shared" si="14"/>
        <v>-13.333333333333334</v>
      </c>
      <c r="N255" s="30">
        <f t="shared" si="15"/>
        <v>0.875</v>
      </c>
    </row>
    <row r="256" spans="2:14" x14ac:dyDescent="0.3">
      <c r="B256" s="3" t="s">
        <v>422</v>
      </c>
      <c r="C256" s="3" t="s">
        <v>110</v>
      </c>
      <c r="D256" s="3">
        <v>11</v>
      </c>
      <c r="E256" s="3" t="s">
        <v>13</v>
      </c>
      <c r="F256" s="3" t="s">
        <v>14</v>
      </c>
      <c r="H256" s="1">
        <v>129</v>
      </c>
      <c r="I256" s="1">
        <v>120</v>
      </c>
      <c r="J256" s="16"/>
      <c r="K256" s="60">
        <f t="shared" si="12"/>
        <v>124.5</v>
      </c>
      <c r="L256" s="60">
        <f t="shared" si="13"/>
        <v>-9</v>
      </c>
      <c r="M256" s="30">
        <f t="shared" si="14"/>
        <v>-7.2289156626506017</v>
      </c>
      <c r="N256" s="30">
        <f t="shared" si="15"/>
        <v>0.93023255813953487</v>
      </c>
    </row>
    <row r="257" spans="2:14" x14ac:dyDescent="0.3">
      <c r="B257" s="3" t="s">
        <v>455</v>
      </c>
      <c r="C257" s="3" t="s">
        <v>457</v>
      </c>
      <c r="D257" s="3">
        <v>10</v>
      </c>
      <c r="E257" s="3" t="s">
        <v>13</v>
      </c>
      <c r="F257" s="3" t="s">
        <v>14</v>
      </c>
      <c r="H257" s="1">
        <v>197</v>
      </c>
      <c r="I257" s="1">
        <v>148</v>
      </c>
      <c r="J257" s="16"/>
      <c r="K257" s="60">
        <f t="shared" si="12"/>
        <v>172.5</v>
      </c>
      <c r="L257" s="60">
        <f t="shared" si="13"/>
        <v>-49</v>
      </c>
      <c r="M257" s="30">
        <f t="shared" si="14"/>
        <v>-28.405797101449277</v>
      </c>
      <c r="N257" s="30">
        <f t="shared" si="15"/>
        <v>0.75126903553299496</v>
      </c>
    </row>
    <row r="258" spans="2:14" x14ac:dyDescent="0.3">
      <c r="B258" s="3" t="s">
        <v>673</v>
      </c>
      <c r="C258" s="3" t="s">
        <v>674</v>
      </c>
      <c r="D258" s="9">
        <v>12</v>
      </c>
      <c r="E258" s="9" t="s">
        <v>288</v>
      </c>
      <c r="F258" s="9" t="s">
        <v>25</v>
      </c>
      <c r="H258" s="1">
        <v>78</v>
      </c>
      <c r="I258" s="1">
        <v>74</v>
      </c>
      <c r="J258" s="16"/>
      <c r="K258" s="60">
        <f t="shared" si="12"/>
        <v>76</v>
      </c>
      <c r="L258" s="60">
        <f t="shared" si="13"/>
        <v>-4</v>
      </c>
      <c r="M258" s="30">
        <f t="shared" si="14"/>
        <v>-5.2631578947368416</v>
      </c>
      <c r="N258" s="30">
        <f t="shared" si="15"/>
        <v>0.94871794871794868</v>
      </c>
    </row>
    <row r="259" spans="2:14" x14ac:dyDescent="0.3">
      <c r="B259" s="9" t="s">
        <v>711</v>
      </c>
      <c r="C259" s="9" t="s">
        <v>77</v>
      </c>
      <c r="D259" s="3">
        <v>12</v>
      </c>
      <c r="E259" s="3" t="s">
        <v>299</v>
      </c>
      <c r="F259" s="3" t="s">
        <v>25</v>
      </c>
      <c r="H259" s="1">
        <v>87</v>
      </c>
      <c r="I259" s="1">
        <v>97</v>
      </c>
      <c r="J259" s="16"/>
      <c r="K259" s="60">
        <f t="shared" si="12"/>
        <v>92</v>
      </c>
      <c r="L259" s="60">
        <f t="shared" si="13"/>
        <v>10</v>
      </c>
      <c r="M259" s="30">
        <f t="shared" si="14"/>
        <v>10.869565217391305</v>
      </c>
      <c r="N259" s="30">
        <f t="shared" si="15"/>
        <v>1.1149425287356323</v>
      </c>
    </row>
    <row r="260" spans="2:14" x14ac:dyDescent="0.3">
      <c r="B260" s="22" t="s">
        <v>833</v>
      </c>
      <c r="C260" s="22" t="s">
        <v>834</v>
      </c>
      <c r="D260" s="22">
        <v>15</v>
      </c>
      <c r="E260" s="22" t="s">
        <v>347</v>
      </c>
      <c r="F260" s="22" t="s">
        <v>770</v>
      </c>
      <c r="H260" s="22">
        <v>128</v>
      </c>
      <c r="I260" s="22">
        <v>139</v>
      </c>
      <c r="J260" s="16"/>
      <c r="K260" s="60">
        <f t="shared" ref="K260:K323" si="16">AVERAGE(H260:I260)</f>
        <v>133.5</v>
      </c>
      <c r="L260" s="60">
        <f t="shared" ref="L260:L323" si="17">I260-H260</f>
        <v>11</v>
      </c>
      <c r="M260" s="30">
        <f t="shared" ref="M260:M323" si="18">L260/K260*100</f>
        <v>8.239700374531834</v>
      </c>
      <c r="N260" s="30">
        <f t="shared" ref="N260:N323" si="19">I260/H260</f>
        <v>1.0859375</v>
      </c>
    </row>
    <row r="261" spans="2:14" x14ac:dyDescent="0.3">
      <c r="B261" s="3" t="s">
        <v>733</v>
      </c>
      <c r="C261" s="3" t="s">
        <v>734</v>
      </c>
      <c r="D261" s="3">
        <v>14</v>
      </c>
      <c r="E261" s="3" t="s">
        <v>13</v>
      </c>
      <c r="F261" s="3" t="s">
        <v>14</v>
      </c>
      <c r="H261" s="1">
        <v>95</v>
      </c>
      <c r="I261" s="1">
        <v>79</v>
      </c>
      <c r="J261" s="16"/>
      <c r="K261" s="60">
        <f t="shared" si="16"/>
        <v>87</v>
      </c>
      <c r="L261" s="60">
        <f t="shared" si="17"/>
        <v>-16</v>
      </c>
      <c r="M261" s="30">
        <f t="shared" si="18"/>
        <v>-18.390804597701148</v>
      </c>
      <c r="N261" s="30">
        <f t="shared" si="19"/>
        <v>0.83157894736842108</v>
      </c>
    </row>
    <row r="262" spans="2:14" x14ac:dyDescent="0.3">
      <c r="B262" s="3" t="s">
        <v>789</v>
      </c>
      <c r="C262" s="3" t="s">
        <v>790</v>
      </c>
      <c r="D262" s="3">
        <v>10</v>
      </c>
      <c r="E262" s="3" t="s">
        <v>13</v>
      </c>
      <c r="F262" s="3" t="s">
        <v>14</v>
      </c>
      <c r="G262" s="19"/>
      <c r="H262" s="1">
        <v>95</v>
      </c>
      <c r="I262" s="1">
        <v>99</v>
      </c>
      <c r="J262" s="16"/>
      <c r="K262" s="60">
        <f t="shared" si="16"/>
        <v>97</v>
      </c>
      <c r="L262" s="60">
        <f t="shared" si="17"/>
        <v>4</v>
      </c>
      <c r="M262" s="30">
        <f t="shared" si="18"/>
        <v>4.1237113402061851</v>
      </c>
      <c r="N262" s="30">
        <f t="shared" si="19"/>
        <v>1.0421052631578946</v>
      </c>
    </row>
    <row r="263" spans="2:14" x14ac:dyDescent="0.3">
      <c r="B263" s="3" t="s">
        <v>142</v>
      </c>
      <c r="C263" s="3" t="s">
        <v>143</v>
      </c>
      <c r="D263" s="3">
        <v>11</v>
      </c>
      <c r="E263" s="3" t="s">
        <v>13</v>
      </c>
      <c r="F263" s="3" t="s">
        <v>25</v>
      </c>
      <c r="G263" s="19"/>
      <c r="H263" s="1">
        <v>121</v>
      </c>
      <c r="I263" s="1">
        <v>134</v>
      </c>
      <c r="J263" s="16"/>
      <c r="K263" s="60">
        <f t="shared" si="16"/>
        <v>127.5</v>
      </c>
      <c r="L263" s="60">
        <f t="shared" si="17"/>
        <v>13</v>
      </c>
      <c r="M263" s="30">
        <f t="shared" si="18"/>
        <v>10.196078431372548</v>
      </c>
      <c r="N263" s="30">
        <f t="shared" si="19"/>
        <v>1.1074380165289257</v>
      </c>
    </row>
    <row r="264" spans="2:14" x14ac:dyDescent="0.3">
      <c r="B264" s="3" t="s">
        <v>300</v>
      </c>
      <c r="C264" s="3" t="s">
        <v>301</v>
      </c>
      <c r="D264" s="3">
        <v>13</v>
      </c>
      <c r="E264" s="3" t="s">
        <v>34</v>
      </c>
      <c r="F264" s="3" t="s">
        <v>14</v>
      </c>
      <c r="H264" s="1">
        <v>157</v>
      </c>
      <c r="I264" s="1">
        <v>145</v>
      </c>
      <c r="J264" s="16"/>
      <c r="K264" s="60">
        <f t="shared" si="16"/>
        <v>151</v>
      </c>
      <c r="L264" s="60">
        <f t="shared" si="17"/>
        <v>-12</v>
      </c>
      <c r="M264" s="30">
        <f t="shared" si="18"/>
        <v>-7.9470198675496695</v>
      </c>
      <c r="N264" s="30">
        <f t="shared" si="19"/>
        <v>0.92356687898089174</v>
      </c>
    </row>
    <row r="265" spans="2:14" x14ac:dyDescent="0.3">
      <c r="B265" s="22" t="s">
        <v>868</v>
      </c>
      <c r="C265" s="22" t="s">
        <v>827</v>
      </c>
      <c r="D265" s="22">
        <v>14</v>
      </c>
      <c r="E265" s="22" t="s">
        <v>13</v>
      </c>
      <c r="F265" s="22" t="s">
        <v>771</v>
      </c>
      <c r="H265" s="22">
        <v>124</v>
      </c>
      <c r="I265" s="22">
        <v>124</v>
      </c>
      <c r="J265" s="16"/>
      <c r="K265" s="60">
        <f t="shared" si="16"/>
        <v>124</v>
      </c>
      <c r="L265" s="60">
        <f t="shared" si="17"/>
        <v>0</v>
      </c>
      <c r="M265" s="30">
        <f t="shared" si="18"/>
        <v>0</v>
      </c>
      <c r="N265" s="30">
        <f t="shared" si="19"/>
        <v>1</v>
      </c>
    </row>
    <row r="266" spans="2:14" x14ac:dyDescent="0.3">
      <c r="B266" s="3" t="s">
        <v>662</v>
      </c>
      <c r="C266" s="3" t="s">
        <v>663</v>
      </c>
      <c r="D266" s="3">
        <v>13</v>
      </c>
      <c r="E266" s="3" t="s">
        <v>13</v>
      </c>
      <c r="F266" s="3" t="s">
        <v>25</v>
      </c>
      <c r="H266" s="1">
        <v>59</v>
      </c>
      <c r="I266" s="1">
        <v>67</v>
      </c>
      <c r="J266" s="16"/>
      <c r="K266" s="60">
        <f t="shared" si="16"/>
        <v>63</v>
      </c>
      <c r="L266" s="60">
        <f t="shared" si="17"/>
        <v>8</v>
      </c>
      <c r="M266" s="30">
        <f t="shared" si="18"/>
        <v>12.698412698412698</v>
      </c>
      <c r="N266" s="30">
        <f t="shared" si="19"/>
        <v>1.1355932203389831</v>
      </c>
    </row>
    <row r="267" spans="2:14" x14ac:dyDescent="0.3">
      <c r="B267" s="3" t="s">
        <v>725</v>
      </c>
      <c r="C267" s="3" t="s">
        <v>140</v>
      </c>
      <c r="D267" s="22">
        <v>9</v>
      </c>
      <c r="E267" s="22" t="s">
        <v>13</v>
      </c>
      <c r="F267" s="22" t="s">
        <v>25</v>
      </c>
      <c r="G267" s="19"/>
      <c r="H267" s="23">
        <v>84</v>
      </c>
      <c r="I267" s="23">
        <v>67</v>
      </c>
      <c r="J267" s="16"/>
      <c r="K267" s="60">
        <f t="shared" si="16"/>
        <v>75.5</v>
      </c>
      <c r="L267" s="60">
        <f t="shared" si="17"/>
        <v>-17</v>
      </c>
      <c r="M267" s="30">
        <f t="shared" si="18"/>
        <v>-22.516556291390728</v>
      </c>
      <c r="N267" s="30">
        <f t="shared" si="19"/>
        <v>0.79761904761904767</v>
      </c>
    </row>
    <row r="268" spans="2:14" x14ac:dyDescent="0.3">
      <c r="B268" s="3" t="s">
        <v>460</v>
      </c>
      <c r="C268" s="3" t="s">
        <v>461</v>
      </c>
      <c r="D268" s="9">
        <v>12</v>
      </c>
      <c r="E268" s="9" t="s">
        <v>13</v>
      </c>
      <c r="F268" s="9" t="s">
        <v>770</v>
      </c>
      <c r="H268" s="9">
        <v>73</v>
      </c>
      <c r="I268" s="1">
        <v>71</v>
      </c>
      <c r="J268" s="16"/>
      <c r="K268" s="60">
        <f t="shared" si="16"/>
        <v>72</v>
      </c>
      <c r="L268" s="60">
        <f t="shared" si="17"/>
        <v>-2</v>
      </c>
      <c r="M268" s="30">
        <f t="shared" si="18"/>
        <v>-2.7777777777777777</v>
      </c>
      <c r="N268" s="30">
        <f t="shared" si="19"/>
        <v>0.9726027397260274</v>
      </c>
    </row>
    <row r="269" spans="2:14" x14ac:dyDescent="0.3">
      <c r="B269" s="22" t="s">
        <v>212</v>
      </c>
      <c r="C269" s="22" t="s">
        <v>88</v>
      </c>
      <c r="D269" s="3">
        <v>8</v>
      </c>
      <c r="E269" s="3" t="s">
        <v>13</v>
      </c>
      <c r="F269" s="3" t="s">
        <v>770</v>
      </c>
      <c r="H269" s="22">
        <v>90</v>
      </c>
      <c r="I269" s="22">
        <v>81</v>
      </c>
      <c r="J269" s="16"/>
      <c r="K269" s="60">
        <f t="shared" si="16"/>
        <v>85.5</v>
      </c>
      <c r="L269" s="60">
        <f t="shared" si="17"/>
        <v>-9</v>
      </c>
      <c r="M269" s="30">
        <f t="shared" si="18"/>
        <v>-10.526315789473683</v>
      </c>
      <c r="N269" s="30">
        <f t="shared" si="19"/>
        <v>0.9</v>
      </c>
    </row>
    <row r="270" spans="2:14" x14ac:dyDescent="0.3">
      <c r="B270" s="3" t="s">
        <v>638</v>
      </c>
      <c r="C270" s="3" t="s">
        <v>639</v>
      </c>
      <c r="D270" s="3">
        <v>12</v>
      </c>
      <c r="E270" s="3" t="s">
        <v>43</v>
      </c>
      <c r="F270" s="3" t="s">
        <v>730</v>
      </c>
      <c r="H270" s="1">
        <v>74</v>
      </c>
      <c r="I270" s="1">
        <v>107</v>
      </c>
      <c r="J270" s="16"/>
      <c r="K270" s="60">
        <f t="shared" si="16"/>
        <v>90.5</v>
      </c>
      <c r="L270" s="60">
        <f t="shared" si="17"/>
        <v>33</v>
      </c>
      <c r="M270" s="30">
        <f t="shared" si="18"/>
        <v>36.464088397790057</v>
      </c>
      <c r="N270" s="30">
        <f t="shared" si="19"/>
        <v>1.4459459459459461</v>
      </c>
    </row>
    <row r="271" spans="2:14" x14ac:dyDescent="0.3">
      <c r="B271" s="3" t="s">
        <v>659</v>
      </c>
      <c r="C271" s="3" t="s">
        <v>72</v>
      </c>
      <c r="D271" s="3">
        <v>15</v>
      </c>
      <c r="E271" s="3" t="s">
        <v>94</v>
      </c>
      <c r="F271" s="3" t="s">
        <v>771</v>
      </c>
      <c r="H271" s="22">
        <v>131</v>
      </c>
      <c r="I271" s="22">
        <v>150</v>
      </c>
      <c r="J271" s="16"/>
      <c r="K271" s="60">
        <f t="shared" si="16"/>
        <v>140.5</v>
      </c>
      <c r="L271" s="60">
        <f t="shared" si="17"/>
        <v>19</v>
      </c>
      <c r="M271" s="30">
        <f t="shared" si="18"/>
        <v>13.523131672597867</v>
      </c>
      <c r="N271" s="30">
        <f t="shared" si="19"/>
        <v>1.1450381679389312</v>
      </c>
    </row>
    <row r="272" spans="2:14" x14ac:dyDescent="0.3">
      <c r="B272" s="22" t="s">
        <v>855</v>
      </c>
      <c r="C272" s="22" t="s">
        <v>856</v>
      </c>
      <c r="D272" s="22">
        <v>7</v>
      </c>
      <c r="E272" s="22" t="s">
        <v>13</v>
      </c>
      <c r="F272" s="22" t="s">
        <v>771</v>
      </c>
      <c r="H272" s="22">
        <v>143</v>
      </c>
      <c r="I272" s="22">
        <v>116</v>
      </c>
      <c r="J272" s="16"/>
      <c r="K272" s="60">
        <f t="shared" si="16"/>
        <v>129.5</v>
      </c>
      <c r="L272" s="60">
        <f t="shared" si="17"/>
        <v>-27</v>
      </c>
      <c r="M272" s="30">
        <f t="shared" si="18"/>
        <v>-20.849420849420849</v>
      </c>
      <c r="N272" s="30">
        <f t="shared" si="19"/>
        <v>0.81118881118881114</v>
      </c>
    </row>
    <row r="273" spans="2:14" x14ac:dyDescent="0.3">
      <c r="B273" s="3" t="s">
        <v>745</v>
      </c>
      <c r="C273" s="3" t="s">
        <v>746</v>
      </c>
      <c r="D273" s="3">
        <v>13</v>
      </c>
      <c r="E273" s="3" t="s">
        <v>13</v>
      </c>
      <c r="F273" s="3" t="s">
        <v>14</v>
      </c>
      <c r="G273" s="19"/>
      <c r="H273" s="1">
        <v>65</v>
      </c>
      <c r="I273" s="1">
        <v>88</v>
      </c>
      <c r="J273" s="16"/>
      <c r="K273" s="60">
        <f t="shared" si="16"/>
        <v>76.5</v>
      </c>
      <c r="L273" s="60">
        <f t="shared" si="17"/>
        <v>23</v>
      </c>
      <c r="M273" s="30">
        <f t="shared" si="18"/>
        <v>30.065359477124183</v>
      </c>
      <c r="N273" s="30">
        <f t="shared" si="19"/>
        <v>1.3538461538461539</v>
      </c>
    </row>
    <row r="274" spans="2:14" x14ac:dyDescent="0.3">
      <c r="B274" s="52" t="s">
        <v>769</v>
      </c>
      <c r="C274" s="21" t="s">
        <v>211</v>
      </c>
      <c r="D274" s="22">
        <v>9</v>
      </c>
      <c r="E274" s="22" t="s">
        <v>13</v>
      </c>
      <c r="F274" s="22" t="s">
        <v>25</v>
      </c>
      <c r="H274" s="23">
        <v>53</v>
      </c>
      <c r="I274" s="23">
        <v>96</v>
      </c>
      <c r="J274" s="16"/>
      <c r="K274" s="60">
        <f t="shared" si="16"/>
        <v>74.5</v>
      </c>
      <c r="L274" s="60">
        <f t="shared" si="17"/>
        <v>43</v>
      </c>
      <c r="M274" s="30">
        <f t="shared" si="18"/>
        <v>57.718120805369132</v>
      </c>
      <c r="N274" s="30">
        <f t="shared" si="19"/>
        <v>1.8113207547169812</v>
      </c>
    </row>
    <row r="275" spans="2:14" x14ac:dyDescent="0.3">
      <c r="B275" s="3" t="s">
        <v>779</v>
      </c>
      <c r="C275" s="3" t="s">
        <v>780</v>
      </c>
      <c r="D275" s="3">
        <v>13</v>
      </c>
      <c r="E275" s="3" t="s">
        <v>13</v>
      </c>
      <c r="F275" s="3" t="s">
        <v>25</v>
      </c>
      <c r="H275" s="1">
        <v>109</v>
      </c>
      <c r="I275" s="1">
        <v>123</v>
      </c>
      <c r="J275" s="16"/>
      <c r="K275" s="60">
        <f t="shared" si="16"/>
        <v>116</v>
      </c>
      <c r="L275" s="60">
        <f t="shared" si="17"/>
        <v>14</v>
      </c>
      <c r="M275" s="30">
        <f t="shared" si="18"/>
        <v>12.068965517241379</v>
      </c>
      <c r="N275" s="30">
        <f t="shared" si="19"/>
        <v>1.128440366972477</v>
      </c>
    </row>
    <row r="276" spans="2:14" x14ac:dyDescent="0.3">
      <c r="B276" s="3" t="s">
        <v>787</v>
      </c>
      <c r="C276" s="3" t="s">
        <v>788</v>
      </c>
      <c r="D276" s="3">
        <v>15</v>
      </c>
      <c r="E276" s="3" t="s">
        <v>13</v>
      </c>
      <c r="F276" s="3" t="s">
        <v>25</v>
      </c>
      <c r="H276" s="1">
        <v>125</v>
      </c>
      <c r="I276" s="1">
        <v>131</v>
      </c>
      <c r="J276" s="16"/>
      <c r="K276" s="60">
        <f t="shared" si="16"/>
        <v>128</v>
      </c>
      <c r="L276" s="60">
        <f t="shared" si="17"/>
        <v>6</v>
      </c>
      <c r="M276" s="30">
        <f t="shared" si="18"/>
        <v>4.6875</v>
      </c>
      <c r="N276" s="30">
        <f t="shared" si="19"/>
        <v>1.048</v>
      </c>
    </row>
    <row r="277" spans="2:14" x14ac:dyDescent="0.3">
      <c r="B277" s="3" t="s">
        <v>69</v>
      </c>
      <c r="C277" s="3" t="s">
        <v>70</v>
      </c>
      <c r="D277" s="3">
        <v>9</v>
      </c>
      <c r="E277" s="3" t="s">
        <v>13</v>
      </c>
      <c r="F277" s="3" t="s">
        <v>730</v>
      </c>
      <c r="H277" s="1">
        <v>71</v>
      </c>
      <c r="I277" s="1">
        <v>145</v>
      </c>
      <c r="J277" s="16"/>
      <c r="K277" s="60">
        <f t="shared" si="16"/>
        <v>108</v>
      </c>
      <c r="L277" s="60">
        <f t="shared" si="17"/>
        <v>74</v>
      </c>
      <c r="M277" s="30">
        <f t="shared" si="18"/>
        <v>68.518518518518519</v>
      </c>
      <c r="N277" s="30">
        <f t="shared" si="19"/>
        <v>2.0422535211267605</v>
      </c>
    </row>
    <row r="278" spans="2:14" x14ac:dyDescent="0.3">
      <c r="B278" s="3" t="s">
        <v>184</v>
      </c>
      <c r="C278" s="3" t="s">
        <v>185</v>
      </c>
      <c r="D278" s="3">
        <v>8</v>
      </c>
      <c r="E278" s="3" t="s">
        <v>13</v>
      </c>
      <c r="F278" s="3" t="s">
        <v>14</v>
      </c>
      <c r="H278" s="1">
        <v>161</v>
      </c>
      <c r="I278" s="1">
        <v>145</v>
      </c>
      <c r="J278" s="16"/>
      <c r="K278" s="60">
        <f t="shared" si="16"/>
        <v>153</v>
      </c>
      <c r="L278" s="60">
        <f t="shared" si="17"/>
        <v>-16</v>
      </c>
      <c r="M278" s="30">
        <f t="shared" si="18"/>
        <v>-10.457516339869281</v>
      </c>
      <c r="N278" s="30">
        <f t="shared" si="19"/>
        <v>0.90062111801242239</v>
      </c>
    </row>
    <row r="279" spans="2:14" x14ac:dyDescent="0.3">
      <c r="B279" s="22" t="s">
        <v>88</v>
      </c>
      <c r="C279" s="22" t="s">
        <v>212</v>
      </c>
      <c r="D279" s="3">
        <v>14</v>
      </c>
      <c r="E279" s="3" t="s">
        <v>13</v>
      </c>
      <c r="F279" s="3" t="s">
        <v>25</v>
      </c>
      <c r="G279" s="19"/>
      <c r="H279" s="1">
        <v>59</v>
      </c>
      <c r="I279" s="1">
        <v>56</v>
      </c>
      <c r="J279" s="16"/>
      <c r="K279" s="60">
        <f t="shared" si="16"/>
        <v>57.5</v>
      </c>
      <c r="L279" s="60">
        <f t="shared" si="17"/>
        <v>-3</v>
      </c>
      <c r="M279" s="30">
        <f t="shared" si="18"/>
        <v>-5.2173913043478262</v>
      </c>
      <c r="N279" s="30">
        <f t="shared" si="19"/>
        <v>0.94915254237288138</v>
      </c>
    </row>
    <row r="280" spans="2:14" x14ac:dyDescent="0.3">
      <c r="B280" s="3" t="s">
        <v>436</v>
      </c>
      <c r="C280" s="3" t="s">
        <v>437</v>
      </c>
      <c r="D280" s="22">
        <v>12</v>
      </c>
      <c r="E280" s="22" t="s">
        <v>13</v>
      </c>
      <c r="F280" s="22" t="s">
        <v>25</v>
      </c>
      <c r="H280" s="23">
        <v>49</v>
      </c>
      <c r="I280" s="23">
        <v>58</v>
      </c>
      <c r="J280" s="16"/>
      <c r="K280" s="60">
        <f t="shared" si="16"/>
        <v>53.5</v>
      </c>
      <c r="L280" s="60">
        <f t="shared" si="17"/>
        <v>9</v>
      </c>
      <c r="M280" s="30">
        <f t="shared" si="18"/>
        <v>16.822429906542055</v>
      </c>
      <c r="N280" s="30">
        <f t="shared" si="19"/>
        <v>1.1836734693877551</v>
      </c>
    </row>
    <row r="281" spans="2:14" x14ac:dyDescent="0.3">
      <c r="B281" s="3" t="s">
        <v>501</v>
      </c>
      <c r="C281" s="3" t="s">
        <v>502</v>
      </c>
      <c r="D281" s="3">
        <v>11</v>
      </c>
      <c r="E281" s="3" t="s">
        <v>13</v>
      </c>
      <c r="F281" s="3" t="s">
        <v>14</v>
      </c>
      <c r="G281" s="19"/>
      <c r="H281" s="1">
        <v>94</v>
      </c>
      <c r="I281" s="1">
        <v>98</v>
      </c>
      <c r="J281" s="16"/>
      <c r="K281" s="60">
        <f t="shared" si="16"/>
        <v>96</v>
      </c>
      <c r="L281" s="60">
        <f t="shared" si="17"/>
        <v>4</v>
      </c>
      <c r="M281" s="30">
        <f t="shared" si="18"/>
        <v>4.1666666666666661</v>
      </c>
      <c r="N281" s="30">
        <f t="shared" si="19"/>
        <v>1.0425531914893618</v>
      </c>
    </row>
    <row r="282" spans="2:14" x14ac:dyDescent="0.3">
      <c r="B282" s="3" t="s">
        <v>747</v>
      </c>
      <c r="C282" s="3" t="s">
        <v>748</v>
      </c>
      <c r="D282" s="3">
        <v>10</v>
      </c>
      <c r="E282" s="3" t="s">
        <v>611</v>
      </c>
      <c r="F282" s="3" t="s">
        <v>25</v>
      </c>
      <c r="H282" s="1">
        <v>173</v>
      </c>
      <c r="I282" s="1">
        <v>143</v>
      </c>
      <c r="J282" s="16"/>
      <c r="K282" s="60">
        <f t="shared" si="16"/>
        <v>158</v>
      </c>
      <c r="L282" s="60">
        <f t="shared" si="17"/>
        <v>-30</v>
      </c>
      <c r="M282" s="30">
        <f t="shared" si="18"/>
        <v>-18.9873417721519</v>
      </c>
      <c r="N282" s="30">
        <f t="shared" si="19"/>
        <v>0.82658959537572252</v>
      </c>
    </row>
    <row r="283" spans="2:14" x14ac:dyDescent="0.3">
      <c r="B283" s="3" t="s">
        <v>175</v>
      </c>
      <c r="C283" s="3" t="s">
        <v>176</v>
      </c>
      <c r="D283" s="3">
        <v>15</v>
      </c>
      <c r="E283" s="3" t="s">
        <v>13</v>
      </c>
      <c r="F283" s="3" t="s">
        <v>25</v>
      </c>
      <c r="H283" s="1">
        <v>106</v>
      </c>
      <c r="I283" s="1">
        <v>64</v>
      </c>
      <c r="J283" s="16"/>
      <c r="K283" s="60">
        <f t="shared" si="16"/>
        <v>85</v>
      </c>
      <c r="L283" s="60">
        <f t="shared" si="17"/>
        <v>-42</v>
      </c>
      <c r="M283" s="30">
        <f t="shared" si="18"/>
        <v>-49.411764705882355</v>
      </c>
      <c r="N283" s="30">
        <f t="shared" si="19"/>
        <v>0.60377358490566035</v>
      </c>
    </row>
    <row r="284" spans="2:14" x14ac:dyDescent="0.3">
      <c r="B284" s="3" t="s">
        <v>368</v>
      </c>
      <c r="C284" s="3" t="s">
        <v>369</v>
      </c>
      <c r="D284" s="3">
        <v>13</v>
      </c>
      <c r="E284" s="3" t="s">
        <v>13</v>
      </c>
      <c r="F284" s="3" t="s">
        <v>25</v>
      </c>
      <c r="G284" s="19"/>
      <c r="H284" s="1">
        <v>109</v>
      </c>
      <c r="I284" s="1">
        <v>111</v>
      </c>
      <c r="J284" s="16"/>
      <c r="K284" s="60">
        <f t="shared" si="16"/>
        <v>110</v>
      </c>
      <c r="L284" s="60">
        <f t="shared" si="17"/>
        <v>2</v>
      </c>
      <c r="M284" s="30">
        <f t="shared" si="18"/>
        <v>1.8181818181818181</v>
      </c>
      <c r="N284" s="30">
        <f t="shared" si="19"/>
        <v>1.0183486238532109</v>
      </c>
    </row>
    <row r="285" spans="2:14" x14ac:dyDescent="0.3">
      <c r="B285" s="3" t="s">
        <v>717</v>
      </c>
      <c r="C285" s="3" t="s">
        <v>718</v>
      </c>
      <c r="D285" s="3">
        <v>13</v>
      </c>
      <c r="E285" s="3" t="s">
        <v>94</v>
      </c>
      <c r="F285" s="3" t="s">
        <v>25</v>
      </c>
      <c r="H285" s="1">
        <v>135</v>
      </c>
      <c r="I285" s="1">
        <v>125</v>
      </c>
      <c r="J285" s="16"/>
      <c r="K285" s="60">
        <f t="shared" si="16"/>
        <v>130</v>
      </c>
      <c r="L285" s="60">
        <f t="shared" si="17"/>
        <v>-10</v>
      </c>
      <c r="M285" s="30">
        <f t="shared" si="18"/>
        <v>-7.6923076923076925</v>
      </c>
      <c r="N285" s="30">
        <f t="shared" si="19"/>
        <v>0.92592592592592593</v>
      </c>
    </row>
    <row r="286" spans="2:14" x14ac:dyDescent="0.3">
      <c r="B286" s="3" t="s">
        <v>731</v>
      </c>
      <c r="C286" s="3" t="s">
        <v>732</v>
      </c>
      <c r="D286" s="9">
        <v>12</v>
      </c>
      <c r="E286" s="9" t="s">
        <v>299</v>
      </c>
      <c r="F286" s="9" t="s">
        <v>25</v>
      </c>
      <c r="H286" s="1">
        <v>112</v>
      </c>
      <c r="I286" s="1">
        <v>134</v>
      </c>
      <c r="J286" s="16"/>
      <c r="K286" s="60">
        <f t="shared" si="16"/>
        <v>123</v>
      </c>
      <c r="L286" s="60">
        <f t="shared" si="17"/>
        <v>22</v>
      </c>
      <c r="M286" s="30">
        <f t="shared" si="18"/>
        <v>17.886178861788618</v>
      </c>
      <c r="N286" s="30">
        <f t="shared" si="19"/>
        <v>1.1964285714285714</v>
      </c>
    </row>
    <row r="287" spans="2:14" x14ac:dyDescent="0.3">
      <c r="B287" s="3" t="s">
        <v>295</v>
      </c>
      <c r="C287" s="3" t="s">
        <v>296</v>
      </c>
      <c r="D287" s="3">
        <v>10</v>
      </c>
      <c r="E287" s="3" t="s">
        <v>13</v>
      </c>
      <c r="F287" s="3" t="s">
        <v>25</v>
      </c>
      <c r="H287" s="1">
        <v>132</v>
      </c>
      <c r="I287" s="1">
        <v>139</v>
      </c>
      <c r="J287" s="16"/>
      <c r="K287" s="60">
        <f t="shared" si="16"/>
        <v>135.5</v>
      </c>
      <c r="L287" s="60">
        <f t="shared" si="17"/>
        <v>7</v>
      </c>
      <c r="M287" s="30">
        <f t="shared" si="18"/>
        <v>5.1660516605166054</v>
      </c>
      <c r="N287" s="30">
        <f t="shared" si="19"/>
        <v>1.053030303030303</v>
      </c>
    </row>
    <row r="288" spans="2:14" x14ac:dyDescent="0.3">
      <c r="B288" s="22" t="s">
        <v>850</v>
      </c>
      <c r="C288" s="22" t="s">
        <v>851</v>
      </c>
      <c r="D288" s="22">
        <v>11</v>
      </c>
      <c r="E288" s="22" t="s">
        <v>13</v>
      </c>
      <c r="F288" s="22" t="s">
        <v>770</v>
      </c>
      <c r="H288" s="22">
        <v>136</v>
      </c>
      <c r="I288" s="22">
        <v>101</v>
      </c>
      <c r="J288" s="16"/>
      <c r="K288" s="60">
        <f t="shared" si="16"/>
        <v>118.5</v>
      </c>
      <c r="L288" s="60">
        <f t="shared" si="17"/>
        <v>-35</v>
      </c>
      <c r="M288" s="30">
        <f t="shared" si="18"/>
        <v>-29.535864978902953</v>
      </c>
      <c r="N288" s="30">
        <f t="shared" si="19"/>
        <v>0.74264705882352944</v>
      </c>
    </row>
    <row r="289" spans="2:14" x14ac:dyDescent="0.3">
      <c r="B289" s="3" t="s">
        <v>506</v>
      </c>
      <c r="C289" s="3" t="s">
        <v>334</v>
      </c>
      <c r="D289" s="3">
        <v>14</v>
      </c>
      <c r="E289" s="3" t="s">
        <v>433</v>
      </c>
      <c r="F289" s="3" t="s">
        <v>25</v>
      </c>
      <c r="H289" s="1">
        <v>120</v>
      </c>
      <c r="I289" s="1">
        <v>103</v>
      </c>
      <c r="J289" s="16"/>
      <c r="K289" s="60">
        <f t="shared" si="16"/>
        <v>111.5</v>
      </c>
      <c r="L289" s="60">
        <f t="shared" si="17"/>
        <v>-17</v>
      </c>
      <c r="M289" s="30">
        <f t="shared" si="18"/>
        <v>-15.246636771300448</v>
      </c>
      <c r="N289" s="30">
        <f t="shared" si="19"/>
        <v>0.85833333333333328</v>
      </c>
    </row>
    <row r="290" spans="2:14" x14ac:dyDescent="0.3">
      <c r="B290" s="22" t="s">
        <v>538</v>
      </c>
      <c r="C290" s="22" t="s">
        <v>539</v>
      </c>
      <c r="D290" s="3">
        <v>12</v>
      </c>
      <c r="E290" s="3" t="s">
        <v>13</v>
      </c>
      <c r="F290" s="22" t="s">
        <v>551</v>
      </c>
      <c r="H290" s="1">
        <v>100</v>
      </c>
      <c r="I290" s="1">
        <v>115</v>
      </c>
      <c r="J290" s="16"/>
      <c r="K290" s="60">
        <f t="shared" si="16"/>
        <v>107.5</v>
      </c>
      <c r="L290" s="60">
        <f t="shared" si="17"/>
        <v>15</v>
      </c>
      <c r="M290" s="30">
        <f t="shared" si="18"/>
        <v>13.953488372093023</v>
      </c>
      <c r="N290" s="30">
        <f t="shared" si="19"/>
        <v>1.1499999999999999</v>
      </c>
    </row>
    <row r="291" spans="2:14" x14ac:dyDescent="0.3">
      <c r="B291" s="3" t="s">
        <v>609</v>
      </c>
      <c r="C291" s="3" t="s">
        <v>610</v>
      </c>
      <c r="D291" s="3">
        <v>14</v>
      </c>
      <c r="E291" s="3" t="s">
        <v>13</v>
      </c>
      <c r="F291" s="3" t="s">
        <v>14</v>
      </c>
      <c r="H291" s="1">
        <v>113</v>
      </c>
      <c r="I291" s="1">
        <v>121</v>
      </c>
      <c r="J291" s="16"/>
      <c r="K291" s="60">
        <f t="shared" si="16"/>
        <v>117</v>
      </c>
      <c r="L291" s="60">
        <f t="shared" si="17"/>
        <v>8</v>
      </c>
      <c r="M291" s="30">
        <f t="shared" si="18"/>
        <v>6.8376068376068382</v>
      </c>
      <c r="N291" s="30">
        <f t="shared" si="19"/>
        <v>1.0707964601769913</v>
      </c>
    </row>
    <row r="292" spans="2:14" x14ac:dyDescent="0.3">
      <c r="B292" s="52" t="s">
        <v>764</v>
      </c>
      <c r="C292" s="21" t="s">
        <v>765</v>
      </c>
      <c r="D292" s="3">
        <v>11</v>
      </c>
      <c r="E292" s="3" t="s">
        <v>13</v>
      </c>
      <c r="F292" s="3" t="s">
        <v>14</v>
      </c>
      <c r="H292" s="1">
        <v>135</v>
      </c>
      <c r="I292" s="1">
        <v>126</v>
      </c>
      <c r="J292" s="16"/>
      <c r="K292" s="60">
        <f t="shared" si="16"/>
        <v>130.5</v>
      </c>
      <c r="L292" s="60">
        <f t="shared" si="17"/>
        <v>-9</v>
      </c>
      <c r="M292" s="30">
        <f t="shared" si="18"/>
        <v>-6.8965517241379306</v>
      </c>
      <c r="N292" s="30">
        <f t="shared" si="19"/>
        <v>0.93333333333333335</v>
      </c>
    </row>
    <row r="293" spans="2:14" x14ac:dyDescent="0.3">
      <c r="B293" s="3" t="s">
        <v>168</v>
      </c>
      <c r="C293" s="3" t="s">
        <v>169</v>
      </c>
      <c r="D293" s="3">
        <v>10</v>
      </c>
      <c r="E293" s="3" t="s">
        <v>13</v>
      </c>
      <c r="F293" s="3" t="s">
        <v>25</v>
      </c>
      <c r="H293" s="1">
        <v>126</v>
      </c>
      <c r="I293" s="1">
        <v>66</v>
      </c>
      <c r="J293" s="16"/>
      <c r="K293" s="60">
        <f t="shared" si="16"/>
        <v>96</v>
      </c>
      <c r="L293" s="60">
        <f t="shared" si="17"/>
        <v>-60</v>
      </c>
      <c r="M293" s="30">
        <f t="shared" si="18"/>
        <v>-62.5</v>
      </c>
      <c r="N293" s="30">
        <f t="shared" si="19"/>
        <v>0.52380952380952384</v>
      </c>
    </row>
    <row r="294" spans="2:14" x14ac:dyDescent="0.3">
      <c r="B294" s="3" t="s">
        <v>432</v>
      </c>
      <c r="C294" s="3" t="s">
        <v>106</v>
      </c>
      <c r="D294" s="3">
        <v>10</v>
      </c>
      <c r="E294" s="3" t="s">
        <v>43</v>
      </c>
      <c r="F294" s="3" t="s">
        <v>14</v>
      </c>
      <c r="H294" s="1">
        <v>74</v>
      </c>
      <c r="I294" s="1">
        <v>72</v>
      </c>
      <c r="J294" s="16"/>
      <c r="K294" s="60">
        <f t="shared" si="16"/>
        <v>73</v>
      </c>
      <c r="L294" s="60">
        <f t="shared" si="17"/>
        <v>-2</v>
      </c>
      <c r="M294" s="30">
        <f t="shared" si="18"/>
        <v>-2.7397260273972601</v>
      </c>
      <c r="N294" s="30">
        <f t="shared" si="19"/>
        <v>0.97297297297297303</v>
      </c>
    </row>
    <row r="295" spans="2:14" x14ac:dyDescent="0.3">
      <c r="B295" s="3" t="s">
        <v>445</v>
      </c>
      <c r="C295" s="3" t="s">
        <v>446</v>
      </c>
      <c r="D295" s="3">
        <v>12</v>
      </c>
      <c r="E295" s="3" t="s">
        <v>249</v>
      </c>
      <c r="F295" s="3" t="s">
        <v>25</v>
      </c>
      <c r="H295" s="1">
        <v>79</v>
      </c>
      <c r="I295" s="1">
        <v>85</v>
      </c>
      <c r="J295" s="16"/>
      <c r="K295" s="60">
        <f t="shared" si="16"/>
        <v>82</v>
      </c>
      <c r="L295" s="60">
        <f t="shared" si="17"/>
        <v>6</v>
      </c>
      <c r="M295" s="30">
        <f t="shared" si="18"/>
        <v>7.3170731707317067</v>
      </c>
      <c r="N295" s="30">
        <f t="shared" si="19"/>
        <v>1.0759493670886076</v>
      </c>
    </row>
    <row r="296" spans="2:14" x14ac:dyDescent="0.3">
      <c r="B296" s="3" t="s">
        <v>565</v>
      </c>
      <c r="C296" s="3" t="s">
        <v>566</v>
      </c>
      <c r="D296" s="3">
        <v>13</v>
      </c>
      <c r="E296" s="3" t="s">
        <v>13</v>
      </c>
      <c r="F296" s="3" t="s">
        <v>25</v>
      </c>
      <c r="H296" s="1">
        <v>97</v>
      </c>
      <c r="I296" s="1">
        <v>102</v>
      </c>
      <c r="J296" s="16"/>
      <c r="K296" s="60">
        <f t="shared" si="16"/>
        <v>99.5</v>
      </c>
      <c r="L296" s="60">
        <f t="shared" si="17"/>
        <v>5</v>
      </c>
      <c r="M296" s="30">
        <f t="shared" si="18"/>
        <v>5.025125628140704</v>
      </c>
      <c r="N296" s="30">
        <f t="shared" si="19"/>
        <v>1.0515463917525774</v>
      </c>
    </row>
    <row r="297" spans="2:14" x14ac:dyDescent="0.3">
      <c r="B297" s="22" t="s">
        <v>844</v>
      </c>
      <c r="C297" s="22" t="s">
        <v>845</v>
      </c>
      <c r="D297" s="22">
        <v>11</v>
      </c>
      <c r="E297" s="22" t="s">
        <v>13</v>
      </c>
      <c r="F297" s="22" t="s">
        <v>771</v>
      </c>
      <c r="H297" s="22">
        <v>115</v>
      </c>
      <c r="I297" s="22">
        <v>89</v>
      </c>
      <c r="J297" s="16"/>
      <c r="K297" s="60">
        <f t="shared" si="16"/>
        <v>102</v>
      </c>
      <c r="L297" s="60">
        <f t="shared" si="17"/>
        <v>-26</v>
      </c>
      <c r="M297" s="30">
        <f t="shared" si="18"/>
        <v>-25.490196078431371</v>
      </c>
      <c r="N297" s="30">
        <f t="shared" si="19"/>
        <v>0.77391304347826084</v>
      </c>
    </row>
    <row r="298" spans="2:14" x14ac:dyDescent="0.3">
      <c r="B298" s="3" t="s">
        <v>579</v>
      </c>
      <c r="C298" s="3" t="s">
        <v>580</v>
      </c>
      <c r="D298" s="3">
        <v>15</v>
      </c>
      <c r="E298" s="3" t="s">
        <v>13</v>
      </c>
      <c r="F298" s="3" t="s">
        <v>25</v>
      </c>
      <c r="H298" s="1">
        <v>60</v>
      </c>
      <c r="I298" s="1">
        <v>69</v>
      </c>
      <c r="J298" s="16"/>
      <c r="K298" s="60">
        <f t="shared" si="16"/>
        <v>64.5</v>
      </c>
      <c r="L298" s="60">
        <f t="shared" si="17"/>
        <v>9</v>
      </c>
      <c r="M298" s="30">
        <f t="shared" si="18"/>
        <v>13.953488372093023</v>
      </c>
      <c r="N298" s="30">
        <f t="shared" si="19"/>
        <v>1.1499999999999999</v>
      </c>
    </row>
    <row r="299" spans="2:14" x14ac:dyDescent="0.3">
      <c r="B299" s="3" t="s">
        <v>700</v>
      </c>
      <c r="C299" s="3" t="s">
        <v>701</v>
      </c>
      <c r="D299" s="3">
        <v>9</v>
      </c>
      <c r="E299" s="3" t="s">
        <v>13</v>
      </c>
      <c r="F299" s="3" t="s">
        <v>14</v>
      </c>
      <c r="H299" s="1">
        <v>83</v>
      </c>
      <c r="I299" s="1">
        <v>82</v>
      </c>
      <c r="J299" s="16"/>
      <c r="K299" s="60">
        <f t="shared" si="16"/>
        <v>82.5</v>
      </c>
      <c r="L299" s="60">
        <f t="shared" si="17"/>
        <v>-1</v>
      </c>
      <c r="M299" s="30">
        <f t="shared" si="18"/>
        <v>-1.2121212121212122</v>
      </c>
      <c r="N299" s="30">
        <f t="shared" si="19"/>
        <v>0.98795180722891562</v>
      </c>
    </row>
    <row r="300" spans="2:14" x14ac:dyDescent="0.3">
      <c r="B300" s="3" t="s">
        <v>54</v>
      </c>
      <c r="C300" s="3" t="s">
        <v>55</v>
      </c>
      <c r="D300" s="3">
        <v>13</v>
      </c>
      <c r="E300" s="3" t="s">
        <v>719</v>
      </c>
      <c r="F300" s="3" t="s">
        <v>25</v>
      </c>
      <c r="H300" s="1">
        <v>85</v>
      </c>
      <c r="I300" s="1">
        <v>85</v>
      </c>
      <c r="J300" s="16"/>
      <c r="K300" s="60">
        <f t="shared" si="16"/>
        <v>85</v>
      </c>
      <c r="L300" s="60">
        <f t="shared" si="17"/>
        <v>0</v>
      </c>
      <c r="M300" s="30">
        <f t="shared" si="18"/>
        <v>0</v>
      </c>
      <c r="N300" s="30">
        <f t="shared" si="19"/>
        <v>1</v>
      </c>
    </row>
    <row r="301" spans="2:14" x14ac:dyDescent="0.3">
      <c r="B301" s="3" t="s">
        <v>92</v>
      </c>
      <c r="C301" s="3" t="s">
        <v>93</v>
      </c>
      <c r="D301" s="3">
        <v>10</v>
      </c>
      <c r="E301" s="3" t="s">
        <v>13</v>
      </c>
      <c r="F301" s="3" t="s">
        <v>771</v>
      </c>
      <c r="H301" s="22">
        <v>53</v>
      </c>
      <c r="I301" s="22">
        <v>92</v>
      </c>
      <c r="J301" s="16"/>
      <c r="K301" s="60">
        <f t="shared" si="16"/>
        <v>72.5</v>
      </c>
      <c r="L301" s="60">
        <f t="shared" si="17"/>
        <v>39</v>
      </c>
      <c r="M301" s="30">
        <f t="shared" si="18"/>
        <v>53.793103448275858</v>
      </c>
      <c r="N301" s="30">
        <f t="shared" si="19"/>
        <v>1.7358490566037736</v>
      </c>
    </row>
    <row r="302" spans="2:14" x14ac:dyDescent="0.3">
      <c r="B302" s="3" t="s">
        <v>276</v>
      </c>
      <c r="C302" s="3" t="s">
        <v>277</v>
      </c>
      <c r="D302" s="3">
        <v>8</v>
      </c>
      <c r="E302" s="3" t="s">
        <v>13</v>
      </c>
      <c r="F302" s="22" t="s">
        <v>551</v>
      </c>
      <c r="H302" s="1">
        <v>54</v>
      </c>
      <c r="I302" s="1">
        <v>97</v>
      </c>
      <c r="J302" s="16"/>
      <c r="K302" s="60">
        <f t="shared" si="16"/>
        <v>75.5</v>
      </c>
      <c r="L302" s="60">
        <f t="shared" si="17"/>
        <v>43</v>
      </c>
      <c r="M302" s="30">
        <f t="shared" si="18"/>
        <v>56.953642384105962</v>
      </c>
      <c r="N302" s="30">
        <f t="shared" si="19"/>
        <v>1.7962962962962963</v>
      </c>
    </row>
    <row r="303" spans="2:14" x14ac:dyDescent="0.3">
      <c r="B303" s="3" t="s">
        <v>570</v>
      </c>
      <c r="C303" s="3" t="s">
        <v>571</v>
      </c>
      <c r="D303" s="3">
        <v>13</v>
      </c>
      <c r="E303" s="3" t="s">
        <v>13</v>
      </c>
      <c r="F303" s="3" t="s">
        <v>25</v>
      </c>
      <c r="H303" s="1">
        <v>114</v>
      </c>
      <c r="I303" s="1">
        <v>102</v>
      </c>
      <c r="J303" s="16"/>
      <c r="K303" s="60">
        <f t="shared" si="16"/>
        <v>108</v>
      </c>
      <c r="L303" s="60">
        <f t="shared" si="17"/>
        <v>-12</v>
      </c>
      <c r="M303" s="30">
        <f t="shared" si="18"/>
        <v>-11.111111111111111</v>
      </c>
      <c r="N303" s="30">
        <f t="shared" si="19"/>
        <v>0.89473684210526316</v>
      </c>
    </row>
    <row r="304" spans="2:14" x14ac:dyDescent="0.3">
      <c r="B304" s="9" t="s">
        <v>713</v>
      </c>
      <c r="C304" s="9" t="s">
        <v>714</v>
      </c>
      <c r="D304" s="3">
        <v>15</v>
      </c>
      <c r="E304" s="3" t="s">
        <v>13</v>
      </c>
      <c r="F304" s="3" t="s">
        <v>14</v>
      </c>
      <c r="H304" s="1">
        <v>110</v>
      </c>
      <c r="I304" s="1">
        <v>105</v>
      </c>
      <c r="J304" s="16"/>
      <c r="K304" s="60">
        <f t="shared" si="16"/>
        <v>107.5</v>
      </c>
      <c r="L304" s="60">
        <f t="shared" si="17"/>
        <v>-5</v>
      </c>
      <c r="M304" s="30">
        <f t="shared" si="18"/>
        <v>-4.6511627906976747</v>
      </c>
      <c r="N304" s="30">
        <f t="shared" si="19"/>
        <v>0.95454545454545459</v>
      </c>
    </row>
    <row r="305" spans="2:14" x14ac:dyDescent="0.3">
      <c r="B305" s="3" t="s">
        <v>181</v>
      </c>
      <c r="C305" s="3" t="s">
        <v>112</v>
      </c>
      <c r="D305" s="3">
        <v>13</v>
      </c>
      <c r="E305" s="3" t="s">
        <v>688</v>
      </c>
      <c r="F305" s="3" t="s">
        <v>25</v>
      </c>
      <c r="H305" s="1">
        <v>146</v>
      </c>
      <c r="I305" s="1">
        <v>145</v>
      </c>
      <c r="J305" s="16"/>
      <c r="K305" s="60">
        <f t="shared" si="16"/>
        <v>145.5</v>
      </c>
      <c r="L305" s="60">
        <f t="shared" si="17"/>
        <v>-1</v>
      </c>
      <c r="M305" s="30">
        <f t="shared" si="18"/>
        <v>-0.6872852233676976</v>
      </c>
      <c r="N305" s="30">
        <f t="shared" si="19"/>
        <v>0.99315068493150682</v>
      </c>
    </row>
    <row r="306" spans="2:14" x14ac:dyDescent="0.3">
      <c r="B306" s="22" t="s">
        <v>796</v>
      </c>
      <c r="C306" s="22" t="s">
        <v>861</v>
      </c>
      <c r="D306" s="22">
        <v>15</v>
      </c>
      <c r="E306" s="22" t="s">
        <v>13</v>
      </c>
      <c r="F306" s="22" t="s">
        <v>771</v>
      </c>
      <c r="H306" s="22">
        <v>131</v>
      </c>
      <c r="I306" s="22">
        <v>129</v>
      </c>
      <c r="J306" s="16"/>
      <c r="K306" s="60">
        <f t="shared" si="16"/>
        <v>130</v>
      </c>
      <c r="L306" s="60">
        <f t="shared" si="17"/>
        <v>-2</v>
      </c>
      <c r="M306" s="30">
        <f t="shared" si="18"/>
        <v>-1.5384615384615385</v>
      </c>
      <c r="N306" s="30">
        <f t="shared" si="19"/>
        <v>0.98473282442748089</v>
      </c>
    </row>
    <row r="307" spans="2:14" x14ac:dyDescent="0.3">
      <c r="B307" s="3" t="s">
        <v>573</v>
      </c>
      <c r="C307" s="3" t="s">
        <v>574</v>
      </c>
      <c r="D307" s="3">
        <v>13</v>
      </c>
      <c r="E307" s="3" t="s">
        <v>13</v>
      </c>
      <c r="F307" s="3" t="s">
        <v>14</v>
      </c>
      <c r="G307" s="19"/>
      <c r="H307" s="1">
        <v>85</v>
      </c>
      <c r="I307" s="1">
        <v>68</v>
      </c>
      <c r="J307" s="16"/>
      <c r="K307" s="60">
        <f t="shared" si="16"/>
        <v>76.5</v>
      </c>
      <c r="L307" s="60">
        <f t="shared" si="17"/>
        <v>-17</v>
      </c>
      <c r="M307" s="30">
        <f t="shared" si="18"/>
        <v>-22.222222222222221</v>
      </c>
      <c r="N307" s="30">
        <f t="shared" si="19"/>
        <v>0.8</v>
      </c>
    </row>
    <row r="308" spans="2:14" x14ac:dyDescent="0.3">
      <c r="B308" s="3" t="s">
        <v>660</v>
      </c>
      <c r="C308" s="3" t="s">
        <v>661</v>
      </c>
      <c r="D308" s="22">
        <v>14</v>
      </c>
      <c r="E308" s="22" t="s">
        <v>13</v>
      </c>
      <c r="F308" s="22" t="s">
        <v>14</v>
      </c>
      <c r="H308" s="23">
        <v>113</v>
      </c>
      <c r="I308" s="23">
        <v>114</v>
      </c>
      <c r="J308" s="16"/>
      <c r="K308" s="60">
        <f t="shared" si="16"/>
        <v>113.5</v>
      </c>
      <c r="L308" s="60">
        <f t="shared" si="17"/>
        <v>1</v>
      </c>
      <c r="M308" s="30">
        <f t="shared" si="18"/>
        <v>0.88105726872246704</v>
      </c>
      <c r="N308" s="30">
        <f t="shared" si="19"/>
        <v>1.0088495575221239</v>
      </c>
    </row>
    <row r="309" spans="2:14" x14ac:dyDescent="0.3">
      <c r="B309" s="3" t="s">
        <v>426</v>
      </c>
      <c r="C309" s="3" t="s">
        <v>427</v>
      </c>
      <c r="D309" s="3">
        <v>9</v>
      </c>
      <c r="E309" s="56" t="s">
        <v>13</v>
      </c>
      <c r="F309" s="3" t="s">
        <v>25</v>
      </c>
      <c r="G309" s="19"/>
      <c r="H309" s="23">
        <v>30</v>
      </c>
      <c r="I309" s="1">
        <v>114</v>
      </c>
      <c r="J309" s="16"/>
      <c r="K309" s="60">
        <f t="shared" si="16"/>
        <v>72</v>
      </c>
      <c r="L309" s="60">
        <f t="shared" si="17"/>
        <v>84</v>
      </c>
      <c r="M309" s="30">
        <f t="shared" si="18"/>
        <v>116.66666666666667</v>
      </c>
      <c r="N309" s="30">
        <f t="shared" si="19"/>
        <v>3.8</v>
      </c>
    </row>
    <row r="310" spans="2:14" x14ac:dyDescent="0.3">
      <c r="B310" s="3" t="s">
        <v>428</v>
      </c>
      <c r="C310" s="3" t="s">
        <v>429</v>
      </c>
      <c r="D310" s="3">
        <v>13</v>
      </c>
      <c r="E310" s="3" t="s">
        <v>13</v>
      </c>
      <c r="F310" s="3" t="s">
        <v>14</v>
      </c>
      <c r="H310" s="1">
        <v>172</v>
      </c>
      <c r="I310" s="1">
        <v>144</v>
      </c>
      <c r="J310" s="16"/>
      <c r="K310" s="60">
        <f t="shared" si="16"/>
        <v>158</v>
      </c>
      <c r="L310" s="60">
        <f t="shared" si="17"/>
        <v>-28</v>
      </c>
      <c r="M310" s="30">
        <f t="shared" si="18"/>
        <v>-17.721518987341771</v>
      </c>
      <c r="N310" s="30">
        <f t="shared" si="19"/>
        <v>0.83720930232558144</v>
      </c>
    </row>
    <row r="311" spans="2:14" x14ac:dyDescent="0.3">
      <c r="B311" s="3" t="s">
        <v>552</v>
      </c>
      <c r="C311" s="3" t="s">
        <v>553</v>
      </c>
      <c r="D311" s="3">
        <v>10</v>
      </c>
      <c r="E311" s="3" t="s">
        <v>13</v>
      </c>
      <c r="F311" s="3" t="s">
        <v>25</v>
      </c>
      <c r="H311" s="1">
        <v>148</v>
      </c>
      <c r="I311" s="1">
        <v>146</v>
      </c>
      <c r="J311" s="16"/>
      <c r="K311" s="60">
        <f t="shared" si="16"/>
        <v>147</v>
      </c>
      <c r="L311" s="60">
        <f t="shared" si="17"/>
        <v>-2</v>
      </c>
      <c r="M311" s="30">
        <f t="shared" si="18"/>
        <v>-1.3605442176870748</v>
      </c>
      <c r="N311" s="30">
        <f t="shared" si="19"/>
        <v>0.98648648648648651</v>
      </c>
    </row>
    <row r="312" spans="2:14" x14ac:dyDescent="0.3">
      <c r="B312" s="3" t="s">
        <v>654</v>
      </c>
      <c r="C312" s="3" t="s">
        <v>655</v>
      </c>
      <c r="D312" s="3">
        <v>11</v>
      </c>
      <c r="E312" s="3" t="s">
        <v>13</v>
      </c>
      <c r="F312" s="3" t="s">
        <v>14</v>
      </c>
      <c r="H312" s="1">
        <v>126</v>
      </c>
      <c r="I312" s="1">
        <v>149</v>
      </c>
      <c r="J312" s="16"/>
      <c r="K312" s="60">
        <f t="shared" si="16"/>
        <v>137.5</v>
      </c>
      <c r="L312" s="60">
        <f t="shared" si="17"/>
        <v>23</v>
      </c>
      <c r="M312" s="30">
        <f t="shared" si="18"/>
        <v>16.727272727272727</v>
      </c>
      <c r="N312" s="30">
        <f t="shared" si="19"/>
        <v>1.1825396825396826</v>
      </c>
    </row>
    <row r="313" spans="2:14" x14ac:dyDescent="0.3">
      <c r="B313" s="3" t="s">
        <v>687</v>
      </c>
      <c r="C313" s="3" t="s">
        <v>365</v>
      </c>
      <c r="D313" s="3">
        <v>14</v>
      </c>
      <c r="E313" s="3" t="s">
        <v>13</v>
      </c>
      <c r="F313" s="22" t="s">
        <v>14</v>
      </c>
      <c r="H313" s="1">
        <v>82</v>
      </c>
      <c r="I313" s="1">
        <v>68</v>
      </c>
      <c r="J313" s="16"/>
      <c r="K313" s="60">
        <f t="shared" si="16"/>
        <v>75</v>
      </c>
      <c r="L313" s="60">
        <f t="shared" si="17"/>
        <v>-14</v>
      </c>
      <c r="M313" s="30">
        <f t="shared" si="18"/>
        <v>-18.666666666666668</v>
      </c>
      <c r="N313" s="30">
        <f t="shared" si="19"/>
        <v>0.82926829268292679</v>
      </c>
    </row>
    <row r="314" spans="2:14" x14ac:dyDescent="0.3">
      <c r="B314" s="3" t="s">
        <v>754</v>
      </c>
      <c r="C314" s="3" t="s">
        <v>755</v>
      </c>
      <c r="D314" s="3">
        <v>10</v>
      </c>
      <c r="E314" s="3" t="s">
        <v>13</v>
      </c>
      <c r="F314" s="3" t="s">
        <v>770</v>
      </c>
      <c r="H314" s="1">
        <v>86</v>
      </c>
      <c r="I314" s="9">
        <v>98</v>
      </c>
      <c r="J314" s="16"/>
      <c r="K314" s="60">
        <f t="shared" si="16"/>
        <v>92</v>
      </c>
      <c r="L314" s="60">
        <f t="shared" si="17"/>
        <v>12</v>
      </c>
      <c r="M314" s="30">
        <f t="shared" si="18"/>
        <v>13.043478260869565</v>
      </c>
      <c r="N314" s="30">
        <f t="shared" si="19"/>
        <v>1.1395348837209303</v>
      </c>
    </row>
    <row r="315" spans="2:14" x14ac:dyDescent="0.3">
      <c r="B315" s="3" t="s">
        <v>782</v>
      </c>
      <c r="C315" s="3" t="s">
        <v>783</v>
      </c>
      <c r="D315" s="9">
        <v>12</v>
      </c>
      <c r="E315" s="9" t="s">
        <v>43</v>
      </c>
      <c r="F315" s="9" t="s">
        <v>14</v>
      </c>
      <c r="H315" s="1">
        <v>122</v>
      </c>
      <c r="I315" s="1">
        <v>124</v>
      </c>
      <c r="J315" s="16"/>
      <c r="K315" s="60">
        <f t="shared" si="16"/>
        <v>123</v>
      </c>
      <c r="L315" s="60">
        <f t="shared" si="17"/>
        <v>2</v>
      </c>
      <c r="M315" s="30">
        <f t="shared" si="18"/>
        <v>1.6260162601626018</v>
      </c>
      <c r="N315" s="30">
        <f t="shared" si="19"/>
        <v>1.0163934426229508</v>
      </c>
    </row>
    <row r="316" spans="2:14" x14ac:dyDescent="0.3">
      <c r="B316" s="3" t="s">
        <v>282</v>
      </c>
      <c r="C316" s="3" t="s">
        <v>283</v>
      </c>
      <c r="D316" s="3">
        <v>11</v>
      </c>
      <c r="E316" s="3" t="s">
        <v>13</v>
      </c>
      <c r="F316" s="3" t="s">
        <v>25</v>
      </c>
      <c r="H316" s="1">
        <v>115</v>
      </c>
      <c r="I316" s="1">
        <v>131</v>
      </c>
      <c r="J316" s="16"/>
      <c r="K316" s="60">
        <f t="shared" si="16"/>
        <v>123</v>
      </c>
      <c r="L316" s="60">
        <f t="shared" si="17"/>
        <v>16</v>
      </c>
      <c r="M316" s="30">
        <f t="shared" si="18"/>
        <v>13.008130081300814</v>
      </c>
      <c r="N316" s="30">
        <f t="shared" si="19"/>
        <v>1.1391304347826088</v>
      </c>
    </row>
    <row r="317" spans="2:14" x14ac:dyDescent="0.3">
      <c r="B317" s="22" t="s">
        <v>402</v>
      </c>
      <c r="C317" s="22" t="s">
        <v>403</v>
      </c>
      <c r="D317" s="3">
        <v>10</v>
      </c>
      <c r="E317" s="3" t="s">
        <v>332</v>
      </c>
      <c r="F317" s="3" t="s">
        <v>14</v>
      </c>
      <c r="H317" s="1">
        <v>121</v>
      </c>
      <c r="I317" s="1">
        <v>139</v>
      </c>
      <c r="J317" s="16"/>
      <c r="K317" s="60">
        <f t="shared" si="16"/>
        <v>130</v>
      </c>
      <c r="L317" s="60">
        <f t="shared" si="17"/>
        <v>18</v>
      </c>
      <c r="M317" s="30">
        <f t="shared" si="18"/>
        <v>13.846153846153847</v>
      </c>
      <c r="N317" s="30">
        <f t="shared" si="19"/>
        <v>1.1487603305785123</v>
      </c>
    </row>
    <row r="318" spans="2:14" x14ac:dyDescent="0.3">
      <c r="B318" s="3" t="s">
        <v>458</v>
      </c>
      <c r="C318" s="3" t="s">
        <v>459</v>
      </c>
      <c r="D318" s="3">
        <v>17</v>
      </c>
      <c r="E318" s="3" t="s">
        <v>13</v>
      </c>
      <c r="F318" s="3" t="s">
        <v>14</v>
      </c>
      <c r="G318" s="19"/>
      <c r="H318" s="1">
        <v>68</v>
      </c>
      <c r="I318" s="1">
        <v>156</v>
      </c>
      <c r="J318" s="16"/>
      <c r="K318" s="60">
        <f t="shared" si="16"/>
        <v>112</v>
      </c>
      <c r="L318" s="60">
        <f t="shared" si="17"/>
        <v>88</v>
      </c>
      <c r="M318" s="30">
        <f t="shared" si="18"/>
        <v>78.571428571428569</v>
      </c>
      <c r="N318" s="30">
        <f t="shared" si="19"/>
        <v>2.2941176470588234</v>
      </c>
    </row>
    <row r="319" spans="2:14" x14ac:dyDescent="0.3">
      <c r="B319" s="3" t="s">
        <v>480</v>
      </c>
      <c r="C319" s="3" t="s">
        <v>481</v>
      </c>
      <c r="D319" s="3">
        <v>13</v>
      </c>
      <c r="E319" s="3" t="s">
        <v>13</v>
      </c>
      <c r="F319" s="3" t="s">
        <v>14</v>
      </c>
      <c r="H319" s="1">
        <v>170</v>
      </c>
      <c r="I319" s="1">
        <v>176</v>
      </c>
      <c r="J319" s="16"/>
      <c r="K319" s="60">
        <f t="shared" si="16"/>
        <v>173</v>
      </c>
      <c r="L319" s="60">
        <f t="shared" si="17"/>
        <v>6</v>
      </c>
      <c r="M319" s="30">
        <f t="shared" si="18"/>
        <v>3.4682080924855487</v>
      </c>
      <c r="N319" s="30">
        <f t="shared" si="19"/>
        <v>1.0352941176470589</v>
      </c>
    </row>
    <row r="320" spans="2:14" x14ac:dyDescent="0.3">
      <c r="B320" s="3" t="s">
        <v>499</v>
      </c>
      <c r="C320" s="3" t="s">
        <v>500</v>
      </c>
      <c r="D320" s="3">
        <v>13</v>
      </c>
      <c r="E320" s="3" t="s">
        <v>13</v>
      </c>
      <c r="F320" s="3" t="s">
        <v>14</v>
      </c>
      <c r="H320" s="1">
        <v>203</v>
      </c>
      <c r="I320" s="1">
        <v>198</v>
      </c>
      <c r="J320" s="16"/>
      <c r="K320" s="60">
        <f t="shared" si="16"/>
        <v>200.5</v>
      </c>
      <c r="L320" s="60">
        <f t="shared" si="17"/>
        <v>-5</v>
      </c>
      <c r="M320" s="30">
        <f t="shared" si="18"/>
        <v>-2.4937655860349128</v>
      </c>
      <c r="N320" s="30">
        <f t="shared" si="19"/>
        <v>0.97536945812807885</v>
      </c>
    </row>
    <row r="321" spans="2:14" x14ac:dyDescent="0.3">
      <c r="B321" s="3" t="s">
        <v>677</v>
      </c>
      <c r="C321" s="3" t="s">
        <v>678</v>
      </c>
      <c r="D321" s="3">
        <v>17</v>
      </c>
      <c r="E321" s="3" t="s">
        <v>13</v>
      </c>
      <c r="F321" s="3" t="s">
        <v>14</v>
      </c>
      <c r="G321" s="19"/>
      <c r="H321" s="1">
        <v>71</v>
      </c>
      <c r="I321" s="1">
        <v>66</v>
      </c>
      <c r="J321" s="16"/>
      <c r="K321" s="60">
        <f t="shared" si="16"/>
        <v>68.5</v>
      </c>
      <c r="L321" s="60">
        <f t="shared" si="17"/>
        <v>-5</v>
      </c>
      <c r="M321" s="30">
        <f t="shared" si="18"/>
        <v>-7.2992700729926998</v>
      </c>
      <c r="N321" s="30">
        <f t="shared" si="19"/>
        <v>0.92957746478873238</v>
      </c>
    </row>
    <row r="322" spans="2:14" x14ac:dyDescent="0.3">
      <c r="B322" s="3" t="s">
        <v>26</v>
      </c>
      <c r="C322" s="3" t="s">
        <v>27</v>
      </c>
      <c r="D322" s="3">
        <v>11</v>
      </c>
      <c r="E322" s="3" t="s">
        <v>13</v>
      </c>
      <c r="F322" s="3" t="s">
        <v>14</v>
      </c>
      <c r="H322" s="1">
        <v>94</v>
      </c>
      <c r="I322" s="1">
        <v>73</v>
      </c>
      <c r="J322" s="16"/>
      <c r="K322" s="60">
        <f t="shared" si="16"/>
        <v>83.5</v>
      </c>
      <c r="L322" s="60">
        <f t="shared" si="17"/>
        <v>-21</v>
      </c>
      <c r="M322" s="30">
        <f t="shared" si="18"/>
        <v>-25.149700598802394</v>
      </c>
      <c r="N322" s="30">
        <f t="shared" si="19"/>
        <v>0.77659574468085102</v>
      </c>
    </row>
    <row r="323" spans="2:14" x14ac:dyDescent="0.3">
      <c r="B323" s="3" t="s">
        <v>186</v>
      </c>
      <c r="C323" s="3" t="s">
        <v>187</v>
      </c>
      <c r="D323" s="3">
        <v>13</v>
      </c>
      <c r="E323" s="3" t="s">
        <v>43</v>
      </c>
      <c r="F323" s="22" t="s">
        <v>551</v>
      </c>
      <c r="H323" s="1">
        <v>60</v>
      </c>
      <c r="I323" s="1">
        <v>88</v>
      </c>
      <c r="J323" s="16"/>
      <c r="K323" s="60">
        <f t="shared" si="16"/>
        <v>74</v>
      </c>
      <c r="L323" s="60">
        <f t="shared" si="17"/>
        <v>28</v>
      </c>
      <c r="M323" s="30">
        <f t="shared" si="18"/>
        <v>37.837837837837839</v>
      </c>
      <c r="N323" s="30">
        <f t="shared" si="19"/>
        <v>1.4666666666666666</v>
      </c>
    </row>
    <row r="324" spans="2:14" x14ac:dyDescent="0.3">
      <c r="B324" s="3" t="s">
        <v>227</v>
      </c>
      <c r="C324" s="3" t="s">
        <v>228</v>
      </c>
      <c r="D324" s="22">
        <v>17</v>
      </c>
      <c r="E324" s="22" t="s">
        <v>13</v>
      </c>
      <c r="F324" s="22" t="s">
        <v>14</v>
      </c>
      <c r="H324" s="23">
        <v>129</v>
      </c>
      <c r="I324" s="23">
        <v>91</v>
      </c>
      <c r="J324" s="16"/>
      <c r="K324" s="60">
        <f t="shared" ref="K324:K387" si="20">AVERAGE(H324:I324)</f>
        <v>110</v>
      </c>
      <c r="L324" s="60">
        <f t="shared" ref="L324:L387" si="21">I324-H324</f>
        <v>-38</v>
      </c>
      <c r="M324" s="30">
        <f t="shared" ref="M324:M387" si="22">L324/K324*100</f>
        <v>-34.545454545454547</v>
      </c>
      <c r="N324" s="30">
        <f t="shared" ref="N324:N387" si="23">I324/H324</f>
        <v>0.70542635658914732</v>
      </c>
    </row>
    <row r="325" spans="2:14" x14ac:dyDescent="0.3">
      <c r="B325" s="3" t="s">
        <v>270</v>
      </c>
      <c r="C325" s="3" t="s">
        <v>271</v>
      </c>
      <c r="D325" s="3">
        <v>11</v>
      </c>
      <c r="E325" s="3" t="s">
        <v>299</v>
      </c>
      <c r="F325" s="3" t="s">
        <v>25</v>
      </c>
      <c r="H325" s="1">
        <v>92</v>
      </c>
      <c r="I325" s="1">
        <v>107</v>
      </c>
      <c r="J325" s="16"/>
      <c r="K325" s="60">
        <f t="shared" si="20"/>
        <v>99.5</v>
      </c>
      <c r="L325" s="60">
        <f t="shared" si="21"/>
        <v>15</v>
      </c>
      <c r="M325" s="30">
        <f t="shared" si="22"/>
        <v>15.075376884422109</v>
      </c>
      <c r="N325" s="30">
        <f t="shared" si="23"/>
        <v>1.1630434782608696</v>
      </c>
    </row>
    <row r="326" spans="2:14" x14ac:dyDescent="0.3">
      <c r="B326" s="3" t="s">
        <v>1</v>
      </c>
      <c r="C326" s="3" t="s">
        <v>605</v>
      </c>
      <c r="D326" s="22">
        <v>16</v>
      </c>
      <c r="E326" s="22" t="s">
        <v>13</v>
      </c>
      <c r="F326" s="22" t="s">
        <v>25</v>
      </c>
      <c r="H326" s="22">
        <v>146</v>
      </c>
      <c r="I326" s="23">
        <v>118</v>
      </c>
      <c r="J326" s="16"/>
      <c r="K326" s="60">
        <f t="shared" si="20"/>
        <v>132</v>
      </c>
      <c r="L326" s="60">
        <f t="shared" si="21"/>
        <v>-28</v>
      </c>
      <c r="M326" s="30">
        <f t="shared" si="22"/>
        <v>-21.212121212121211</v>
      </c>
      <c r="N326" s="30">
        <f t="shared" si="23"/>
        <v>0.80821917808219179</v>
      </c>
    </row>
    <row r="327" spans="2:14" x14ac:dyDescent="0.3">
      <c r="B327" s="9" t="s">
        <v>711</v>
      </c>
      <c r="C327" s="9" t="s">
        <v>712</v>
      </c>
      <c r="D327" s="3">
        <v>10</v>
      </c>
      <c r="E327" s="3" t="s">
        <v>13</v>
      </c>
      <c r="F327" s="3" t="s">
        <v>14</v>
      </c>
      <c r="H327" s="1">
        <v>132</v>
      </c>
      <c r="I327" s="1">
        <v>120</v>
      </c>
      <c r="J327" s="16"/>
      <c r="K327" s="60">
        <f t="shared" si="20"/>
        <v>126</v>
      </c>
      <c r="L327" s="60">
        <f t="shared" si="21"/>
        <v>-12</v>
      </c>
      <c r="M327" s="30">
        <f t="shared" si="22"/>
        <v>-9.5238095238095237</v>
      </c>
      <c r="N327" s="30">
        <f t="shared" si="23"/>
        <v>0.90909090909090906</v>
      </c>
    </row>
    <row r="328" spans="2:14" x14ac:dyDescent="0.3">
      <c r="B328" s="3" t="s">
        <v>581</v>
      </c>
      <c r="C328" s="3" t="s">
        <v>582</v>
      </c>
      <c r="D328" s="3">
        <v>15</v>
      </c>
      <c r="E328" s="3" t="s">
        <v>13</v>
      </c>
      <c r="F328" s="3" t="s">
        <v>14</v>
      </c>
      <c r="H328" s="1">
        <v>134</v>
      </c>
      <c r="I328" s="1">
        <v>139</v>
      </c>
      <c r="J328" s="16"/>
      <c r="K328" s="60">
        <f t="shared" si="20"/>
        <v>136.5</v>
      </c>
      <c r="L328" s="60">
        <f t="shared" si="21"/>
        <v>5</v>
      </c>
      <c r="M328" s="30">
        <f t="shared" si="22"/>
        <v>3.6630036630036633</v>
      </c>
      <c r="N328" s="30">
        <f t="shared" si="23"/>
        <v>1.0373134328358209</v>
      </c>
    </row>
    <row r="329" spans="2:14" x14ac:dyDescent="0.3">
      <c r="B329" s="54" t="s">
        <v>762</v>
      </c>
      <c r="C329" s="28" t="s">
        <v>763</v>
      </c>
      <c r="D329" s="3">
        <v>11</v>
      </c>
      <c r="E329" s="3" t="s">
        <v>13</v>
      </c>
      <c r="F329" s="3" t="s">
        <v>730</v>
      </c>
      <c r="H329" s="1">
        <v>131</v>
      </c>
      <c r="I329" s="1">
        <v>160</v>
      </c>
      <c r="J329" s="16"/>
      <c r="K329" s="60">
        <f t="shared" si="20"/>
        <v>145.5</v>
      </c>
      <c r="L329" s="60">
        <f t="shared" si="21"/>
        <v>29</v>
      </c>
      <c r="M329" s="30">
        <f t="shared" si="22"/>
        <v>19.93127147766323</v>
      </c>
      <c r="N329" s="30">
        <f t="shared" si="23"/>
        <v>1.2213740458015268</v>
      </c>
    </row>
    <row r="330" spans="2:14" x14ac:dyDescent="0.3">
      <c r="B330" s="3" t="s">
        <v>263</v>
      </c>
      <c r="C330" s="3" t="s">
        <v>264</v>
      </c>
      <c r="D330" s="3">
        <v>15</v>
      </c>
      <c r="E330" s="3" t="s">
        <v>13</v>
      </c>
      <c r="F330" s="3" t="s">
        <v>14</v>
      </c>
      <c r="H330" s="1">
        <v>119</v>
      </c>
      <c r="I330" s="1">
        <v>277</v>
      </c>
      <c r="J330" s="16"/>
      <c r="K330" s="60">
        <f t="shared" si="20"/>
        <v>198</v>
      </c>
      <c r="L330" s="60">
        <f t="shared" si="21"/>
        <v>158</v>
      </c>
      <c r="M330" s="30">
        <f t="shared" si="22"/>
        <v>79.797979797979806</v>
      </c>
      <c r="N330" s="30">
        <f t="shared" si="23"/>
        <v>2.327731092436975</v>
      </c>
    </row>
    <row r="331" spans="2:14" x14ac:dyDescent="0.3">
      <c r="B331" s="22" t="s">
        <v>871</v>
      </c>
      <c r="C331" s="22" t="s">
        <v>653</v>
      </c>
      <c r="D331" s="22">
        <v>9</v>
      </c>
      <c r="E331" s="22" t="s">
        <v>13</v>
      </c>
      <c r="F331" s="22" t="s">
        <v>771</v>
      </c>
      <c r="H331" s="22">
        <v>67</v>
      </c>
      <c r="I331" s="22">
        <v>133</v>
      </c>
      <c r="J331" s="16"/>
      <c r="K331" s="60">
        <f t="shared" si="20"/>
        <v>100</v>
      </c>
      <c r="L331" s="60">
        <f t="shared" si="21"/>
        <v>66</v>
      </c>
      <c r="M331" s="30">
        <f t="shared" si="22"/>
        <v>66</v>
      </c>
      <c r="N331" s="30">
        <f t="shared" si="23"/>
        <v>1.9850746268656716</v>
      </c>
    </row>
    <row r="332" spans="2:14" x14ac:dyDescent="0.3">
      <c r="B332" s="3" t="s">
        <v>469</v>
      </c>
      <c r="C332" s="3" t="s">
        <v>470</v>
      </c>
      <c r="D332" s="3">
        <v>12</v>
      </c>
      <c r="E332" s="3" t="s">
        <v>13</v>
      </c>
      <c r="F332" s="3" t="s">
        <v>14</v>
      </c>
      <c r="H332" s="1">
        <v>139</v>
      </c>
      <c r="I332" s="1">
        <v>106</v>
      </c>
      <c r="J332" s="16"/>
      <c r="K332" s="60">
        <f t="shared" si="20"/>
        <v>122.5</v>
      </c>
      <c r="L332" s="60">
        <f t="shared" si="21"/>
        <v>-33</v>
      </c>
      <c r="M332" s="30">
        <f t="shared" si="22"/>
        <v>-26.938775510204081</v>
      </c>
      <c r="N332" s="30">
        <f t="shared" si="23"/>
        <v>0.76258992805755399</v>
      </c>
    </row>
    <row r="333" spans="2:14" x14ac:dyDescent="0.3">
      <c r="B333" s="3" t="s">
        <v>488</v>
      </c>
      <c r="C333" s="3" t="s">
        <v>489</v>
      </c>
      <c r="D333" s="3">
        <v>14</v>
      </c>
      <c r="E333" s="3" t="s">
        <v>13</v>
      </c>
      <c r="F333" s="3" t="s">
        <v>25</v>
      </c>
      <c r="G333" s="19"/>
      <c r="H333" s="1">
        <v>152</v>
      </c>
      <c r="I333" s="1">
        <v>107</v>
      </c>
      <c r="J333" s="16"/>
      <c r="K333" s="60">
        <f t="shared" si="20"/>
        <v>129.5</v>
      </c>
      <c r="L333" s="60">
        <f t="shared" si="21"/>
        <v>-45</v>
      </c>
      <c r="M333" s="30">
        <f t="shared" si="22"/>
        <v>-34.749034749034749</v>
      </c>
      <c r="N333" s="30">
        <f t="shared" si="23"/>
        <v>0.70394736842105265</v>
      </c>
    </row>
    <row r="334" spans="2:14" x14ac:dyDescent="0.3">
      <c r="B334" s="3" t="s">
        <v>556</v>
      </c>
      <c r="C334" s="3" t="s">
        <v>557</v>
      </c>
      <c r="D334" s="3">
        <v>15</v>
      </c>
      <c r="E334" s="3" t="s">
        <v>43</v>
      </c>
      <c r="F334" s="3" t="s">
        <v>14</v>
      </c>
      <c r="H334" s="1">
        <v>116</v>
      </c>
      <c r="I334" s="1">
        <v>122</v>
      </c>
      <c r="J334" s="16"/>
      <c r="K334" s="60">
        <f t="shared" si="20"/>
        <v>119</v>
      </c>
      <c r="L334" s="60">
        <f t="shared" si="21"/>
        <v>6</v>
      </c>
      <c r="M334" s="30">
        <f t="shared" si="22"/>
        <v>5.0420168067226889</v>
      </c>
      <c r="N334" s="30">
        <f t="shared" si="23"/>
        <v>1.0517241379310345</v>
      </c>
    </row>
    <row r="335" spans="2:14" x14ac:dyDescent="0.3">
      <c r="B335" s="3" t="s">
        <v>635</v>
      </c>
      <c r="C335" s="3" t="s">
        <v>38</v>
      </c>
      <c r="D335" s="3">
        <v>11</v>
      </c>
      <c r="E335" s="3" t="s">
        <v>13</v>
      </c>
      <c r="F335" s="3" t="s">
        <v>25</v>
      </c>
      <c r="H335" s="36">
        <v>154</v>
      </c>
      <c r="I335" s="1">
        <v>145</v>
      </c>
      <c r="J335" s="16"/>
      <c r="K335" s="60">
        <f t="shared" si="20"/>
        <v>149.5</v>
      </c>
      <c r="L335" s="60">
        <f t="shared" si="21"/>
        <v>-9</v>
      </c>
      <c r="M335" s="30">
        <f t="shared" si="22"/>
        <v>-6.0200668896321075</v>
      </c>
      <c r="N335" s="30">
        <f t="shared" si="23"/>
        <v>0.94155844155844159</v>
      </c>
    </row>
    <row r="336" spans="2:14" x14ac:dyDescent="0.3">
      <c r="B336" s="22" t="s">
        <v>561</v>
      </c>
      <c r="C336" s="22" t="s">
        <v>668</v>
      </c>
      <c r="D336" s="3">
        <v>16</v>
      </c>
      <c r="E336" s="3" t="s">
        <v>13</v>
      </c>
      <c r="F336" s="3" t="s">
        <v>25</v>
      </c>
      <c r="H336" s="1">
        <v>81</v>
      </c>
      <c r="I336" s="1">
        <v>151</v>
      </c>
      <c r="J336" s="16"/>
      <c r="K336" s="60">
        <f t="shared" si="20"/>
        <v>116</v>
      </c>
      <c r="L336" s="60">
        <f t="shared" si="21"/>
        <v>70</v>
      </c>
      <c r="M336" s="30">
        <f t="shared" si="22"/>
        <v>60.344827586206897</v>
      </c>
      <c r="N336" s="30">
        <f t="shared" si="23"/>
        <v>1.8641975308641976</v>
      </c>
    </row>
    <row r="337" spans="2:14" x14ac:dyDescent="0.3">
      <c r="B337" s="22" t="s">
        <v>696</v>
      </c>
      <c r="C337" s="22" t="s">
        <v>697</v>
      </c>
      <c r="D337" s="3">
        <v>10</v>
      </c>
      <c r="E337" s="3" t="s">
        <v>13</v>
      </c>
      <c r="F337" s="3" t="s">
        <v>14</v>
      </c>
      <c r="H337" s="1">
        <v>427</v>
      </c>
      <c r="I337" s="1">
        <v>378</v>
      </c>
      <c r="J337" s="16"/>
      <c r="K337" s="60">
        <f t="shared" si="20"/>
        <v>402.5</v>
      </c>
      <c r="L337" s="60">
        <f t="shared" si="21"/>
        <v>-49</v>
      </c>
      <c r="M337" s="30">
        <f t="shared" si="22"/>
        <v>-12.173913043478262</v>
      </c>
      <c r="N337" s="30">
        <f t="shared" si="23"/>
        <v>0.88524590163934425</v>
      </c>
    </row>
    <row r="338" spans="2:14" x14ac:dyDescent="0.3">
      <c r="B338" s="3" t="s">
        <v>739</v>
      </c>
      <c r="C338" s="3" t="s">
        <v>740</v>
      </c>
      <c r="D338" s="3">
        <v>16</v>
      </c>
      <c r="E338" s="3" t="s">
        <v>13</v>
      </c>
      <c r="F338" s="22" t="s">
        <v>14</v>
      </c>
      <c r="H338" s="1">
        <v>117</v>
      </c>
      <c r="I338" s="1">
        <v>83</v>
      </c>
      <c r="J338" s="16"/>
      <c r="K338" s="60">
        <f t="shared" si="20"/>
        <v>100</v>
      </c>
      <c r="L338" s="60">
        <f t="shared" si="21"/>
        <v>-34</v>
      </c>
      <c r="M338" s="30">
        <f t="shared" si="22"/>
        <v>-34</v>
      </c>
      <c r="N338" s="30">
        <f t="shared" si="23"/>
        <v>0.70940170940170943</v>
      </c>
    </row>
    <row r="339" spans="2:14" x14ac:dyDescent="0.3">
      <c r="B339" s="3" t="s">
        <v>75</v>
      </c>
      <c r="C339" s="3" t="s">
        <v>77</v>
      </c>
      <c r="D339" s="9">
        <v>13</v>
      </c>
      <c r="E339" s="9" t="s">
        <v>13</v>
      </c>
      <c r="F339" s="9" t="s">
        <v>771</v>
      </c>
      <c r="H339" s="1">
        <v>117</v>
      </c>
      <c r="I339" s="9">
        <v>112</v>
      </c>
      <c r="J339" s="16"/>
      <c r="K339" s="60">
        <f t="shared" si="20"/>
        <v>114.5</v>
      </c>
      <c r="L339" s="60">
        <f t="shared" si="21"/>
        <v>-5</v>
      </c>
      <c r="M339" s="30">
        <f t="shared" si="22"/>
        <v>-4.3668122270742353</v>
      </c>
      <c r="N339" s="30">
        <f t="shared" si="23"/>
        <v>0.95726495726495731</v>
      </c>
    </row>
    <row r="340" spans="2:14" x14ac:dyDescent="0.3">
      <c r="B340" s="3" t="s">
        <v>88</v>
      </c>
      <c r="C340" s="3" t="s">
        <v>89</v>
      </c>
      <c r="D340" s="3">
        <v>9</v>
      </c>
      <c r="E340" s="3" t="s">
        <v>13</v>
      </c>
      <c r="F340" s="3" t="s">
        <v>25</v>
      </c>
      <c r="H340" s="1">
        <v>154</v>
      </c>
      <c r="I340" s="1">
        <v>113</v>
      </c>
      <c r="J340" s="16"/>
      <c r="K340" s="60">
        <f t="shared" si="20"/>
        <v>133.5</v>
      </c>
      <c r="L340" s="60">
        <f t="shared" si="21"/>
        <v>-41</v>
      </c>
      <c r="M340" s="30">
        <f t="shared" si="22"/>
        <v>-30.711610486891384</v>
      </c>
      <c r="N340" s="30">
        <f t="shared" si="23"/>
        <v>0.73376623376623373</v>
      </c>
    </row>
    <row r="341" spans="2:14" x14ac:dyDescent="0.3">
      <c r="B341" s="3" t="s">
        <v>416</v>
      </c>
      <c r="C341" s="3" t="s">
        <v>417</v>
      </c>
      <c r="D341" s="3">
        <v>11</v>
      </c>
      <c r="E341" s="3" t="s">
        <v>13</v>
      </c>
      <c r="F341" s="3" t="s">
        <v>25</v>
      </c>
      <c r="H341" s="1">
        <v>225</v>
      </c>
      <c r="I341" s="1">
        <v>198</v>
      </c>
      <c r="J341" s="20"/>
      <c r="K341" s="60">
        <f t="shared" si="20"/>
        <v>211.5</v>
      </c>
      <c r="L341" s="60">
        <f t="shared" si="21"/>
        <v>-27</v>
      </c>
      <c r="M341" s="30">
        <f t="shared" si="22"/>
        <v>-12.76595744680851</v>
      </c>
      <c r="N341" s="30">
        <f t="shared" si="23"/>
        <v>0.88</v>
      </c>
    </row>
    <row r="342" spans="2:14" x14ac:dyDescent="0.3">
      <c r="B342" s="3" t="s">
        <v>525</v>
      </c>
      <c r="C342" s="3" t="s">
        <v>526</v>
      </c>
      <c r="D342" s="22">
        <v>14</v>
      </c>
      <c r="E342" s="22" t="s">
        <v>13</v>
      </c>
      <c r="F342" s="22" t="s">
        <v>770</v>
      </c>
      <c r="H342" s="22">
        <v>203</v>
      </c>
      <c r="I342" s="22">
        <v>231</v>
      </c>
      <c r="J342" s="20"/>
      <c r="K342" s="60">
        <f t="shared" si="20"/>
        <v>217</v>
      </c>
      <c r="L342" s="60">
        <f t="shared" si="21"/>
        <v>28</v>
      </c>
      <c r="M342" s="30">
        <f t="shared" si="22"/>
        <v>12.903225806451612</v>
      </c>
      <c r="N342" s="30">
        <f t="shared" si="23"/>
        <v>1.1379310344827587</v>
      </c>
    </row>
    <row r="343" spans="2:14" x14ac:dyDescent="0.3">
      <c r="B343" s="3" t="s">
        <v>586</v>
      </c>
      <c r="C343" s="3" t="s">
        <v>587</v>
      </c>
      <c r="D343" s="3">
        <v>12</v>
      </c>
      <c r="E343" s="3" t="s">
        <v>13</v>
      </c>
      <c r="F343" s="3" t="s">
        <v>14</v>
      </c>
      <c r="H343" s="1">
        <v>267</v>
      </c>
      <c r="I343" s="1">
        <v>267</v>
      </c>
      <c r="J343" s="20"/>
      <c r="K343" s="60">
        <f t="shared" si="20"/>
        <v>267</v>
      </c>
      <c r="L343" s="60">
        <f t="shared" si="21"/>
        <v>0</v>
      </c>
      <c r="M343" s="30">
        <f t="shared" si="22"/>
        <v>0</v>
      </c>
      <c r="N343" s="30">
        <f t="shared" si="23"/>
        <v>1</v>
      </c>
    </row>
    <row r="344" spans="2:14" x14ac:dyDescent="0.3">
      <c r="B344" s="22" t="s">
        <v>831</v>
      </c>
      <c r="C344" s="22" t="s">
        <v>832</v>
      </c>
      <c r="D344" s="22">
        <v>13</v>
      </c>
      <c r="E344" s="22" t="s">
        <v>13</v>
      </c>
      <c r="F344" s="22" t="s">
        <v>770</v>
      </c>
      <c r="H344" s="22">
        <v>124</v>
      </c>
      <c r="I344" s="22">
        <v>115</v>
      </c>
      <c r="J344" s="20"/>
      <c r="K344" s="60">
        <f t="shared" si="20"/>
        <v>119.5</v>
      </c>
      <c r="L344" s="60">
        <f t="shared" si="21"/>
        <v>-9</v>
      </c>
      <c r="M344" s="30">
        <f t="shared" si="22"/>
        <v>-7.5313807531380759</v>
      </c>
      <c r="N344" s="30">
        <f t="shared" si="23"/>
        <v>0.92741935483870963</v>
      </c>
    </row>
    <row r="345" spans="2:14" x14ac:dyDescent="0.3">
      <c r="B345" s="3" t="s">
        <v>593</v>
      </c>
      <c r="C345" s="3" t="s">
        <v>594</v>
      </c>
      <c r="D345" s="3">
        <v>10</v>
      </c>
      <c r="E345" s="3" t="s">
        <v>13</v>
      </c>
      <c r="F345" s="3" t="s">
        <v>14</v>
      </c>
      <c r="H345" s="1">
        <v>141</v>
      </c>
      <c r="I345" s="1">
        <v>87</v>
      </c>
      <c r="J345" s="20"/>
      <c r="K345" s="60">
        <f t="shared" si="20"/>
        <v>114</v>
      </c>
      <c r="L345" s="60">
        <f t="shared" si="21"/>
        <v>-54</v>
      </c>
      <c r="M345" s="30">
        <f t="shared" si="22"/>
        <v>-47.368421052631575</v>
      </c>
      <c r="N345" s="30">
        <f t="shared" si="23"/>
        <v>0.61702127659574468</v>
      </c>
    </row>
    <row r="346" spans="2:14" x14ac:dyDescent="0.3">
      <c r="B346" s="3" t="s">
        <v>645</v>
      </c>
      <c r="C346" s="3" t="s">
        <v>143</v>
      </c>
      <c r="D346" s="3">
        <v>16</v>
      </c>
      <c r="E346" s="3" t="s">
        <v>13</v>
      </c>
      <c r="F346" s="3" t="s">
        <v>25</v>
      </c>
      <c r="H346" s="1">
        <v>90</v>
      </c>
      <c r="I346" s="1">
        <v>104</v>
      </c>
      <c r="J346" s="20"/>
      <c r="K346" s="60">
        <f t="shared" si="20"/>
        <v>97</v>
      </c>
      <c r="L346" s="60">
        <f t="shared" si="21"/>
        <v>14</v>
      </c>
      <c r="M346" s="30">
        <f t="shared" si="22"/>
        <v>14.432989690721648</v>
      </c>
      <c r="N346" s="30">
        <f t="shared" si="23"/>
        <v>1.1555555555555554</v>
      </c>
    </row>
    <row r="347" spans="2:14" x14ac:dyDescent="0.3">
      <c r="B347" s="3" t="s">
        <v>707</v>
      </c>
      <c r="C347" s="3" t="s">
        <v>708</v>
      </c>
      <c r="D347" s="22">
        <v>11</v>
      </c>
      <c r="E347" s="22" t="s">
        <v>13</v>
      </c>
      <c r="F347" s="22" t="s">
        <v>25</v>
      </c>
      <c r="H347" s="22">
        <v>134</v>
      </c>
      <c r="I347" s="22">
        <v>110</v>
      </c>
      <c r="J347" s="20"/>
      <c r="K347" s="60">
        <f t="shared" si="20"/>
        <v>122</v>
      </c>
      <c r="L347" s="60">
        <f t="shared" si="21"/>
        <v>-24</v>
      </c>
      <c r="M347" s="30">
        <f t="shared" si="22"/>
        <v>-19.672131147540984</v>
      </c>
      <c r="N347" s="30">
        <f t="shared" si="23"/>
        <v>0.82089552238805974</v>
      </c>
    </row>
    <row r="348" spans="2:14" x14ac:dyDescent="0.3">
      <c r="B348" s="22" t="s">
        <v>809</v>
      </c>
      <c r="C348" s="22" t="s">
        <v>810</v>
      </c>
      <c r="D348" s="9">
        <v>11</v>
      </c>
      <c r="E348" s="9" t="s">
        <v>13</v>
      </c>
      <c r="F348" s="9" t="s">
        <v>25</v>
      </c>
      <c r="H348" s="1">
        <v>124</v>
      </c>
      <c r="I348" s="1">
        <v>127</v>
      </c>
      <c r="J348" s="20"/>
      <c r="K348" s="60">
        <f t="shared" si="20"/>
        <v>125.5</v>
      </c>
      <c r="L348" s="60">
        <f t="shared" si="21"/>
        <v>3</v>
      </c>
      <c r="M348" s="30">
        <f t="shared" si="22"/>
        <v>2.3904382470119523</v>
      </c>
      <c r="N348" s="30">
        <f t="shared" si="23"/>
        <v>1.0241935483870968</v>
      </c>
    </row>
    <row r="349" spans="2:14" x14ac:dyDescent="0.3">
      <c r="B349" s="3" t="s">
        <v>95</v>
      </c>
      <c r="C349" s="3" t="s">
        <v>96</v>
      </c>
      <c r="D349" s="3">
        <v>12</v>
      </c>
      <c r="E349" s="3" t="s">
        <v>13</v>
      </c>
      <c r="F349" s="3" t="s">
        <v>25</v>
      </c>
      <c r="H349" s="1">
        <v>123</v>
      </c>
      <c r="I349" s="1">
        <v>152</v>
      </c>
      <c r="J349" s="20"/>
      <c r="K349" s="60">
        <f t="shared" si="20"/>
        <v>137.5</v>
      </c>
      <c r="L349" s="60">
        <f t="shared" si="21"/>
        <v>29</v>
      </c>
      <c r="M349" s="30">
        <f t="shared" si="22"/>
        <v>21.09090909090909</v>
      </c>
      <c r="N349" s="30">
        <f t="shared" si="23"/>
        <v>1.2357723577235773</v>
      </c>
    </row>
    <row r="350" spans="2:14" x14ac:dyDescent="0.3">
      <c r="B350" s="3" t="s">
        <v>206</v>
      </c>
      <c r="C350" s="3" t="s">
        <v>207</v>
      </c>
      <c r="D350" s="3">
        <v>15</v>
      </c>
      <c r="E350" s="3" t="s">
        <v>13</v>
      </c>
      <c r="F350" s="3" t="s">
        <v>25</v>
      </c>
      <c r="H350" s="1">
        <v>167</v>
      </c>
      <c r="I350" s="1">
        <v>163</v>
      </c>
      <c r="J350" s="20"/>
      <c r="K350" s="60">
        <f t="shared" si="20"/>
        <v>165</v>
      </c>
      <c r="L350" s="60">
        <f t="shared" si="21"/>
        <v>-4</v>
      </c>
      <c r="M350" s="30">
        <f t="shared" si="22"/>
        <v>-2.4242424242424243</v>
      </c>
      <c r="N350" s="30">
        <f t="shared" si="23"/>
        <v>0.9760479041916168</v>
      </c>
    </row>
    <row r="351" spans="2:14" x14ac:dyDescent="0.3">
      <c r="B351" s="3" t="s">
        <v>443</v>
      </c>
      <c r="C351" s="3" t="s">
        <v>444</v>
      </c>
      <c r="D351" s="3">
        <v>13</v>
      </c>
      <c r="E351" s="3" t="s">
        <v>13</v>
      </c>
      <c r="F351" s="3" t="s">
        <v>14</v>
      </c>
      <c r="H351" s="1">
        <v>186</v>
      </c>
      <c r="I351" s="1">
        <v>203</v>
      </c>
      <c r="J351" s="20"/>
      <c r="K351" s="60">
        <f t="shared" si="20"/>
        <v>194.5</v>
      </c>
      <c r="L351" s="60">
        <f t="shared" si="21"/>
        <v>17</v>
      </c>
      <c r="M351" s="30">
        <f t="shared" si="22"/>
        <v>8.7403598971722367</v>
      </c>
      <c r="N351" s="30">
        <f t="shared" si="23"/>
        <v>1.0913978494623655</v>
      </c>
    </row>
    <row r="352" spans="2:14" x14ac:dyDescent="0.3">
      <c r="B352" s="22" t="s">
        <v>448</v>
      </c>
      <c r="C352" s="22" t="s">
        <v>449</v>
      </c>
      <c r="D352" s="3">
        <v>13</v>
      </c>
      <c r="E352" s="3" t="s">
        <v>13</v>
      </c>
      <c r="F352" s="3" t="s">
        <v>14</v>
      </c>
      <c r="H352" s="1">
        <v>113</v>
      </c>
      <c r="I352" s="1">
        <v>87</v>
      </c>
      <c r="J352" s="20"/>
      <c r="K352" s="60">
        <f t="shared" si="20"/>
        <v>100</v>
      </c>
      <c r="L352" s="60">
        <f t="shared" si="21"/>
        <v>-26</v>
      </c>
      <c r="M352" s="30">
        <f t="shared" si="22"/>
        <v>-26</v>
      </c>
      <c r="N352" s="30">
        <f t="shared" si="23"/>
        <v>0.76991150442477874</v>
      </c>
    </row>
    <row r="353" spans="2:14" x14ac:dyDescent="0.3">
      <c r="B353" s="3" t="s">
        <v>198</v>
      </c>
      <c r="C353" s="3" t="s">
        <v>199</v>
      </c>
      <c r="D353" s="3">
        <v>9</v>
      </c>
      <c r="E353" s="3" t="s">
        <v>43</v>
      </c>
      <c r="F353" s="3" t="s">
        <v>25</v>
      </c>
      <c r="H353" s="1">
        <v>127</v>
      </c>
      <c r="I353" s="1">
        <v>109</v>
      </c>
      <c r="J353" s="20"/>
      <c r="K353" s="60">
        <f t="shared" si="20"/>
        <v>118</v>
      </c>
      <c r="L353" s="60">
        <f t="shared" si="21"/>
        <v>-18</v>
      </c>
      <c r="M353" s="30">
        <f t="shared" si="22"/>
        <v>-15.254237288135593</v>
      </c>
      <c r="N353" s="30">
        <f t="shared" si="23"/>
        <v>0.8582677165354331</v>
      </c>
    </row>
    <row r="354" spans="2:14" x14ac:dyDescent="0.3">
      <c r="B354" s="3" t="s">
        <v>671</v>
      </c>
      <c r="C354" s="3" t="s">
        <v>672</v>
      </c>
      <c r="D354" s="3">
        <v>15</v>
      </c>
      <c r="E354" s="3" t="s">
        <v>13</v>
      </c>
      <c r="F354" s="3" t="s">
        <v>25</v>
      </c>
      <c r="H354" s="1">
        <v>125</v>
      </c>
      <c r="I354" s="1">
        <v>110</v>
      </c>
      <c r="J354" s="20"/>
      <c r="K354" s="60">
        <f t="shared" si="20"/>
        <v>117.5</v>
      </c>
      <c r="L354" s="60">
        <f t="shared" si="21"/>
        <v>-15</v>
      </c>
      <c r="M354" s="30">
        <f t="shared" si="22"/>
        <v>-12.76595744680851</v>
      </c>
      <c r="N354" s="30">
        <f t="shared" si="23"/>
        <v>0.88</v>
      </c>
    </row>
    <row r="355" spans="2:14" x14ac:dyDescent="0.3">
      <c r="B355" s="9" t="s">
        <v>709</v>
      </c>
      <c r="C355" s="9" t="s">
        <v>710</v>
      </c>
      <c r="D355" s="3">
        <v>16</v>
      </c>
      <c r="E355" s="3" t="s">
        <v>13</v>
      </c>
      <c r="F355" s="3" t="s">
        <v>25</v>
      </c>
      <c r="H355" s="1">
        <v>68</v>
      </c>
      <c r="I355" s="1">
        <v>121</v>
      </c>
      <c r="J355" s="20"/>
      <c r="K355" s="60">
        <f t="shared" si="20"/>
        <v>94.5</v>
      </c>
      <c r="L355" s="60">
        <f t="shared" si="21"/>
        <v>53</v>
      </c>
      <c r="M355" s="30">
        <f t="shared" si="22"/>
        <v>56.084656084656082</v>
      </c>
      <c r="N355" s="30">
        <f t="shared" si="23"/>
        <v>1.7794117647058822</v>
      </c>
    </row>
    <row r="356" spans="2:14" x14ac:dyDescent="0.3">
      <c r="B356" s="3" t="s">
        <v>75</v>
      </c>
      <c r="C356" s="3" t="s">
        <v>76</v>
      </c>
      <c r="D356" s="3">
        <v>11</v>
      </c>
      <c r="E356" s="3" t="s">
        <v>13</v>
      </c>
      <c r="F356" s="3" t="s">
        <v>25</v>
      </c>
      <c r="H356" s="1">
        <v>130</v>
      </c>
      <c r="I356" s="1">
        <v>166</v>
      </c>
      <c r="J356" s="20"/>
      <c r="K356" s="60">
        <f t="shared" si="20"/>
        <v>148</v>
      </c>
      <c r="L356" s="60">
        <f t="shared" si="21"/>
        <v>36</v>
      </c>
      <c r="M356" s="30">
        <f t="shared" si="22"/>
        <v>24.324324324324326</v>
      </c>
      <c r="N356" s="30">
        <f t="shared" si="23"/>
        <v>1.2769230769230768</v>
      </c>
    </row>
    <row r="357" spans="2:14" x14ac:dyDescent="0.3">
      <c r="B357" s="3" t="s">
        <v>828</v>
      </c>
      <c r="C357" s="3" t="s">
        <v>57</v>
      </c>
      <c r="D357" s="3">
        <v>9</v>
      </c>
      <c r="E357" s="3" t="s">
        <v>249</v>
      </c>
      <c r="F357" s="3" t="s">
        <v>770</v>
      </c>
      <c r="H357" s="22">
        <v>216</v>
      </c>
      <c r="I357" s="22">
        <v>223</v>
      </c>
      <c r="J357" s="20"/>
      <c r="K357" s="60">
        <f t="shared" si="20"/>
        <v>219.5</v>
      </c>
      <c r="L357" s="60">
        <f t="shared" si="21"/>
        <v>7</v>
      </c>
      <c r="M357" s="30">
        <f t="shared" si="22"/>
        <v>3.1890660592255129</v>
      </c>
      <c r="N357" s="30">
        <f t="shared" si="23"/>
        <v>1.0324074074074074</v>
      </c>
    </row>
    <row r="358" spans="2:14" x14ac:dyDescent="0.3">
      <c r="B358" s="22" t="s">
        <v>869</v>
      </c>
      <c r="C358" s="22" t="s">
        <v>341</v>
      </c>
      <c r="D358" s="22">
        <v>14</v>
      </c>
      <c r="E358" s="22" t="s">
        <v>13</v>
      </c>
      <c r="F358" s="22" t="s">
        <v>771</v>
      </c>
      <c r="H358" s="22">
        <v>151</v>
      </c>
      <c r="I358" s="22">
        <v>164</v>
      </c>
      <c r="J358" s="20"/>
      <c r="K358" s="60">
        <f t="shared" si="20"/>
        <v>157.5</v>
      </c>
      <c r="L358" s="60">
        <f t="shared" si="21"/>
        <v>13</v>
      </c>
      <c r="M358" s="30">
        <f t="shared" si="22"/>
        <v>8.2539682539682531</v>
      </c>
      <c r="N358" s="30">
        <f t="shared" si="23"/>
        <v>1.0860927152317881</v>
      </c>
    </row>
    <row r="359" spans="2:14" x14ac:dyDescent="0.3">
      <c r="B359" s="3" t="s">
        <v>210</v>
      </c>
      <c r="C359" s="3" t="s">
        <v>211</v>
      </c>
      <c r="D359" s="3">
        <v>14</v>
      </c>
      <c r="E359" s="3" t="s">
        <v>13</v>
      </c>
      <c r="F359" s="3" t="s">
        <v>14</v>
      </c>
      <c r="H359" s="1">
        <v>84</v>
      </c>
      <c r="I359" s="1">
        <v>122</v>
      </c>
      <c r="J359" s="20"/>
      <c r="K359" s="60">
        <f t="shared" si="20"/>
        <v>103</v>
      </c>
      <c r="L359" s="60">
        <f t="shared" si="21"/>
        <v>38</v>
      </c>
      <c r="M359" s="30">
        <f t="shared" si="22"/>
        <v>36.893203883495147</v>
      </c>
      <c r="N359" s="30">
        <f t="shared" si="23"/>
        <v>1.4523809523809523</v>
      </c>
    </row>
    <row r="360" spans="2:14" x14ac:dyDescent="0.3">
      <c r="B360" s="3" t="s">
        <v>735</v>
      </c>
      <c r="C360" s="3" t="s">
        <v>736</v>
      </c>
      <c r="D360" s="3">
        <v>10</v>
      </c>
      <c r="E360" s="3" t="s">
        <v>43</v>
      </c>
      <c r="F360" s="3" t="s">
        <v>14</v>
      </c>
      <c r="H360" s="1">
        <v>181</v>
      </c>
      <c r="I360" s="1">
        <v>139</v>
      </c>
      <c r="J360" s="20"/>
      <c r="K360" s="60">
        <f t="shared" si="20"/>
        <v>160</v>
      </c>
      <c r="L360" s="60">
        <f t="shared" si="21"/>
        <v>-42</v>
      </c>
      <c r="M360" s="30">
        <f t="shared" si="22"/>
        <v>-26.25</v>
      </c>
      <c r="N360" s="30">
        <f t="shared" si="23"/>
        <v>0.76795580110497241</v>
      </c>
    </row>
    <row r="361" spans="2:14" x14ac:dyDescent="0.3">
      <c r="B361" s="3" t="s">
        <v>455</v>
      </c>
      <c r="C361" s="3" t="s">
        <v>456</v>
      </c>
      <c r="D361" s="3">
        <v>15</v>
      </c>
      <c r="E361" s="3" t="s">
        <v>13</v>
      </c>
      <c r="F361" s="3" t="s">
        <v>25</v>
      </c>
      <c r="H361" s="1">
        <v>202</v>
      </c>
      <c r="I361" s="1">
        <v>187</v>
      </c>
      <c r="J361" s="20"/>
      <c r="K361" s="60">
        <f t="shared" si="20"/>
        <v>194.5</v>
      </c>
      <c r="L361" s="60">
        <f t="shared" si="21"/>
        <v>-15</v>
      </c>
      <c r="M361" s="30">
        <f t="shared" si="22"/>
        <v>-7.7120822622107967</v>
      </c>
      <c r="N361" s="30">
        <f t="shared" si="23"/>
        <v>0.92574257425742579</v>
      </c>
    </row>
    <row r="362" spans="2:14" x14ac:dyDescent="0.3">
      <c r="B362" s="3" t="s">
        <v>245</v>
      </c>
      <c r="C362" s="3" t="s">
        <v>246</v>
      </c>
      <c r="D362" s="3">
        <v>14</v>
      </c>
      <c r="E362" s="3" t="s">
        <v>13</v>
      </c>
      <c r="F362" s="3" t="s">
        <v>25</v>
      </c>
      <c r="H362" s="1">
        <v>214</v>
      </c>
      <c r="I362" s="1">
        <v>209</v>
      </c>
      <c r="J362" s="20"/>
      <c r="K362" s="60">
        <f t="shared" si="20"/>
        <v>211.5</v>
      </c>
      <c r="L362" s="60">
        <f t="shared" si="21"/>
        <v>-5</v>
      </c>
      <c r="M362" s="30">
        <f t="shared" si="22"/>
        <v>-2.3640661938534278</v>
      </c>
      <c r="N362" s="30">
        <f t="shared" si="23"/>
        <v>0.97663551401869164</v>
      </c>
    </row>
    <row r="363" spans="2:14" x14ac:dyDescent="0.3">
      <c r="B363" s="3" t="s">
        <v>467</v>
      </c>
      <c r="C363" s="3" t="s">
        <v>468</v>
      </c>
      <c r="D363" s="3">
        <v>15</v>
      </c>
      <c r="E363" s="3" t="s">
        <v>13</v>
      </c>
      <c r="F363" s="3" t="s">
        <v>25</v>
      </c>
      <c r="H363" s="1">
        <v>133</v>
      </c>
      <c r="I363" s="1">
        <v>125</v>
      </c>
      <c r="J363" s="20"/>
      <c r="K363" s="60">
        <f t="shared" si="20"/>
        <v>129</v>
      </c>
      <c r="L363" s="60">
        <f t="shared" si="21"/>
        <v>-8</v>
      </c>
      <c r="M363" s="30">
        <f t="shared" si="22"/>
        <v>-6.2015503875968996</v>
      </c>
      <c r="N363" s="30">
        <f t="shared" si="23"/>
        <v>0.93984962406015038</v>
      </c>
    </row>
    <row r="364" spans="2:14" x14ac:dyDescent="0.3">
      <c r="B364" s="3" t="s">
        <v>633</v>
      </c>
      <c r="C364" s="3" t="s">
        <v>634</v>
      </c>
      <c r="D364" s="3">
        <v>10</v>
      </c>
      <c r="E364" s="3" t="s">
        <v>13</v>
      </c>
      <c r="F364" s="22" t="s">
        <v>551</v>
      </c>
      <c r="H364" s="1">
        <v>147</v>
      </c>
      <c r="I364" s="1">
        <v>128</v>
      </c>
      <c r="J364" s="20"/>
      <c r="K364" s="60">
        <f t="shared" si="20"/>
        <v>137.5</v>
      </c>
      <c r="L364" s="60">
        <f t="shared" si="21"/>
        <v>-19</v>
      </c>
      <c r="M364" s="30">
        <f t="shared" si="22"/>
        <v>-13.818181818181818</v>
      </c>
      <c r="N364" s="30">
        <f t="shared" si="23"/>
        <v>0.87074829931972786</v>
      </c>
    </row>
    <row r="365" spans="2:14" x14ac:dyDescent="0.3">
      <c r="B365" s="3" t="s">
        <v>280</v>
      </c>
      <c r="C365" s="3" t="s">
        <v>281</v>
      </c>
      <c r="D365" s="3">
        <v>15</v>
      </c>
      <c r="E365" s="3" t="s">
        <v>13</v>
      </c>
      <c r="F365" s="22" t="s">
        <v>551</v>
      </c>
      <c r="H365" s="1">
        <v>128</v>
      </c>
      <c r="I365" s="1">
        <v>130</v>
      </c>
      <c r="J365" s="20"/>
      <c r="K365" s="60">
        <f t="shared" si="20"/>
        <v>129</v>
      </c>
      <c r="L365" s="60">
        <f t="shared" si="21"/>
        <v>2</v>
      </c>
      <c r="M365" s="30">
        <f t="shared" si="22"/>
        <v>1.5503875968992249</v>
      </c>
      <c r="N365" s="30">
        <f t="shared" si="23"/>
        <v>1.015625</v>
      </c>
    </row>
    <row r="366" spans="2:14" x14ac:dyDescent="0.3">
      <c r="B366" s="3" t="s">
        <v>549</v>
      </c>
      <c r="C366" s="3" t="s">
        <v>550</v>
      </c>
      <c r="D366" s="3">
        <v>10</v>
      </c>
      <c r="E366" s="3" t="s">
        <v>13</v>
      </c>
      <c r="F366" s="3" t="s">
        <v>25</v>
      </c>
      <c r="G366" s="19"/>
      <c r="H366" s="1">
        <v>222</v>
      </c>
      <c r="I366" s="1">
        <v>187</v>
      </c>
      <c r="J366" s="20"/>
      <c r="K366" s="60">
        <f t="shared" si="20"/>
        <v>204.5</v>
      </c>
      <c r="L366" s="60">
        <f t="shared" si="21"/>
        <v>-35</v>
      </c>
      <c r="M366" s="30">
        <f t="shared" si="22"/>
        <v>-17.114914425427873</v>
      </c>
      <c r="N366" s="30">
        <f t="shared" si="23"/>
        <v>0.84234234234234229</v>
      </c>
    </row>
    <row r="367" spans="2:14" x14ac:dyDescent="0.3">
      <c r="B367" s="3" t="s">
        <v>558</v>
      </c>
      <c r="C367" s="3" t="s">
        <v>559</v>
      </c>
      <c r="D367" s="3">
        <v>10</v>
      </c>
      <c r="E367" s="3" t="s">
        <v>13</v>
      </c>
      <c r="F367" s="3" t="s">
        <v>14</v>
      </c>
      <c r="H367" s="1">
        <v>110</v>
      </c>
      <c r="I367" s="1">
        <v>98</v>
      </c>
      <c r="J367" s="20"/>
      <c r="K367" s="60">
        <f t="shared" si="20"/>
        <v>104</v>
      </c>
      <c r="L367" s="60">
        <f t="shared" si="21"/>
        <v>-12</v>
      </c>
      <c r="M367" s="30">
        <f t="shared" si="22"/>
        <v>-11.538461538461538</v>
      </c>
      <c r="N367" s="30">
        <f t="shared" si="23"/>
        <v>0.89090909090909087</v>
      </c>
    </row>
    <row r="368" spans="2:14" x14ac:dyDescent="0.3">
      <c r="B368" s="3" t="s">
        <v>627</v>
      </c>
      <c r="C368" s="3" t="s">
        <v>628</v>
      </c>
      <c r="D368" s="3">
        <v>14</v>
      </c>
      <c r="E368" s="3" t="s">
        <v>13</v>
      </c>
      <c r="F368" s="3" t="s">
        <v>14</v>
      </c>
      <c r="G368" s="19"/>
      <c r="H368" s="1">
        <v>157</v>
      </c>
      <c r="I368" s="1">
        <v>127</v>
      </c>
      <c r="J368" s="20"/>
      <c r="K368" s="60">
        <f t="shared" si="20"/>
        <v>142</v>
      </c>
      <c r="L368" s="60">
        <f t="shared" si="21"/>
        <v>-30</v>
      </c>
      <c r="M368" s="30">
        <f t="shared" si="22"/>
        <v>-21.12676056338028</v>
      </c>
      <c r="N368" s="30">
        <f t="shared" si="23"/>
        <v>0.80891719745222934</v>
      </c>
    </row>
    <row r="369" spans="2:14" x14ac:dyDescent="0.3">
      <c r="B369" s="3" t="s">
        <v>683</v>
      </c>
      <c r="C369" s="3" t="s">
        <v>684</v>
      </c>
      <c r="D369" s="3">
        <v>15</v>
      </c>
      <c r="E369" s="3" t="s">
        <v>13</v>
      </c>
      <c r="F369" s="3" t="s">
        <v>14</v>
      </c>
      <c r="H369" s="1">
        <v>108</v>
      </c>
      <c r="I369" s="1">
        <v>135</v>
      </c>
      <c r="J369" s="20"/>
      <c r="K369" s="60">
        <f t="shared" si="20"/>
        <v>121.5</v>
      </c>
      <c r="L369" s="60">
        <f t="shared" si="21"/>
        <v>27</v>
      </c>
      <c r="M369" s="30">
        <f t="shared" si="22"/>
        <v>22.222222222222221</v>
      </c>
      <c r="N369" s="30">
        <f t="shared" si="23"/>
        <v>1.25</v>
      </c>
    </row>
    <row r="370" spans="2:14" x14ac:dyDescent="0.3">
      <c r="B370" s="3" t="s">
        <v>265</v>
      </c>
      <c r="C370" s="3" t="s">
        <v>266</v>
      </c>
      <c r="D370" s="3">
        <v>13</v>
      </c>
      <c r="E370" s="3" t="s">
        <v>13</v>
      </c>
      <c r="F370" s="3" t="s">
        <v>771</v>
      </c>
      <c r="H370" s="22">
        <v>69</v>
      </c>
      <c r="I370" s="22">
        <v>90</v>
      </c>
      <c r="J370" s="20"/>
      <c r="K370" s="60">
        <f t="shared" si="20"/>
        <v>79.5</v>
      </c>
      <c r="L370" s="60">
        <f t="shared" si="21"/>
        <v>21</v>
      </c>
      <c r="M370" s="30">
        <f t="shared" si="22"/>
        <v>26.415094339622641</v>
      </c>
      <c r="N370" s="30">
        <f t="shared" si="23"/>
        <v>1.3043478260869565</v>
      </c>
    </row>
    <row r="371" spans="2:14" x14ac:dyDescent="0.3">
      <c r="B371" s="3" t="s">
        <v>425</v>
      </c>
      <c r="C371" s="3" t="s">
        <v>18</v>
      </c>
      <c r="D371" s="3">
        <v>14</v>
      </c>
      <c r="E371" s="3" t="s">
        <v>13</v>
      </c>
      <c r="F371" s="3" t="s">
        <v>25</v>
      </c>
      <c r="H371" s="1">
        <v>137</v>
      </c>
      <c r="I371" s="1">
        <v>90</v>
      </c>
      <c r="J371" s="20"/>
      <c r="K371" s="60">
        <f t="shared" si="20"/>
        <v>113.5</v>
      </c>
      <c r="L371" s="60">
        <f t="shared" si="21"/>
        <v>-47</v>
      </c>
      <c r="M371" s="30">
        <f t="shared" si="22"/>
        <v>-41.409691629955944</v>
      </c>
      <c r="N371" s="30">
        <f t="shared" si="23"/>
        <v>0.65693430656934304</v>
      </c>
    </row>
    <row r="372" spans="2:14" x14ac:dyDescent="0.3">
      <c r="B372" s="3" t="s">
        <v>28</v>
      </c>
      <c r="C372" s="3" t="s">
        <v>29</v>
      </c>
      <c r="D372" s="34">
        <v>13</v>
      </c>
      <c r="E372" s="34" t="s">
        <v>13</v>
      </c>
      <c r="F372" s="34" t="s">
        <v>14</v>
      </c>
      <c r="G372" s="35"/>
      <c r="H372" s="36">
        <v>133</v>
      </c>
      <c r="I372" s="36">
        <v>121</v>
      </c>
      <c r="J372" s="20"/>
      <c r="K372" s="60">
        <f t="shared" si="20"/>
        <v>127</v>
      </c>
      <c r="L372" s="60">
        <f t="shared" si="21"/>
        <v>-12</v>
      </c>
      <c r="M372" s="30">
        <f t="shared" si="22"/>
        <v>-9.4488188976377945</v>
      </c>
      <c r="N372" s="30">
        <f t="shared" si="23"/>
        <v>0.90977443609022557</v>
      </c>
    </row>
    <row r="373" spans="2:14" x14ac:dyDescent="0.3">
      <c r="B373" s="34" t="s">
        <v>101</v>
      </c>
      <c r="C373" s="34" t="s">
        <v>102</v>
      </c>
      <c r="D373" s="3">
        <v>2</v>
      </c>
      <c r="E373" s="3" t="s">
        <v>13</v>
      </c>
      <c r="F373" s="3" t="s">
        <v>25</v>
      </c>
      <c r="H373" s="1">
        <v>161</v>
      </c>
      <c r="I373" s="1">
        <v>169</v>
      </c>
      <c r="J373" s="20"/>
      <c r="K373" s="60">
        <f t="shared" si="20"/>
        <v>165</v>
      </c>
      <c r="L373" s="60">
        <f t="shared" si="21"/>
        <v>8</v>
      </c>
      <c r="M373" s="30">
        <f t="shared" si="22"/>
        <v>4.8484848484848486</v>
      </c>
      <c r="N373" s="30">
        <f t="shared" si="23"/>
        <v>1.0496894409937889</v>
      </c>
    </row>
    <row r="374" spans="2:14" x14ac:dyDescent="0.3">
      <c r="B374" s="3" t="s">
        <v>204</v>
      </c>
      <c r="C374" s="3" t="s">
        <v>205</v>
      </c>
      <c r="D374" s="22">
        <v>16</v>
      </c>
      <c r="E374" s="22" t="s">
        <v>13</v>
      </c>
      <c r="F374" s="22" t="s">
        <v>14</v>
      </c>
      <c r="H374" s="23">
        <v>59</v>
      </c>
      <c r="I374" s="22">
        <v>92</v>
      </c>
      <c r="J374" s="20"/>
      <c r="K374" s="60">
        <f t="shared" si="20"/>
        <v>75.5</v>
      </c>
      <c r="L374" s="60">
        <f t="shared" si="21"/>
        <v>33</v>
      </c>
      <c r="M374" s="30">
        <f t="shared" si="22"/>
        <v>43.70860927152318</v>
      </c>
      <c r="N374" s="30">
        <f t="shared" si="23"/>
        <v>1.5593220338983051</v>
      </c>
    </row>
    <row r="375" spans="2:14" x14ac:dyDescent="0.3">
      <c r="B375" s="3" t="s">
        <v>23</v>
      </c>
      <c r="C375" s="3" t="s">
        <v>24</v>
      </c>
      <c r="D375" s="3">
        <v>10</v>
      </c>
      <c r="E375" s="3" t="s">
        <v>332</v>
      </c>
      <c r="F375" s="3" t="s">
        <v>25</v>
      </c>
      <c r="H375" s="1">
        <v>128</v>
      </c>
      <c r="I375" s="1">
        <v>117</v>
      </c>
      <c r="J375" s="20"/>
      <c r="K375" s="60">
        <f t="shared" si="20"/>
        <v>122.5</v>
      </c>
      <c r="L375" s="60">
        <f t="shared" si="21"/>
        <v>-11</v>
      </c>
      <c r="M375" s="30">
        <f t="shared" si="22"/>
        <v>-8.9795918367346932</v>
      </c>
      <c r="N375" s="30">
        <f t="shared" si="23"/>
        <v>0.9140625</v>
      </c>
    </row>
    <row r="376" spans="2:14" x14ac:dyDescent="0.3">
      <c r="B376" s="3" t="s">
        <v>66</v>
      </c>
      <c r="C376" s="3" t="s">
        <v>67</v>
      </c>
      <c r="D376" s="3">
        <v>16</v>
      </c>
      <c r="E376" s="3" t="s">
        <v>13</v>
      </c>
      <c r="F376" s="3" t="s">
        <v>14</v>
      </c>
      <c r="H376" s="1">
        <v>168</v>
      </c>
      <c r="I376" s="1">
        <v>143</v>
      </c>
      <c r="J376" s="16"/>
      <c r="K376" s="60">
        <f t="shared" si="20"/>
        <v>155.5</v>
      </c>
      <c r="L376" s="60">
        <f t="shared" si="21"/>
        <v>-25</v>
      </c>
      <c r="M376" s="30">
        <f t="shared" si="22"/>
        <v>-16.077170418006432</v>
      </c>
      <c r="N376" s="30">
        <f t="shared" si="23"/>
        <v>0.85119047619047616</v>
      </c>
    </row>
    <row r="377" spans="2:14" x14ac:dyDescent="0.3">
      <c r="B377" s="3" t="s">
        <v>78</v>
      </c>
      <c r="C377" s="3" t="s">
        <v>79</v>
      </c>
      <c r="D377" s="3">
        <v>11</v>
      </c>
      <c r="E377" s="3" t="s">
        <v>13</v>
      </c>
      <c r="F377" s="3" t="s">
        <v>771</v>
      </c>
      <c r="H377" s="1">
        <v>140</v>
      </c>
      <c r="I377" s="9">
        <v>170</v>
      </c>
      <c r="J377" s="16"/>
      <c r="K377" s="60">
        <f t="shared" si="20"/>
        <v>155</v>
      </c>
      <c r="L377" s="60">
        <f t="shared" si="21"/>
        <v>30</v>
      </c>
      <c r="M377" s="30">
        <f t="shared" si="22"/>
        <v>19.35483870967742</v>
      </c>
      <c r="N377" s="30">
        <f t="shared" si="23"/>
        <v>1.2142857142857142</v>
      </c>
    </row>
    <row r="378" spans="2:14" x14ac:dyDescent="0.3">
      <c r="B378" s="3" t="s">
        <v>393</v>
      </c>
      <c r="C378" s="3" t="s">
        <v>394</v>
      </c>
      <c r="D378" s="3">
        <v>12</v>
      </c>
      <c r="E378" s="3" t="s">
        <v>13</v>
      </c>
      <c r="F378" s="3" t="s">
        <v>25</v>
      </c>
      <c r="H378" s="1">
        <v>200</v>
      </c>
      <c r="I378" s="1">
        <v>198</v>
      </c>
      <c r="J378" s="16"/>
      <c r="K378" s="60">
        <f t="shared" si="20"/>
        <v>199</v>
      </c>
      <c r="L378" s="60">
        <f t="shared" si="21"/>
        <v>-2</v>
      </c>
      <c r="M378" s="30">
        <f t="shared" si="22"/>
        <v>-1.0050251256281406</v>
      </c>
      <c r="N378" s="30">
        <f t="shared" si="23"/>
        <v>0.99</v>
      </c>
    </row>
    <row r="379" spans="2:14" x14ac:dyDescent="0.3">
      <c r="B379" s="3" t="s">
        <v>650</v>
      </c>
      <c r="C379" s="3" t="s">
        <v>651</v>
      </c>
      <c r="D379" s="3">
        <v>15</v>
      </c>
      <c r="E379" s="3" t="s">
        <v>13</v>
      </c>
      <c r="F379" s="3" t="s">
        <v>25</v>
      </c>
      <c r="H379" s="1">
        <v>204</v>
      </c>
      <c r="I379" s="1">
        <v>199</v>
      </c>
      <c r="J379" s="16"/>
      <c r="K379" s="60">
        <f t="shared" si="20"/>
        <v>201.5</v>
      </c>
      <c r="L379" s="60">
        <f t="shared" si="21"/>
        <v>-5</v>
      </c>
      <c r="M379" s="30">
        <f t="shared" si="22"/>
        <v>-2.481389578163772</v>
      </c>
      <c r="N379" s="30">
        <f t="shared" si="23"/>
        <v>0.97549019607843135</v>
      </c>
    </row>
    <row r="380" spans="2:14" x14ac:dyDescent="0.3">
      <c r="B380" s="22" t="s">
        <v>690</v>
      </c>
      <c r="C380" s="22" t="s">
        <v>691</v>
      </c>
      <c r="D380" s="3">
        <v>11</v>
      </c>
      <c r="E380" s="3" t="s">
        <v>13</v>
      </c>
      <c r="F380" s="3" t="s">
        <v>14</v>
      </c>
      <c r="H380" s="1">
        <v>145</v>
      </c>
      <c r="I380" s="1">
        <v>259</v>
      </c>
      <c r="J380" s="16"/>
      <c r="K380" s="60">
        <f t="shared" si="20"/>
        <v>202</v>
      </c>
      <c r="L380" s="60">
        <f t="shared" si="21"/>
        <v>114</v>
      </c>
      <c r="M380" s="30">
        <f t="shared" si="22"/>
        <v>56.435643564356432</v>
      </c>
      <c r="N380" s="30">
        <f t="shared" si="23"/>
        <v>1.7862068965517242</v>
      </c>
    </row>
    <row r="381" spans="2:14" x14ac:dyDescent="0.3">
      <c r="B381" s="54" t="s">
        <v>766</v>
      </c>
      <c r="C381" s="28" t="s">
        <v>767</v>
      </c>
      <c r="D381" s="3">
        <v>13</v>
      </c>
      <c r="E381" s="3" t="s">
        <v>13</v>
      </c>
      <c r="F381" s="3" t="s">
        <v>14</v>
      </c>
      <c r="H381" s="1">
        <v>66</v>
      </c>
      <c r="I381" s="1">
        <v>62</v>
      </c>
      <c r="J381" s="16"/>
      <c r="K381" s="60">
        <f t="shared" si="20"/>
        <v>64</v>
      </c>
      <c r="L381" s="60">
        <f t="shared" si="21"/>
        <v>-4</v>
      </c>
      <c r="M381" s="30">
        <f t="shared" si="22"/>
        <v>-6.25</v>
      </c>
      <c r="N381" s="30">
        <f t="shared" si="23"/>
        <v>0.93939393939393945</v>
      </c>
    </row>
    <row r="382" spans="2:14" x14ac:dyDescent="0.3">
      <c r="B382" s="3" t="s">
        <v>107</v>
      </c>
      <c r="C382" s="3" t="s">
        <v>108</v>
      </c>
      <c r="D382" s="3">
        <v>14</v>
      </c>
      <c r="E382" s="3" t="s">
        <v>13</v>
      </c>
      <c r="F382" s="3" t="s">
        <v>14</v>
      </c>
      <c r="H382" s="1">
        <v>98</v>
      </c>
      <c r="I382" s="1">
        <v>118</v>
      </c>
      <c r="J382" s="16"/>
      <c r="K382" s="60">
        <f t="shared" si="20"/>
        <v>108</v>
      </c>
      <c r="L382" s="60">
        <f t="shared" si="21"/>
        <v>20</v>
      </c>
      <c r="M382" s="30">
        <f t="shared" si="22"/>
        <v>18.518518518518519</v>
      </c>
      <c r="N382" s="30">
        <f t="shared" si="23"/>
        <v>1.2040816326530612</v>
      </c>
    </row>
    <row r="383" spans="2:14" x14ac:dyDescent="0.3">
      <c r="B383" s="3" t="s">
        <v>484</v>
      </c>
      <c r="C383" s="3" t="s">
        <v>485</v>
      </c>
      <c r="D383" s="3">
        <v>11</v>
      </c>
      <c r="E383" s="3" t="s">
        <v>13</v>
      </c>
      <c r="F383" s="22" t="s">
        <v>14</v>
      </c>
      <c r="H383" s="1">
        <v>213</v>
      </c>
      <c r="I383" s="1">
        <v>154</v>
      </c>
      <c r="J383" s="16"/>
      <c r="K383" s="60">
        <f t="shared" si="20"/>
        <v>183.5</v>
      </c>
      <c r="L383" s="60">
        <f t="shared" si="21"/>
        <v>-59</v>
      </c>
      <c r="M383" s="30">
        <f t="shared" si="22"/>
        <v>-32.152588555858308</v>
      </c>
      <c r="N383" s="30">
        <f t="shared" si="23"/>
        <v>0.72300469483568075</v>
      </c>
    </row>
    <row r="384" spans="2:14" x14ac:dyDescent="0.3">
      <c r="B384" s="3" t="s">
        <v>583</v>
      </c>
      <c r="C384" s="3" t="s">
        <v>305</v>
      </c>
      <c r="D384" s="3">
        <v>11</v>
      </c>
      <c r="E384" s="3" t="s">
        <v>13</v>
      </c>
      <c r="F384" s="3" t="s">
        <v>25</v>
      </c>
      <c r="H384" s="1">
        <v>174</v>
      </c>
      <c r="I384" s="1">
        <v>155</v>
      </c>
      <c r="J384" s="16"/>
      <c r="K384" s="60">
        <f t="shared" si="20"/>
        <v>164.5</v>
      </c>
      <c r="L384" s="60">
        <f t="shared" si="21"/>
        <v>-19</v>
      </c>
      <c r="M384" s="30">
        <f t="shared" si="22"/>
        <v>-11.550151975683891</v>
      </c>
      <c r="N384" s="30">
        <f t="shared" si="23"/>
        <v>0.89080459770114939</v>
      </c>
    </row>
    <row r="385" spans="2:14" x14ac:dyDescent="0.3">
      <c r="B385" s="3" t="s">
        <v>737</v>
      </c>
      <c r="C385" s="3" t="s">
        <v>137</v>
      </c>
      <c r="D385" s="3">
        <v>10</v>
      </c>
      <c r="E385" s="3" t="s">
        <v>43</v>
      </c>
      <c r="F385" s="3" t="s">
        <v>14</v>
      </c>
      <c r="H385" s="1">
        <v>190</v>
      </c>
      <c r="I385" s="1">
        <v>170</v>
      </c>
      <c r="J385" s="16"/>
      <c r="K385" s="60">
        <f t="shared" si="20"/>
        <v>180</v>
      </c>
      <c r="L385" s="60">
        <f t="shared" si="21"/>
        <v>-20</v>
      </c>
      <c r="M385" s="30">
        <f t="shared" si="22"/>
        <v>-11.111111111111111</v>
      </c>
      <c r="N385" s="30">
        <f t="shared" si="23"/>
        <v>0.89473684210526316</v>
      </c>
    </row>
    <row r="386" spans="2:14" x14ac:dyDescent="0.3">
      <c r="B386" s="3" t="s">
        <v>224</v>
      </c>
      <c r="C386" s="3" t="s">
        <v>225</v>
      </c>
      <c r="D386" s="3">
        <v>14</v>
      </c>
      <c r="E386" s="3" t="s">
        <v>226</v>
      </c>
      <c r="F386" s="3" t="s">
        <v>14</v>
      </c>
      <c r="H386" s="1">
        <v>172</v>
      </c>
      <c r="I386" s="1">
        <v>159</v>
      </c>
      <c r="J386" s="16"/>
      <c r="K386" s="60">
        <f t="shared" si="20"/>
        <v>165.5</v>
      </c>
      <c r="L386" s="60">
        <f t="shared" si="21"/>
        <v>-13</v>
      </c>
      <c r="M386" s="30">
        <f t="shared" si="22"/>
        <v>-7.8549848942598182</v>
      </c>
      <c r="N386" s="30">
        <f t="shared" si="23"/>
        <v>0.92441860465116277</v>
      </c>
    </row>
    <row r="387" spans="2:14" x14ac:dyDescent="0.3">
      <c r="B387" s="3" t="s">
        <v>624</v>
      </c>
      <c r="C387" s="3" t="s">
        <v>169</v>
      </c>
      <c r="D387" s="3">
        <v>13</v>
      </c>
      <c r="E387" s="3" t="s">
        <v>34</v>
      </c>
      <c r="F387" s="3" t="s">
        <v>25</v>
      </c>
      <c r="H387" s="1">
        <v>77</v>
      </c>
      <c r="I387" s="1">
        <v>169</v>
      </c>
      <c r="J387" s="16"/>
      <c r="K387" s="60">
        <f t="shared" si="20"/>
        <v>123</v>
      </c>
      <c r="L387" s="60">
        <f t="shared" si="21"/>
        <v>92</v>
      </c>
      <c r="M387" s="30">
        <f t="shared" si="22"/>
        <v>74.796747967479675</v>
      </c>
      <c r="N387" s="30">
        <f t="shared" si="23"/>
        <v>2.1948051948051948</v>
      </c>
    </row>
    <row r="388" spans="2:14" x14ac:dyDescent="0.3">
      <c r="B388" s="3" t="s">
        <v>109</v>
      </c>
      <c r="C388" s="3" t="s">
        <v>110</v>
      </c>
      <c r="D388" s="3">
        <v>8</v>
      </c>
      <c r="E388" s="3" t="s">
        <v>13</v>
      </c>
      <c r="F388" s="3" t="s">
        <v>14</v>
      </c>
      <c r="H388" s="1">
        <v>61</v>
      </c>
      <c r="I388" s="1">
        <v>115</v>
      </c>
      <c r="J388" s="16"/>
      <c r="K388" s="60">
        <f t="shared" ref="K388:K451" si="24">AVERAGE(H388:I388)</f>
        <v>88</v>
      </c>
      <c r="L388" s="60">
        <f t="shared" ref="L388:L451" si="25">I388-H388</f>
        <v>54</v>
      </c>
      <c r="M388" s="30">
        <f t="shared" ref="M388:M451" si="26">L388/K388*100</f>
        <v>61.363636363636367</v>
      </c>
      <c r="N388" s="30">
        <f t="shared" ref="N388:N451" si="27">I388/H388</f>
        <v>1.8852459016393444</v>
      </c>
    </row>
    <row r="389" spans="2:14" x14ac:dyDescent="0.3">
      <c r="B389" s="3" t="s">
        <v>352</v>
      </c>
      <c r="C389" s="3" t="s">
        <v>353</v>
      </c>
      <c r="D389" s="3">
        <v>12</v>
      </c>
      <c r="E389" s="3" t="s">
        <v>43</v>
      </c>
      <c r="F389" s="3" t="s">
        <v>14</v>
      </c>
      <c r="H389" s="1">
        <v>239</v>
      </c>
      <c r="I389" s="1">
        <v>205</v>
      </c>
      <c r="J389" s="16"/>
      <c r="K389" s="60">
        <f t="shared" si="24"/>
        <v>222</v>
      </c>
      <c r="L389" s="60">
        <f t="shared" si="25"/>
        <v>-34</v>
      </c>
      <c r="M389" s="30">
        <f t="shared" si="26"/>
        <v>-15.315315315315313</v>
      </c>
      <c r="N389" s="30">
        <f t="shared" si="27"/>
        <v>0.85774058577405854</v>
      </c>
    </row>
    <row r="390" spans="2:14" x14ac:dyDescent="0.3">
      <c r="B390" s="22" t="s">
        <v>862</v>
      </c>
      <c r="C390" s="22" t="s">
        <v>863</v>
      </c>
      <c r="D390" s="22">
        <v>9</v>
      </c>
      <c r="E390" s="22" t="s">
        <v>13</v>
      </c>
      <c r="F390" s="22" t="s">
        <v>771</v>
      </c>
      <c r="H390" s="22">
        <v>124</v>
      </c>
      <c r="I390" s="22">
        <v>141</v>
      </c>
      <c r="J390" s="16"/>
      <c r="K390" s="60">
        <f t="shared" si="24"/>
        <v>132.5</v>
      </c>
      <c r="L390" s="60">
        <f t="shared" si="25"/>
        <v>17</v>
      </c>
      <c r="M390" s="30">
        <f t="shared" si="26"/>
        <v>12.830188679245284</v>
      </c>
      <c r="N390" s="30">
        <f t="shared" si="27"/>
        <v>1.1370967741935485</v>
      </c>
    </row>
    <row r="391" spans="2:14" x14ac:dyDescent="0.3">
      <c r="B391" s="3" t="s">
        <v>475</v>
      </c>
      <c r="C391" s="3" t="s">
        <v>427</v>
      </c>
      <c r="D391" s="3">
        <v>11</v>
      </c>
      <c r="E391" s="3" t="s">
        <v>13</v>
      </c>
      <c r="F391" s="3" t="s">
        <v>25</v>
      </c>
      <c r="H391" s="1">
        <v>102</v>
      </c>
      <c r="I391" s="1">
        <v>87</v>
      </c>
      <c r="J391" s="16"/>
      <c r="K391" s="60">
        <f t="shared" si="24"/>
        <v>94.5</v>
      </c>
      <c r="L391" s="60">
        <f t="shared" si="25"/>
        <v>-15</v>
      </c>
      <c r="M391" s="30">
        <f t="shared" si="26"/>
        <v>-15.873015873015872</v>
      </c>
      <c r="N391" s="30">
        <f t="shared" si="27"/>
        <v>0.8529411764705882</v>
      </c>
    </row>
    <row r="392" spans="2:14" x14ac:dyDescent="0.3">
      <c r="B392" s="3" t="s">
        <v>242</v>
      </c>
      <c r="C392" s="3" t="s">
        <v>243</v>
      </c>
      <c r="D392" s="3">
        <v>10</v>
      </c>
      <c r="E392" s="3" t="s">
        <v>13</v>
      </c>
      <c r="F392" s="3" t="s">
        <v>25</v>
      </c>
      <c r="H392" s="1">
        <v>204</v>
      </c>
      <c r="I392" s="1">
        <v>152</v>
      </c>
      <c r="J392" s="16"/>
      <c r="K392" s="60">
        <f t="shared" si="24"/>
        <v>178</v>
      </c>
      <c r="L392" s="60">
        <f t="shared" si="25"/>
        <v>-52</v>
      </c>
      <c r="M392" s="30">
        <f t="shared" si="26"/>
        <v>-29.213483146067414</v>
      </c>
      <c r="N392" s="30">
        <f t="shared" si="27"/>
        <v>0.74509803921568629</v>
      </c>
    </row>
    <row r="393" spans="2:14" x14ac:dyDescent="0.3">
      <c r="B393" s="3" t="s">
        <v>398</v>
      </c>
      <c r="C393" s="3" t="s">
        <v>399</v>
      </c>
      <c r="D393" s="3">
        <v>12</v>
      </c>
      <c r="E393" s="3" t="s">
        <v>13</v>
      </c>
      <c r="F393" s="3" t="s">
        <v>25</v>
      </c>
      <c r="H393" s="1">
        <v>126</v>
      </c>
      <c r="I393" s="1">
        <v>197</v>
      </c>
      <c r="J393" s="16"/>
      <c r="K393" s="60">
        <f t="shared" si="24"/>
        <v>161.5</v>
      </c>
      <c r="L393" s="60">
        <f t="shared" si="25"/>
        <v>71</v>
      </c>
      <c r="M393" s="30">
        <f t="shared" si="26"/>
        <v>43.962848297213625</v>
      </c>
      <c r="N393" s="30">
        <f t="shared" si="27"/>
        <v>1.5634920634920635</v>
      </c>
    </row>
    <row r="394" spans="2:14" x14ac:dyDescent="0.3">
      <c r="B394" s="3" t="s">
        <v>704</v>
      </c>
      <c r="C394" s="3" t="s">
        <v>553</v>
      </c>
      <c r="D394" s="3">
        <v>11</v>
      </c>
      <c r="E394" s="3" t="s">
        <v>244</v>
      </c>
      <c r="F394" s="3" t="s">
        <v>14</v>
      </c>
      <c r="G394" s="19"/>
      <c r="H394" s="1">
        <v>226</v>
      </c>
      <c r="I394" s="1">
        <v>204</v>
      </c>
      <c r="J394" s="16"/>
      <c r="K394" s="60">
        <f t="shared" si="24"/>
        <v>215</v>
      </c>
      <c r="L394" s="60">
        <f t="shared" si="25"/>
        <v>-22</v>
      </c>
      <c r="M394" s="30">
        <f t="shared" si="26"/>
        <v>-10.232558139534884</v>
      </c>
      <c r="N394" s="30">
        <f t="shared" si="27"/>
        <v>0.90265486725663713</v>
      </c>
    </row>
    <row r="395" spans="2:14" x14ac:dyDescent="0.3">
      <c r="B395" s="54" t="s">
        <v>768</v>
      </c>
      <c r="C395" s="28" t="s">
        <v>33</v>
      </c>
      <c r="D395" s="3">
        <v>15</v>
      </c>
      <c r="E395" s="3" t="s">
        <v>13</v>
      </c>
      <c r="F395" s="3" t="s">
        <v>771</v>
      </c>
      <c r="H395" s="1">
        <v>207</v>
      </c>
      <c r="I395" s="9">
        <v>205</v>
      </c>
      <c r="J395" s="16"/>
      <c r="K395" s="60">
        <f t="shared" si="24"/>
        <v>206</v>
      </c>
      <c r="L395" s="60">
        <f t="shared" si="25"/>
        <v>-2</v>
      </c>
      <c r="M395" s="30">
        <f t="shared" si="26"/>
        <v>-0.97087378640776689</v>
      </c>
      <c r="N395" s="30">
        <f t="shared" si="27"/>
        <v>0.99033816425120769</v>
      </c>
    </row>
    <row r="396" spans="2:14" x14ac:dyDescent="0.3">
      <c r="B396" s="3" t="s">
        <v>430</v>
      </c>
      <c r="C396" s="3" t="s">
        <v>431</v>
      </c>
      <c r="D396" s="3">
        <v>14</v>
      </c>
      <c r="E396" s="3" t="s">
        <v>34</v>
      </c>
      <c r="F396" s="3" t="s">
        <v>25</v>
      </c>
      <c r="H396" s="1">
        <v>72</v>
      </c>
      <c r="I396" s="1">
        <v>69</v>
      </c>
      <c r="J396" s="16"/>
      <c r="K396" s="60">
        <f t="shared" si="24"/>
        <v>70.5</v>
      </c>
      <c r="L396" s="60">
        <f t="shared" si="25"/>
        <v>-3</v>
      </c>
      <c r="M396" s="30">
        <f t="shared" si="26"/>
        <v>-4.2553191489361701</v>
      </c>
      <c r="N396" s="30">
        <f t="shared" si="27"/>
        <v>0.95833333333333337</v>
      </c>
    </row>
    <row r="397" spans="2:14" x14ac:dyDescent="0.3">
      <c r="B397" s="3" t="s">
        <v>423</v>
      </c>
      <c r="C397" s="3" t="s">
        <v>424</v>
      </c>
      <c r="D397" s="3">
        <v>12</v>
      </c>
      <c r="E397" s="3" t="s">
        <v>13</v>
      </c>
      <c r="F397" s="3" t="s">
        <v>25</v>
      </c>
      <c r="H397" s="1">
        <v>155</v>
      </c>
      <c r="I397" s="1">
        <v>167</v>
      </c>
      <c r="J397" s="16"/>
      <c r="K397" s="60">
        <f t="shared" si="24"/>
        <v>161</v>
      </c>
      <c r="L397" s="60">
        <f t="shared" si="25"/>
        <v>12</v>
      </c>
      <c r="M397" s="30">
        <f t="shared" si="26"/>
        <v>7.4534161490683228</v>
      </c>
      <c r="N397" s="30">
        <f t="shared" si="27"/>
        <v>1.0774193548387097</v>
      </c>
    </row>
    <row r="398" spans="2:14" x14ac:dyDescent="0.3">
      <c r="B398" s="3" t="s">
        <v>822</v>
      </c>
      <c r="C398" s="3" t="s">
        <v>823</v>
      </c>
      <c r="D398" s="3">
        <v>10</v>
      </c>
      <c r="E398" s="3" t="s">
        <v>13</v>
      </c>
      <c r="F398" s="3" t="s">
        <v>770</v>
      </c>
      <c r="H398" s="22">
        <v>216</v>
      </c>
      <c r="I398" s="22">
        <v>193</v>
      </c>
      <c r="J398" s="16"/>
      <c r="K398" s="60">
        <f t="shared" si="24"/>
        <v>204.5</v>
      </c>
      <c r="L398" s="60">
        <f t="shared" si="25"/>
        <v>-23</v>
      </c>
      <c r="M398" s="30">
        <f t="shared" si="26"/>
        <v>-11.246943765281173</v>
      </c>
      <c r="N398" s="30">
        <f t="shared" si="27"/>
        <v>0.89351851851851849</v>
      </c>
    </row>
    <row r="399" spans="2:14" x14ac:dyDescent="0.3">
      <c r="B399" s="22" t="s">
        <v>857</v>
      </c>
      <c r="C399" s="22" t="s">
        <v>858</v>
      </c>
      <c r="D399" s="22">
        <v>6</v>
      </c>
      <c r="E399" s="22" t="s">
        <v>13</v>
      </c>
      <c r="F399" s="22" t="s">
        <v>771</v>
      </c>
      <c r="H399" s="22">
        <v>191</v>
      </c>
      <c r="I399" s="22">
        <v>153</v>
      </c>
      <c r="J399" s="16"/>
      <c r="K399" s="60">
        <f t="shared" si="24"/>
        <v>172</v>
      </c>
      <c r="L399" s="60">
        <f t="shared" si="25"/>
        <v>-38</v>
      </c>
      <c r="M399" s="30">
        <f t="shared" si="26"/>
        <v>-22.093023255813954</v>
      </c>
      <c r="N399" s="30">
        <f t="shared" si="27"/>
        <v>0.80104712041884818</v>
      </c>
    </row>
    <row r="400" spans="2:14" x14ac:dyDescent="0.3">
      <c r="B400" s="3" t="s">
        <v>122</v>
      </c>
      <c r="C400" s="3" t="s">
        <v>123</v>
      </c>
      <c r="D400" s="3">
        <v>9</v>
      </c>
      <c r="E400" s="3" t="s">
        <v>13</v>
      </c>
      <c r="F400" s="3" t="s">
        <v>770</v>
      </c>
      <c r="H400" s="22">
        <v>175</v>
      </c>
      <c r="I400" s="22">
        <v>150</v>
      </c>
      <c r="J400" s="16"/>
      <c r="K400" s="60">
        <f t="shared" si="24"/>
        <v>162.5</v>
      </c>
      <c r="L400" s="60">
        <f t="shared" si="25"/>
        <v>-25</v>
      </c>
      <c r="M400" s="30">
        <f t="shared" si="26"/>
        <v>-15.384615384615385</v>
      </c>
      <c r="N400" s="30">
        <f t="shared" si="27"/>
        <v>0.8571428571428571</v>
      </c>
    </row>
    <row r="401" spans="2:14" x14ac:dyDescent="0.3">
      <c r="B401" s="3" t="s">
        <v>777</v>
      </c>
      <c r="C401" s="3" t="s">
        <v>778</v>
      </c>
      <c r="D401" s="3">
        <v>14</v>
      </c>
      <c r="E401" s="3" t="s">
        <v>13</v>
      </c>
      <c r="F401" s="3" t="s">
        <v>25</v>
      </c>
      <c r="H401" s="1">
        <v>103</v>
      </c>
      <c r="I401" s="1">
        <v>163</v>
      </c>
      <c r="J401" s="16"/>
      <c r="K401" s="60">
        <f t="shared" si="24"/>
        <v>133</v>
      </c>
      <c r="L401" s="60">
        <f t="shared" si="25"/>
        <v>60</v>
      </c>
      <c r="M401" s="30">
        <f t="shared" si="26"/>
        <v>45.112781954887218</v>
      </c>
      <c r="N401" s="30">
        <f t="shared" si="27"/>
        <v>1.5825242718446602</v>
      </c>
    </row>
    <row r="402" spans="2:14" x14ac:dyDescent="0.3">
      <c r="B402" s="3" t="s">
        <v>438</v>
      </c>
      <c r="C402" s="3" t="s">
        <v>427</v>
      </c>
      <c r="D402" s="3">
        <v>15</v>
      </c>
      <c r="E402" s="3" t="s">
        <v>34</v>
      </c>
      <c r="F402" s="3" t="s">
        <v>770</v>
      </c>
      <c r="H402" s="1">
        <v>188</v>
      </c>
      <c r="I402" s="1">
        <v>131</v>
      </c>
      <c r="J402" s="16"/>
      <c r="K402" s="60">
        <f t="shared" si="24"/>
        <v>159.5</v>
      </c>
      <c r="L402" s="60">
        <f t="shared" si="25"/>
        <v>-57</v>
      </c>
      <c r="M402" s="30">
        <f t="shared" si="26"/>
        <v>-35.736677115987462</v>
      </c>
      <c r="N402" s="30">
        <f t="shared" si="27"/>
        <v>0.69680851063829785</v>
      </c>
    </row>
    <row r="403" spans="2:14" x14ac:dyDescent="0.3">
      <c r="B403" s="3" t="s">
        <v>652</v>
      </c>
      <c r="C403" s="3" t="s">
        <v>653</v>
      </c>
      <c r="D403" s="22">
        <v>14</v>
      </c>
      <c r="E403" s="22" t="s">
        <v>13</v>
      </c>
      <c r="F403" s="22" t="s">
        <v>771</v>
      </c>
      <c r="H403" s="22">
        <v>241</v>
      </c>
      <c r="I403" s="22">
        <v>196</v>
      </c>
      <c r="J403" s="16"/>
      <c r="K403" s="60">
        <f t="shared" si="24"/>
        <v>218.5</v>
      </c>
      <c r="L403" s="60">
        <f t="shared" si="25"/>
        <v>-45</v>
      </c>
      <c r="M403" s="30">
        <f t="shared" si="26"/>
        <v>-20.59496567505721</v>
      </c>
      <c r="N403" s="30">
        <f t="shared" si="27"/>
        <v>0.81327800829875518</v>
      </c>
    </row>
    <row r="404" spans="2:14" x14ac:dyDescent="0.3">
      <c r="B404" s="3" t="s">
        <v>775</v>
      </c>
      <c r="C404" s="3" t="s">
        <v>776</v>
      </c>
      <c r="D404" s="3">
        <v>7</v>
      </c>
      <c r="E404" s="3" t="s">
        <v>13</v>
      </c>
      <c r="F404" s="3" t="s">
        <v>25</v>
      </c>
      <c r="H404" s="1">
        <v>178</v>
      </c>
      <c r="I404" s="1">
        <v>207</v>
      </c>
      <c r="J404" s="16"/>
      <c r="K404" s="60">
        <f t="shared" si="24"/>
        <v>192.5</v>
      </c>
      <c r="L404" s="60">
        <f t="shared" si="25"/>
        <v>29</v>
      </c>
      <c r="M404" s="30">
        <f t="shared" si="26"/>
        <v>15.064935064935064</v>
      </c>
      <c r="N404" s="30">
        <f t="shared" si="27"/>
        <v>1.1629213483146068</v>
      </c>
    </row>
    <row r="405" spans="2:14" x14ac:dyDescent="0.3">
      <c r="B405" s="22" t="s">
        <v>402</v>
      </c>
      <c r="C405" s="22" t="s">
        <v>403</v>
      </c>
      <c r="D405" s="3">
        <v>10</v>
      </c>
      <c r="E405" s="3" t="s">
        <v>13</v>
      </c>
      <c r="F405" s="3" t="s">
        <v>14</v>
      </c>
      <c r="H405" s="1">
        <v>215</v>
      </c>
      <c r="I405" s="1">
        <v>211</v>
      </c>
      <c r="J405" s="16"/>
      <c r="K405" s="60">
        <f t="shared" si="24"/>
        <v>213</v>
      </c>
      <c r="L405" s="60">
        <f t="shared" si="25"/>
        <v>-4</v>
      </c>
      <c r="M405" s="30">
        <f t="shared" si="26"/>
        <v>-1.8779342723004695</v>
      </c>
      <c r="N405" s="30">
        <f t="shared" si="27"/>
        <v>0.98139534883720925</v>
      </c>
    </row>
    <row r="406" spans="2:14" x14ac:dyDescent="0.3">
      <c r="B406" s="3" t="s">
        <v>19</v>
      </c>
      <c r="C406" s="3" t="s">
        <v>20</v>
      </c>
      <c r="D406" s="3">
        <v>15</v>
      </c>
      <c r="E406" s="3" t="s">
        <v>13</v>
      </c>
      <c r="F406" s="3" t="s">
        <v>25</v>
      </c>
      <c r="H406" s="1">
        <v>119</v>
      </c>
      <c r="I406" s="1">
        <v>120</v>
      </c>
      <c r="J406" s="16"/>
      <c r="K406" s="60">
        <f t="shared" si="24"/>
        <v>119.5</v>
      </c>
      <c r="L406" s="60">
        <f t="shared" si="25"/>
        <v>1</v>
      </c>
      <c r="M406" s="30">
        <f t="shared" si="26"/>
        <v>0.83682008368200833</v>
      </c>
      <c r="N406" s="30">
        <f t="shared" si="27"/>
        <v>1.0084033613445378</v>
      </c>
    </row>
    <row r="407" spans="2:14" x14ac:dyDescent="0.3">
      <c r="B407" s="3" t="s">
        <v>188</v>
      </c>
      <c r="C407" s="3" t="s">
        <v>189</v>
      </c>
      <c r="D407" s="3">
        <v>10</v>
      </c>
      <c r="E407" s="3" t="s">
        <v>13</v>
      </c>
      <c r="F407" s="3" t="s">
        <v>14</v>
      </c>
      <c r="H407" s="1">
        <v>239</v>
      </c>
      <c r="I407" s="1">
        <v>192</v>
      </c>
      <c r="J407" s="16"/>
      <c r="K407" s="60">
        <f t="shared" si="24"/>
        <v>215.5</v>
      </c>
      <c r="L407" s="60">
        <f t="shared" si="25"/>
        <v>-47</v>
      </c>
      <c r="M407" s="30">
        <f t="shared" si="26"/>
        <v>-21.809744779582367</v>
      </c>
      <c r="N407" s="30">
        <f t="shared" si="27"/>
        <v>0.80334728033472802</v>
      </c>
    </row>
    <row r="408" spans="2:14" x14ac:dyDescent="0.3">
      <c r="B408" s="3" t="s">
        <v>330</v>
      </c>
      <c r="C408" s="3" t="s">
        <v>331</v>
      </c>
      <c r="D408" s="3">
        <v>14</v>
      </c>
      <c r="E408" s="3" t="s">
        <v>13</v>
      </c>
      <c r="F408" s="3" t="s">
        <v>14</v>
      </c>
      <c r="H408" s="1">
        <v>229</v>
      </c>
      <c r="I408" s="1">
        <v>240</v>
      </c>
      <c r="J408" s="16"/>
      <c r="K408" s="60">
        <f t="shared" si="24"/>
        <v>234.5</v>
      </c>
      <c r="L408" s="60">
        <f t="shared" si="25"/>
        <v>11</v>
      </c>
      <c r="M408" s="30">
        <f t="shared" si="26"/>
        <v>4.6908315565031984</v>
      </c>
      <c r="N408" s="30">
        <f t="shared" si="27"/>
        <v>1.0480349344978166</v>
      </c>
    </row>
    <row r="409" spans="2:14" x14ac:dyDescent="0.3">
      <c r="B409" s="22" t="s">
        <v>859</v>
      </c>
      <c r="C409" s="22" t="s">
        <v>860</v>
      </c>
      <c r="D409" s="22">
        <v>12</v>
      </c>
      <c r="E409" s="22" t="s">
        <v>13</v>
      </c>
      <c r="F409" s="22" t="s">
        <v>770</v>
      </c>
      <c r="H409" s="22">
        <v>130</v>
      </c>
      <c r="I409" s="22">
        <v>133</v>
      </c>
      <c r="J409" s="16"/>
      <c r="K409" s="60">
        <f t="shared" si="24"/>
        <v>131.5</v>
      </c>
      <c r="L409" s="60">
        <f t="shared" si="25"/>
        <v>3</v>
      </c>
      <c r="M409" s="30">
        <f t="shared" si="26"/>
        <v>2.2813688212927756</v>
      </c>
      <c r="N409" s="30">
        <f t="shared" si="27"/>
        <v>1.023076923076923</v>
      </c>
    </row>
    <row r="410" spans="2:14" x14ac:dyDescent="0.3">
      <c r="B410" s="34" t="s">
        <v>86</v>
      </c>
      <c r="C410" s="34" t="s">
        <v>87</v>
      </c>
      <c r="D410" s="34">
        <v>15</v>
      </c>
      <c r="E410" s="34" t="s">
        <v>13</v>
      </c>
      <c r="F410" s="34" t="s">
        <v>25</v>
      </c>
      <c r="H410" s="36">
        <v>125</v>
      </c>
      <c r="I410" s="36">
        <v>138</v>
      </c>
      <c r="J410" s="16"/>
      <c r="K410" s="60">
        <f t="shared" si="24"/>
        <v>131.5</v>
      </c>
      <c r="L410" s="60">
        <f t="shared" si="25"/>
        <v>13</v>
      </c>
      <c r="M410" s="30">
        <f t="shared" si="26"/>
        <v>9.8859315589353614</v>
      </c>
      <c r="N410" s="30">
        <f t="shared" si="27"/>
        <v>1.1040000000000001</v>
      </c>
    </row>
    <row r="411" spans="2:14" x14ac:dyDescent="0.3">
      <c r="B411" s="3" t="s">
        <v>117</v>
      </c>
      <c r="C411" s="3" t="s">
        <v>118</v>
      </c>
      <c r="D411" s="3">
        <v>12</v>
      </c>
      <c r="E411" s="3" t="s">
        <v>13</v>
      </c>
      <c r="F411" s="3" t="s">
        <v>14</v>
      </c>
      <c r="H411" s="1">
        <v>66</v>
      </c>
      <c r="I411" s="1">
        <v>140</v>
      </c>
      <c r="J411" s="16"/>
      <c r="K411" s="60">
        <f t="shared" si="24"/>
        <v>103</v>
      </c>
      <c r="L411" s="60">
        <f t="shared" si="25"/>
        <v>74</v>
      </c>
      <c r="M411" s="30">
        <f t="shared" si="26"/>
        <v>71.844660194174764</v>
      </c>
      <c r="N411" s="30">
        <f t="shared" si="27"/>
        <v>2.1212121212121211</v>
      </c>
    </row>
    <row r="412" spans="2:14" x14ac:dyDescent="0.3">
      <c r="B412" s="3" t="s">
        <v>751</v>
      </c>
      <c r="C412" s="3" t="s">
        <v>752</v>
      </c>
      <c r="D412" s="3">
        <v>10</v>
      </c>
      <c r="E412" s="3" t="s">
        <v>119</v>
      </c>
      <c r="F412" s="3" t="s">
        <v>25</v>
      </c>
      <c r="H412" s="1">
        <v>196</v>
      </c>
      <c r="I412" s="1">
        <v>150</v>
      </c>
      <c r="J412" s="16"/>
      <c r="K412" s="60">
        <f t="shared" si="24"/>
        <v>173</v>
      </c>
      <c r="L412" s="60">
        <f t="shared" si="25"/>
        <v>-46</v>
      </c>
      <c r="M412" s="30">
        <f t="shared" si="26"/>
        <v>-26.589595375722542</v>
      </c>
      <c r="N412" s="30">
        <f t="shared" si="27"/>
        <v>0.76530612244897955</v>
      </c>
    </row>
    <row r="413" spans="2:14" x14ac:dyDescent="0.3">
      <c r="B413" s="22" t="s">
        <v>593</v>
      </c>
      <c r="C413" s="22" t="s">
        <v>849</v>
      </c>
      <c r="D413" s="22">
        <v>11</v>
      </c>
      <c r="E413" s="22" t="s">
        <v>13</v>
      </c>
      <c r="F413" s="22" t="s">
        <v>771</v>
      </c>
      <c r="H413" s="22">
        <v>154</v>
      </c>
      <c r="I413" s="22">
        <v>260</v>
      </c>
      <c r="J413" s="16"/>
      <c r="K413" s="60">
        <f t="shared" si="24"/>
        <v>207</v>
      </c>
      <c r="L413" s="60">
        <f t="shared" si="25"/>
        <v>106</v>
      </c>
      <c r="M413" s="30">
        <f t="shared" si="26"/>
        <v>51.207729468599041</v>
      </c>
      <c r="N413" s="30">
        <f t="shared" si="27"/>
        <v>1.6883116883116882</v>
      </c>
    </row>
    <row r="414" spans="2:14" x14ac:dyDescent="0.3">
      <c r="B414" s="3" t="s">
        <v>154</v>
      </c>
      <c r="C414" s="3" t="s">
        <v>155</v>
      </c>
      <c r="D414" s="3">
        <v>14</v>
      </c>
      <c r="E414" s="3" t="s">
        <v>13</v>
      </c>
      <c r="F414" s="3" t="s">
        <v>25</v>
      </c>
      <c r="H414" s="1">
        <v>124</v>
      </c>
      <c r="I414" s="1">
        <v>112</v>
      </c>
      <c r="J414" s="16"/>
      <c r="K414" s="60">
        <f t="shared" si="24"/>
        <v>118</v>
      </c>
      <c r="L414" s="60">
        <f t="shared" si="25"/>
        <v>-12</v>
      </c>
      <c r="M414" s="30">
        <f t="shared" si="26"/>
        <v>-10.16949152542373</v>
      </c>
      <c r="N414" s="30">
        <f t="shared" si="27"/>
        <v>0.90322580645161288</v>
      </c>
    </row>
    <row r="415" spans="2:14" x14ac:dyDescent="0.3">
      <c r="B415" s="3" t="s">
        <v>17</v>
      </c>
      <c r="C415" s="3" t="s">
        <v>18</v>
      </c>
      <c r="D415" s="3">
        <v>12</v>
      </c>
      <c r="E415" s="3" t="s">
        <v>13</v>
      </c>
      <c r="F415" s="3" t="s">
        <v>14</v>
      </c>
      <c r="H415" s="1">
        <v>186</v>
      </c>
      <c r="I415" s="1">
        <v>204</v>
      </c>
      <c r="J415" s="16"/>
      <c r="K415" s="60">
        <f t="shared" si="24"/>
        <v>195</v>
      </c>
      <c r="L415" s="60">
        <f t="shared" si="25"/>
        <v>18</v>
      </c>
      <c r="M415" s="30">
        <f t="shared" si="26"/>
        <v>9.2307692307692317</v>
      </c>
      <c r="N415" s="30">
        <f t="shared" si="27"/>
        <v>1.096774193548387</v>
      </c>
    </row>
    <row r="416" spans="2:14" x14ac:dyDescent="0.3">
      <c r="B416" s="3" t="s">
        <v>482</v>
      </c>
      <c r="C416" s="3" t="s">
        <v>483</v>
      </c>
      <c r="D416" s="3">
        <v>15</v>
      </c>
      <c r="E416" s="3" t="s">
        <v>347</v>
      </c>
      <c r="F416" s="3" t="s">
        <v>14</v>
      </c>
      <c r="H416" s="1">
        <v>301</v>
      </c>
      <c r="I416" s="1">
        <v>330</v>
      </c>
      <c r="J416" s="16"/>
      <c r="K416" s="60">
        <f t="shared" si="24"/>
        <v>315.5</v>
      </c>
      <c r="L416" s="60">
        <f t="shared" si="25"/>
        <v>29</v>
      </c>
      <c r="M416" s="30">
        <f t="shared" si="26"/>
        <v>9.1917591125198097</v>
      </c>
      <c r="N416" s="30">
        <f t="shared" si="27"/>
        <v>1.0963455149501662</v>
      </c>
    </row>
    <row r="417" spans="2:14" x14ac:dyDescent="0.3">
      <c r="B417" s="3" t="s">
        <v>462</v>
      </c>
      <c r="C417" s="3" t="s">
        <v>463</v>
      </c>
      <c r="D417" s="3">
        <v>11</v>
      </c>
      <c r="E417" s="3" t="s">
        <v>13</v>
      </c>
      <c r="F417" s="3" t="s">
        <v>14</v>
      </c>
      <c r="H417" s="1">
        <v>189</v>
      </c>
      <c r="I417" s="1">
        <v>172</v>
      </c>
      <c r="J417" s="16"/>
      <c r="K417" s="60">
        <f t="shared" si="24"/>
        <v>180.5</v>
      </c>
      <c r="L417" s="60">
        <f t="shared" si="25"/>
        <v>-17</v>
      </c>
      <c r="M417" s="30">
        <f t="shared" si="26"/>
        <v>-9.418282548476455</v>
      </c>
      <c r="N417" s="30">
        <f t="shared" si="27"/>
        <v>0.91005291005291</v>
      </c>
    </row>
    <row r="418" spans="2:14" x14ac:dyDescent="0.3">
      <c r="B418" s="3" t="s">
        <v>619</v>
      </c>
      <c r="C418" s="3" t="s">
        <v>620</v>
      </c>
      <c r="D418" s="3">
        <v>9</v>
      </c>
      <c r="E418" s="3" t="s">
        <v>13</v>
      </c>
      <c r="F418" s="3" t="s">
        <v>14</v>
      </c>
      <c r="H418" s="1">
        <v>168</v>
      </c>
      <c r="I418" s="1">
        <v>162</v>
      </c>
      <c r="J418" s="16"/>
      <c r="K418" s="60">
        <f t="shared" si="24"/>
        <v>165</v>
      </c>
      <c r="L418" s="60">
        <f t="shared" si="25"/>
        <v>-6</v>
      </c>
      <c r="M418" s="30">
        <f t="shared" si="26"/>
        <v>-3.6363636363636362</v>
      </c>
      <c r="N418" s="30">
        <f t="shared" si="27"/>
        <v>0.9642857142857143</v>
      </c>
    </row>
    <row r="419" spans="2:14" x14ac:dyDescent="0.3">
      <c r="B419" s="3" t="s">
        <v>640</v>
      </c>
      <c r="C419" s="3" t="s">
        <v>31</v>
      </c>
      <c r="D419" s="3">
        <v>14</v>
      </c>
      <c r="E419" s="3" t="s">
        <v>34</v>
      </c>
      <c r="F419" s="3" t="s">
        <v>25</v>
      </c>
      <c r="H419" s="1">
        <v>138</v>
      </c>
      <c r="I419" s="1">
        <v>264</v>
      </c>
      <c r="J419" s="16"/>
      <c r="K419" s="60">
        <f t="shared" si="24"/>
        <v>201</v>
      </c>
      <c r="L419" s="60">
        <f t="shared" si="25"/>
        <v>126</v>
      </c>
      <c r="M419" s="30">
        <f t="shared" si="26"/>
        <v>62.68656716417911</v>
      </c>
      <c r="N419" s="30">
        <f t="shared" si="27"/>
        <v>1.9130434782608696</v>
      </c>
    </row>
    <row r="420" spans="2:14" x14ac:dyDescent="0.3">
      <c r="B420" s="3" t="s">
        <v>236</v>
      </c>
      <c r="C420" s="3" t="s">
        <v>237</v>
      </c>
      <c r="D420" s="3">
        <v>12</v>
      </c>
      <c r="E420" s="3" t="s">
        <v>13</v>
      </c>
      <c r="F420" s="3" t="s">
        <v>14</v>
      </c>
      <c r="H420" s="1">
        <v>183</v>
      </c>
      <c r="I420" s="1">
        <v>203</v>
      </c>
      <c r="J420" s="16"/>
      <c r="K420" s="60">
        <f t="shared" si="24"/>
        <v>193</v>
      </c>
      <c r="L420" s="60">
        <f t="shared" si="25"/>
        <v>20</v>
      </c>
      <c r="M420" s="30">
        <f t="shared" si="26"/>
        <v>10.362694300518134</v>
      </c>
      <c r="N420" s="30">
        <f t="shared" si="27"/>
        <v>1.1092896174863387</v>
      </c>
    </row>
    <row r="421" spans="2:14" x14ac:dyDescent="0.3">
      <c r="B421" s="22" t="s">
        <v>853</v>
      </c>
      <c r="C421" s="22" t="s">
        <v>854</v>
      </c>
      <c r="D421" s="22">
        <v>14</v>
      </c>
      <c r="E421" s="22" t="s">
        <v>13</v>
      </c>
      <c r="F421" s="22" t="s">
        <v>770</v>
      </c>
      <c r="H421" s="22">
        <v>147</v>
      </c>
      <c r="I421" s="22">
        <v>136</v>
      </c>
      <c r="J421" s="16"/>
      <c r="K421" s="60">
        <f t="shared" si="24"/>
        <v>141.5</v>
      </c>
      <c r="L421" s="60">
        <f t="shared" si="25"/>
        <v>-11</v>
      </c>
      <c r="M421" s="30">
        <f t="shared" si="26"/>
        <v>-7.7738515901060072</v>
      </c>
      <c r="N421" s="30">
        <f t="shared" si="27"/>
        <v>0.92517006802721091</v>
      </c>
    </row>
    <row r="422" spans="2:14" x14ac:dyDescent="0.3">
      <c r="B422" s="3" t="s">
        <v>182</v>
      </c>
      <c r="C422" s="3" t="s">
        <v>183</v>
      </c>
      <c r="D422" s="3">
        <v>13</v>
      </c>
      <c r="E422" s="3" t="s">
        <v>13</v>
      </c>
      <c r="F422" s="3" t="s">
        <v>14</v>
      </c>
      <c r="H422" s="1">
        <v>255</v>
      </c>
      <c r="I422" s="1">
        <v>211</v>
      </c>
      <c r="J422" s="16"/>
      <c r="K422" s="60">
        <f t="shared" si="24"/>
        <v>233</v>
      </c>
      <c r="L422" s="60">
        <f t="shared" si="25"/>
        <v>-44</v>
      </c>
      <c r="M422" s="30">
        <f t="shared" si="26"/>
        <v>-18.884120171673821</v>
      </c>
      <c r="N422" s="30">
        <f t="shared" si="27"/>
        <v>0.82745098039215681</v>
      </c>
    </row>
    <row r="423" spans="2:14" x14ac:dyDescent="0.3">
      <c r="B423" s="22" t="s">
        <v>811</v>
      </c>
      <c r="C423" s="22" t="s">
        <v>812</v>
      </c>
      <c r="D423" s="22">
        <v>8</v>
      </c>
      <c r="E423" s="22" t="s">
        <v>13</v>
      </c>
      <c r="F423" s="22" t="s">
        <v>771</v>
      </c>
      <c r="H423" s="22">
        <v>174</v>
      </c>
      <c r="I423" s="22">
        <v>238</v>
      </c>
      <c r="J423" s="16"/>
      <c r="K423" s="60">
        <f t="shared" si="24"/>
        <v>206</v>
      </c>
      <c r="L423" s="60">
        <f t="shared" si="25"/>
        <v>64</v>
      </c>
      <c r="M423" s="30">
        <f t="shared" si="26"/>
        <v>31.067961165048541</v>
      </c>
      <c r="N423" s="30">
        <f t="shared" si="27"/>
        <v>1.367816091954023</v>
      </c>
    </row>
    <row r="424" spans="2:14" x14ac:dyDescent="0.3">
      <c r="B424" s="3" t="s">
        <v>685</v>
      </c>
      <c r="C424" s="3" t="s">
        <v>686</v>
      </c>
      <c r="D424" s="3">
        <v>10</v>
      </c>
      <c r="E424" s="3" t="s">
        <v>13</v>
      </c>
      <c r="F424" s="3" t="s">
        <v>14</v>
      </c>
      <c r="H424" s="1">
        <v>103</v>
      </c>
      <c r="I424" s="1">
        <v>107</v>
      </c>
      <c r="J424" s="16"/>
      <c r="K424" s="60">
        <f t="shared" si="24"/>
        <v>105</v>
      </c>
      <c r="L424" s="60">
        <f t="shared" si="25"/>
        <v>4</v>
      </c>
      <c r="M424" s="30">
        <f t="shared" si="26"/>
        <v>3.8095238095238098</v>
      </c>
      <c r="N424" s="30">
        <f t="shared" si="27"/>
        <v>1.0388349514563107</v>
      </c>
    </row>
    <row r="425" spans="2:14" x14ac:dyDescent="0.3">
      <c r="B425" s="3" t="s">
        <v>726</v>
      </c>
      <c r="C425" s="3" t="s">
        <v>727</v>
      </c>
      <c r="D425" s="3">
        <v>13</v>
      </c>
      <c r="E425" s="3" t="s">
        <v>13</v>
      </c>
      <c r="F425" s="3" t="s">
        <v>25</v>
      </c>
      <c r="H425" s="1">
        <v>108</v>
      </c>
      <c r="I425" s="1">
        <v>123</v>
      </c>
      <c r="J425" s="16"/>
      <c r="K425" s="60">
        <f t="shared" si="24"/>
        <v>115.5</v>
      </c>
      <c r="L425" s="60">
        <f t="shared" si="25"/>
        <v>15</v>
      </c>
      <c r="M425" s="30">
        <f t="shared" si="26"/>
        <v>12.987012987012985</v>
      </c>
      <c r="N425" s="30">
        <f t="shared" si="27"/>
        <v>1.1388888888888888</v>
      </c>
    </row>
    <row r="426" spans="2:14" x14ac:dyDescent="0.3">
      <c r="B426" s="3" t="s">
        <v>521</v>
      </c>
      <c r="C426" s="3" t="s">
        <v>522</v>
      </c>
      <c r="D426" s="3">
        <v>15</v>
      </c>
      <c r="E426" s="3" t="s">
        <v>13</v>
      </c>
      <c r="F426" s="3" t="s">
        <v>14</v>
      </c>
      <c r="G426" s="19"/>
      <c r="H426" s="1">
        <v>216</v>
      </c>
      <c r="I426" s="1">
        <v>185</v>
      </c>
      <c r="J426" s="16"/>
      <c r="K426" s="60">
        <f t="shared" si="24"/>
        <v>200.5</v>
      </c>
      <c r="L426" s="60">
        <f t="shared" si="25"/>
        <v>-31</v>
      </c>
      <c r="M426" s="30">
        <f t="shared" si="26"/>
        <v>-15.46134663341646</v>
      </c>
      <c r="N426" s="30">
        <f t="shared" si="27"/>
        <v>0.85648148148148151</v>
      </c>
    </row>
    <row r="427" spans="2:14" x14ac:dyDescent="0.3">
      <c r="B427" s="3" t="s">
        <v>229</v>
      </c>
      <c r="C427" s="3" t="s">
        <v>230</v>
      </c>
      <c r="D427" s="3">
        <v>15</v>
      </c>
      <c r="E427" s="3" t="s">
        <v>13</v>
      </c>
      <c r="F427" s="3" t="s">
        <v>14</v>
      </c>
      <c r="H427" s="1">
        <v>228</v>
      </c>
      <c r="I427" s="1">
        <v>209</v>
      </c>
      <c r="J427" s="16"/>
      <c r="K427" s="60">
        <f t="shared" si="24"/>
        <v>218.5</v>
      </c>
      <c r="L427" s="60">
        <f t="shared" si="25"/>
        <v>-19</v>
      </c>
      <c r="M427" s="30">
        <f t="shared" si="26"/>
        <v>-8.695652173913043</v>
      </c>
      <c r="N427" s="30">
        <f t="shared" si="27"/>
        <v>0.91666666666666663</v>
      </c>
    </row>
    <row r="428" spans="2:14" x14ac:dyDescent="0.3">
      <c r="B428" s="3" t="s">
        <v>664</v>
      </c>
      <c r="C428" s="3" t="s">
        <v>665</v>
      </c>
      <c r="D428" s="3">
        <v>13</v>
      </c>
      <c r="E428" s="3" t="s">
        <v>13</v>
      </c>
      <c r="F428" s="3" t="s">
        <v>25</v>
      </c>
      <c r="H428" s="1">
        <v>240</v>
      </c>
      <c r="I428" s="1">
        <v>216</v>
      </c>
      <c r="J428" s="16"/>
      <c r="K428" s="60">
        <f t="shared" si="24"/>
        <v>228</v>
      </c>
      <c r="L428" s="60">
        <f t="shared" si="25"/>
        <v>-24</v>
      </c>
      <c r="M428" s="30">
        <f t="shared" si="26"/>
        <v>-10.526315789473683</v>
      </c>
      <c r="N428" s="30">
        <f t="shared" si="27"/>
        <v>0.9</v>
      </c>
    </row>
    <row r="429" spans="2:14" x14ac:dyDescent="0.3">
      <c r="B429" s="22" t="s">
        <v>848</v>
      </c>
      <c r="C429" s="22" t="s">
        <v>849</v>
      </c>
      <c r="D429" s="22">
        <v>13</v>
      </c>
      <c r="E429" s="22" t="s">
        <v>13</v>
      </c>
      <c r="F429" s="22" t="s">
        <v>771</v>
      </c>
      <c r="H429" s="22">
        <v>203</v>
      </c>
      <c r="I429" s="22">
        <v>163</v>
      </c>
      <c r="J429" s="16"/>
      <c r="K429" s="60">
        <f t="shared" si="24"/>
        <v>183</v>
      </c>
      <c r="L429" s="60">
        <f t="shared" si="25"/>
        <v>-40</v>
      </c>
      <c r="M429" s="30">
        <f t="shared" si="26"/>
        <v>-21.857923497267759</v>
      </c>
      <c r="N429" s="30">
        <f t="shared" si="27"/>
        <v>0.80295566502463056</v>
      </c>
    </row>
    <row r="430" spans="2:14" x14ac:dyDescent="0.3">
      <c r="B430" s="3" t="s">
        <v>105</v>
      </c>
      <c r="C430" s="3" t="s">
        <v>106</v>
      </c>
      <c r="D430" s="3">
        <v>12</v>
      </c>
      <c r="E430" s="3" t="s">
        <v>43</v>
      </c>
      <c r="F430" s="3" t="s">
        <v>25</v>
      </c>
      <c r="H430" s="1">
        <v>204</v>
      </c>
      <c r="I430" s="1">
        <v>186</v>
      </c>
      <c r="J430" s="16"/>
      <c r="K430" s="60">
        <f t="shared" si="24"/>
        <v>195</v>
      </c>
      <c r="L430" s="60">
        <f t="shared" si="25"/>
        <v>-18</v>
      </c>
      <c r="M430" s="30">
        <f t="shared" si="26"/>
        <v>-9.2307692307692317</v>
      </c>
      <c r="N430" s="30">
        <f t="shared" si="27"/>
        <v>0.91176470588235292</v>
      </c>
    </row>
    <row r="431" spans="2:14" x14ac:dyDescent="0.3">
      <c r="B431" s="3" t="s">
        <v>150</v>
      </c>
      <c r="C431" s="3" t="s">
        <v>151</v>
      </c>
      <c r="D431" s="3">
        <v>13</v>
      </c>
      <c r="E431" s="3" t="s">
        <v>13</v>
      </c>
      <c r="F431" s="3" t="s">
        <v>25</v>
      </c>
      <c r="H431" s="1">
        <v>179</v>
      </c>
      <c r="I431" s="1">
        <v>193</v>
      </c>
      <c r="J431" s="16"/>
      <c r="K431" s="60">
        <f t="shared" si="24"/>
        <v>186</v>
      </c>
      <c r="L431" s="60">
        <f t="shared" si="25"/>
        <v>14</v>
      </c>
      <c r="M431" s="30">
        <f t="shared" si="26"/>
        <v>7.5268817204301079</v>
      </c>
      <c r="N431" s="30">
        <f t="shared" si="27"/>
        <v>1.0782122905027933</v>
      </c>
    </row>
    <row r="432" spans="2:14" x14ac:dyDescent="0.3">
      <c r="B432" s="3" t="s">
        <v>164</v>
      </c>
      <c r="C432" s="3" t="s">
        <v>165</v>
      </c>
      <c r="D432" s="3">
        <v>14</v>
      </c>
      <c r="E432" s="3" t="s">
        <v>13</v>
      </c>
      <c r="F432" s="3" t="s">
        <v>14</v>
      </c>
      <c r="G432" s="19"/>
      <c r="H432" s="1">
        <v>241</v>
      </c>
      <c r="I432" s="1">
        <v>244</v>
      </c>
      <c r="J432" s="16"/>
      <c r="K432" s="60">
        <f t="shared" si="24"/>
        <v>242.5</v>
      </c>
      <c r="L432" s="60">
        <f t="shared" si="25"/>
        <v>3</v>
      </c>
      <c r="M432" s="30">
        <f t="shared" si="26"/>
        <v>1.2371134020618557</v>
      </c>
      <c r="N432" s="30">
        <f t="shared" si="27"/>
        <v>1.0124481327800829</v>
      </c>
    </row>
    <row r="433" spans="2:14" x14ac:dyDescent="0.3">
      <c r="B433" s="3" t="s">
        <v>91</v>
      </c>
      <c r="C433" s="3" t="s">
        <v>793</v>
      </c>
      <c r="D433" s="3">
        <v>11</v>
      </c>
      <c r="E433" s="3" t="s">
        <v>13</v>
      </c>
      <c r="F433" s="3" t="s">
        <v>771</v>
      </c>
      <c r="H433" s="22">
        <v>248</v>
      </c>
      <c r="I433" s="22">
        <v>251</v>
      </c>
      <c r="J433" s="16"/>
      <c r="K433" s="60">
        <f t="shared" si="24"/>
        <v>249.5</v>
      </c>
      <c r="L433" s="60">
        <f t="shared" si="25"/>
        <v>3</v>
      </c>
      <c r="M433" s="30">
        <f t="shared" si="26"/>
        <v>1.2024048096192386</v>
      </c>
      <c r="N433" s="30">
        <f t="shared" si="27"/>
        <v>1.0120967741935485</v>
      </c>
    </row>
    <row r="434" spans="2:14" x14ac:dyDescent="0.3">
      <c r="B434" s="22" t="s">
        <v>842</v>
      </c>
      <c r="C434" s="22" t="s">
        <v>843</v>
      </c>
      <c r="D434" s="22">
        <v>15</v>
      </c>
      <c r="E434" s="22" t="s">
        <v>13</v>
      </c>
      <c r="F434" s="22" t="s">
        <v>770</v>
      </c>
      <c r="H434" s="22">
        <v>258</v>
      </c>
      <c r="I434" s="22">
        <v>206</v>
      </c>
      <c r="J434" s="16"/>
      <c r="K434" s="60">
        <f t="shared" si="24"/>
        <v>232</v>
      </c>
      <c r="L434" s="60">
        <f t="shared" si="25"/>
        <v>-52</v>
      </c>
      <c r="M434" s="30">
        <f t="shared" si="26"/>
        <v>-22.413793103448278</v>
      </c>
      <c r="N434" s="30">
        <f t="shared" si="27"/>
        <v>0.79844961240310075</v>
      </c>
    </row>
    <row r="435" spans="2:14" x14ac:dyDescent="0.3">
      <c r="B435" s="3" t="s">
        <v>37</v>
      </c>
      <c r="C435" s="3" t="s">
        <v>38</v>
      </c>
      <c r="D435" s="3">
        <v>16</v>
      </c>
      <c r="E435" s="3" t="s">
        <v>13</v>
      </c>
      <c r="F435" s="3" t="s">
        <v>14</v>
      </c>
      <c r="G435" s="19"/>
      <c r="H435" s="1">
        <v>165</v>
      </c>
      <c r="I435" s="1">
        <v>118</v>
      </c>
      <c r="J435" s="16"/>
      <c r="K435" s="60">
        <f t="shared" si="24"/>
        <v>141.5</v>
      </c>
      <c r="L435" s="60">
        <f t="shared" si="25"/>
        <v>-47</v>
      </c>
      <c r="M435" s="30">
        <f t="shared" si="26"/>
        <v>-33.215547703180206</v>
      </c>
      <c r="N435" s="30">
        <f t="shared" si="27"/>
        <v>0.7151515151515152</v>
      </c>
    </row>
    <row r="436" spans="2:14" x14ac:dyDescent="0.3">
      <c r="B436" s="3" t="s">
        <v>257</v>
      </c>
      <c r="C436" s="3" t="s">
        <v>258</v>
      </c>
      <c r="D436" s="3">
        <v>12</v>
      </c>
      <c r="E436" s="3" t="s">
        <v>13</v>
      </c>
      <c r="F436" s="3" t="s">
        <v>25</v>
      </c>
      <c r="G436" s="19"/>
      <c r="H436" s="1">
        <v>183</v>
      </c>
      <c r="I436" s="1">
        <v>165</v>
      </c>
      <c r="J436" s="16"/>
      <c r="K436" s="60">
        <f t="shared" si="24"/>
        <v>174</v>
      </c>
      <c r="L436" s="60">
        <f t="shared" si="25"/>
        <v>-18</v>
      </c>
      <c r="M436" s="30">
        <f t="shared" si="26"/>
        <v>-10.344827586206897</v>
      </c>
      <c r="N436" s="30">
        <f t="shared" si="27"/>
        <v>0.90163934426229508</v>
      </c>
    </row>
    <row r="437" spans="2:14" x14ac:dyDescent="0.3">
      <c r="B437" s="3" t="s">
        <v>534</v>
      </c>
      <c r="C437" s="3" t="s">
        <v>535</v>
      </c>
      <c r="D437" s="3">
        <v>8</v>
      </c>
      <c r="E437" s="3" t="s">
        <v>13</v>
      </c>
      <c r="F437" s="3" t="s">
        <v>14</v>
      </c>
      <c r="H437" s="1">
        <v>269</v>
      </c>
      <c r="I437" s="1">
        <v>286</v>
      </c>
      <c r="J437" s="16"/>
      <c r="K437" s="60">
        <f t="shared" si="24"/>
        <v>277.5</v>
      </c>
      <c r="L437" s="60">
        <f t="shared" si="25"/>
        <v>17</v>
      </c>
      <c r="M437" s="30">
        <f t="shared" si="26"/>
        <v>6.1261261261261257</v>
      </c>
      <c r="N437" s="30">
        <f t="shared" si="27"/>
        <v>1.0631970260223049</v>
      </c>
    </row>
    <row r="438" spans="2:14" x14ac:dyDescent="0.3">
      <c r="B438" s="3" t="s">
        <v>177</v>
      </c>
      <c r="C438" s="3" t="s">
        <v>372</v>
      </c>
      <c r="D438" s="3">
        <v>9</v>
      </c>
      <c r="E438" s="3" t="s">
        <v>13</v>
      </c>
      <c r="F438" s="22" t="s">
        <v>551</v>
      </c>
      <c r="H438" s="1">
        <v>116</v>
      </c>
      <c r="I438" s="1">
        <v>118</v>
      </c>
      <c r="J438" s="16"/>
      <c r="K438" s="60">
        <f t="shared" si="24"/>
        <v>117</v>
      </c>
      <c r="L438" s="60">
        <f t="shared" si="25"/>
        <v>2</v>
      </c>
      <c r="M438" s="30">
        <f t="shared" si="26"/>
        <v>1.7094017094017095</v>
      </c>
      <c r="N438" s="30">
        <f t="shared" si="27"/>
        <v>1.0172413793103448</v>
      </c>
    </row>
    <row r="439" spans="2:14" x14ac:dyDescent="0.3">
      <c r="B439" s="3" t="s">
        <v>562</v>
      </c>
      <c r="C439" s="3" t="s">
        <v>563</v>
      </c>
      <c r="D439" s="3">
        <v>11</v>
      </c>
      <c r="E439" s="3" t="s">
        <v>13</v>
      </c>
      <c r="F439" s="3" t="s">
        <v>25</v>
      </c>
      <c r="H439" s="1">
        <v>142</v>
      </c>
      <c r="I439" s="1">
        <v>162</v>
      </c>
      <c r="J439" s="16"/>
      <c r="K439" s="60">
        <f t="shared" si="24"/>
        <v>152</v>
      </c>
      <c r="L439" s="60">
        <f t="shared" si="25"/>
        <v>20</v>
      </c>
      <c r="M439" s="30">
        <f t="shared" si="26"/>
        <v>13.157894736842104</v>
      </c>
      <c r="N439" s="30">
        <f t="shared" si="27"/>
        <v>1.1408450704225352</v>
      </c>
    </row>
    <row r="440" spans="2:14" x14ac:dyDescent="0.3">
      <c r="B440" s="3" t="s">
        <v>625</v>
      </c>
      <c r="C440" s="3" t="s">
        <v>626</v>
      </c>
      <c r="D440" s="22">
        <v>13</v>
      </c>
      <c r="E440" s="22" t="s">
        <v>13</v>
      </c>
      <c r="F440" s="22" t="s">
        <v>770</v>
      </c>
      <c r="H440" s="22">
        <v>204</v>
      </c>
      <c r="I440" s="22">
        <v>178</v>
      </c>
      <c r="J440" s="16"/>
      <c r="K440" s="60">
        <f t="shared" si="24"/>
        <v>191</v>
      </c>
      <c r="L440" s="60">
        <f t="shared" si="25"/>
        <v>-26</v>
      </c>
      <c r="M440" s="30">
        <f t="shared" si="26"/>
        <v>-13.612565445026178</v>
      </c>
      <c r="N440" s="30">
        <f t="shared" si="27"/>
        <v>0.87254901960784315</v>
      </c>
    </row>
    <row r="441" spans="2:14" x14ac:dyDescent="0.3">
      <c r="B441" s="3" t="s">
        <v>641</v>
      </c>
      <c r="C441" s="3" t="s">
        <v>642</v>
      </c>
      <c r="D441" s="3">
        <v>12</v>
      </c>
      <c r="E441" s="3" t="s">
        <v>43</v>
      </c>
      <c r="F441" s="3" t="s">
        <v>25</v>
      </c>
      <c r="H441" s="1">
        <v>150</v>
      </c>
      <c r="I441" s="1">
        <v>180</v>
      </c>
      <c r="J441" s="16"/>
      <c r="K441" s="60">
        <f t="shared" si="24"/>
        <v>165</v>
      </c>
      <c r="L441" s="60">
        <f t="shared" si="25"/>
        <v>30</v>
      </c>
      <c r="M441" s="30">
        <f t="shared" si="26"/>
        <v>18.181818181818183</v>
      </c>
      <c r="N441" s="30">
        <f t="shared" si="27"/>
        <v>1.2</v>
      </c>
    </row>
    <row r="442" spans="2:14" x14ac:dyDescent="0.3">
      <c r="B442" s="22" t="s">
        <v>395</v>
      </c>
      <c r="C442" s="22" t="s">
        <v>396</v>
      </c>
      <c r="D442" s="3">
        <v>10</v>
      </c>
      <c r="E442" s="3" t="s">
        <v>13</v>
      </c>
      <c r="F442" s="3" t="s">
        <v>25</v>
      </c>
      <c r="H442" s="1">
        <v>131</v>
      </c>
      <c r="I442" s="1">
        <v>183</v>
      </c>
      <c r="J442" s="16"/>
      <c r="K442" s="60">
        <f t="shared" si="24"/>
        <v>157</v>
      </c>
      <c r="L442" s="60">
        <f t="shared" si="25"/>
        <v>52</v>
      </c>
      <c r="M442" s="30">
        <f t="shared" si="26"/>
        <v>33.121019108280251</v>
      </c>
      <c r="N442" s="30">
        <f t="shared" si="27"/>
        <v>1.3969465648854962</v>
      </c>
    </row>
    <row r="443" spans="2:14" x14ac:dyDescent="0.3">
      <c r="B443" s="22" t="s">
        <v>71</v>
      </c>
      <c r="C443" s="22" t="s">
        <v>72</v>
      </c>
      <c r="D443" s="3">
        <v>11</v>
      </c>
      <c r="E443" s="3" t="s">
        <v>43</v>
      </c>
      <c r="F443" s="3" t="s">
        <v>14</v>
      </c>
      <c r="H443" s="1">
        <v>207</v>
      </c>
      <c r="I443" s="1">
        <v>238</v>
      </c>
      <c r="J443" s="16"/>
      <c r="K443" s="60">
        <f t="shared" si="24"/>
        <v>222.5</v>
      </c>
      <c r="L443" s="60">
        <f t="shared" si="25"/>
        <v>31</v>
      </c>
      <c r="M443" s="30">
        <f t="shared" si="26"/>
        <v>13.93258426966292</v>
      </c>
      <c r="N443" s="30">
        <f t="shared" si="27"/>
        <v>1.1497584541062802</v>
      </c>
    </row>
    <row r="444" spans="2:14" x14ac:dyDescent="0.3">
      <c r="B444" s="3" t="s">
        <v>3</v>
      </c>
      <c r="C444" s="3" t="s">
        <v>519</v>
      </c>
      <c r="D444" s="22">
        <v>12</v>
      </c>
      <c r="E444" s="22" t="s">
        <v>13</v>
      </c>
      <c r="F444" s="22" t="s">
        <v>25</v>
      </c>
      <c r="H444" s="1">
        <v>313</v>
      </c>
      <c r="I444" s="1">
        <v>265</v>
      </c>
      <c r="J444" s="16"/>
      <c r="K444" s="60">
        <f t="shared" si="24"/>
        <v>289</v>
      </c>
      <c r="L444" s="60">
        <f t="shared" si="25"/>
        <v>-48</v>
      </c>
      <c r="M444" s="30">
        <f t="shared" si="26"/>
        <v>-16.608996539792386</v>
      </c>
      <c r="N444" s="30">
        <f t="shared" si="27"/>
        <v>0.84664536741214058</v>
      </c>
    </row>
    <row r="445" spans="2:14" x14ac:dyDescent="0.3">
      <c r="B445" s="3" t="s">
        <v>58</v>
      </c>
      <c r="C445" s="3" t="s">
        <v>59</v>
      </c>
      <c r="D445" s="3">
        <v>10</v>
      </c>
      <c r="E445" s="3" t="s">
        <v>13</v>
      </c>
      <c r="F445" s="3" t="s">
        <v>25</v>
      </c>
      <c r="H445" s="1">
        <v>153</v>
      </c>
      <c r="I445" s="1">
        <v>114</v>
      </c>
      <c r="J445" s="16"/>
      <c r="K445" s="60">
        <f t="shared" si="24"/>
        <v>133.5</v>
      </c>
      <c r="L445" s="60">
        <f t="shared" si="25"/>
        <v>-39</v>
      </c>
      <c r="M445" s="30">
        <f t="shared" si="26"/>
        <v>-29.213483146067414</v>
      </c>
      <c r="N445" s="30">
        <f t="shared" si="27"/>
        <v>0.74509803921568629</v>
      </c>
    </row>
    <row r="446" spans="2:14" x14ac:dyDescent="0.3">
      <c r="B446" s="3" t="s">
        <v>418</v>
      </c>
      <c r="C446" s="3" t="s">
        <v>419</v>
      </c>
      <c r="D446" s="3">
        <v>12</v>
      </c>
      <c r="E446" s="3" t="s">
        <v>13</v>
      </c>
      <c r="F446" s="3" t="s">
        <v>25</v>
      </c>
      <c r="G446" s="19"/>
      <c r="H446" s="1">
        <v>179</v>
      </c>
      <c r="I446" s="1">
        <v>169</v>
      </c>
      <c r="J446" s="16"/>
      <c r="K446" s="60">
        <f t="shared" si="24"/>
        <v>174</v>
      </c>
      <c r="L446" s="60">
        <f t="shared" si="25"/>
        <v>-10</v>
      </c>
      <c r="M446" s="30">
        <f t="shared" si="26"/>
        <v>-5.7471264367816088</v>
      </c>
      <c r="N446" s="30">
        <f t="shared" si="27"/>
        <v>0.94413407821229045</v>
      </c>
    </row>
    <row r="447" spans="2:14" x14ac:dyDescent="0.3">
      <c r="B447" s="3" t="s">
        <v>516</v>
      </c>
      <c r="C447" s="3" t="s">
        <v>517</v>
      </c>
      <c r="D447" s="3">
        <v>11</v>
      </c>
      <c r="E447" s="3" t="s">
        <v>13</v>
      </c>
      <c r="F447" s="3" t="s">
        <v>25</v>
      </c>
      <c r="H447" s="1">
        <v>207</v>
      </c>
      <c r="I447" s="1">
        <v>205</v>
      </c>
      <c r="J447" s="16"/>
      <c r="K447" s="60">
        <f t="shared" si="24"/>
        <v>206</v>
      </c>
      <c r="L447" s="60">
        <f t="shared" si="25"/>
        <v>-2</v>
      </c>
      <c r="M447" s="30">
        <f t="shared" si="26"/>
        <v>-0.97087378640776689</v>
      </c>
      <c r="N447" s="30">
        <f t="shared" si="27"/>
        <v>0.99033816425120769</v>
      </c>
    </row>
    <row r="448" spans="2:14" x14ac:dyDescent="0.3">
      <c r="B448" s="3" t="s">
        <v>90</v>
      </c>
      <c r="C448" s="3" t="s">
        <v>91</v>
      </c>
      <c r="D448" s="3">
        <v>13</v>
      </c>
      <c r="E448" s="3" t="s">
        <v>13</v>
      </c>
      <c r="F448" s="3" t="s">
        <v>14</v>
      </c>
      <c r="H448" s="1">
        <v>202</v>
      </c>
      <c r="I448" s="23">
        <v>154</v>
      </c>
      <c r="J448" s="16"/>
      <c r="K448" s="60">
        <f t="shared" si="24"/>
        <v>178</v>
      </c>
      <c r="L448" s="60">
        <f t="shared" si="25"/>
        <v>-48</v>
      </c>
      <c r="M448" s="30">
        <f t="shared" si="26"/>
        <v>-26.966292134831459</v>
      </c>
      <c r="N448" s="30">
        <f t="shared" si="27"/>
        <v>0.76237623762376239</v>
      </c>
    </row>
    <row r="449" spans="2:14" x14ac:dyDescent="0.3">
      <c r="B449" s="3" t="s">
        <v>373</v>
      </c>
      <c r="C449" s="3" t="s">
        <v>110</v>
      </c>
      <c r="D449" s="3">
        <v>8</v>
      </c>
      <c r="E449" s="3" t="s">
        <v>13</v>
      </c>
      <c r="F449" s="3" t="s">
        <v>25</v>
      </c>
      <c r="H449" s="1">
        <v>182</v>
      </c>
      <c r="I449" s="1">
        <v>161</v>
      </c>
      <c r="J449" s="16"/>
      <c r="K449" s="60">
        <f t="shared" si="24"/>
        <v>171.5</v>
      </c>
      <c r="L449" s="60">
        <f t="shared" si="25"/>
        <v>-21</v>
      </c>
      <c r="M449" s="30">
        <f t="shared" si="26"/>
        <v>-12.244897959183673</v>
      </c>
      <c r="N449" s="30">
        <f t="shared" si="27"/>
        <v>0.88461538461538458</v>
      </c>
    </row>
    <row r="450" spans="2:14" x14ac:dyDescent="0.3">
      <c r="B450" s="3" t="s">
        <v>439</v>
      </c>
      <c r="C450" s="3" t="s">
        <v>440</v>
      </c>
      <c r="D450" s="3">
        <v>14</v>
      </c>
      <c r="E450" s="3" t="s">
        <v>13</v>
      </c>
      <c r="F450" s="3" t="s">
        <v>25</v>
      </c>
      <c r="H450" s="1">
        <v>295</v>
      </c>
      <c r="I450" s="1">
        <v>292</v>
      </c>
      <c r="J450" s="16"/>
      <c r="K450" s="60">
        <f t="shared" si="24"/>
        <v>293.5</v>
      </c>
      <c r="L450" s="60">
        <f t="shared" si="25"/>
        <v>-3</v>
      </c>
      <c r="M450" s="30">
        <f t="shared" si="26"/>
        <v>-1.0221465076660987</v>
      </c>
      <c r="N450" s="30">
        <f t="shared" si="27"/>
        <v>0.98983050847457632</v>
      </c>
    </row>
    <row r="451" spans="2:14" x14ac:dyDescent="0.3">
      <c r="B451" s="3" t="s">
        <v>222</v>
      </c>
      <c r="C451" s="3" t="s">
        <v>223</v>
      </c>
      <c r="D451" s="3">
        <v>14</v>
      </c>
      <c r="E451" s="3" t="s">
        <v>13</v>
      </c>
      <c r="F451" s="3" t="s">
        <v>25</v>
      </c>
      <c r="H451" s="1">
        <v>212</v>
      </c>
      <c r="I451" s="1">
        <v>154</v>
      </c>
      <c r="J451" s="16"/>
      <c r="K451" s="60">
        <f t="shared" si="24"/>
        <v>183</v>
      </c>
      <c r="L451" s="60">
        <f t="shared" si="25"/>
        <v>-58</v>
      </c>
      <c r="M451" s="30">
        <f t="shared" si="26"/>
        <v>-31.693989071038253</v>
      </c>
      <c r="N451" s="30">
        <f t="shared" si="27"/>
        <v>0.72641509433962259</v>
      </c>
    </row>
    <row r="452" spans="2:14" x14ac:dyDescent="0.3">
      <c r="B452" s="3" t="s">
        <v>324</v>
      </c>
      <c r="C452" s="3" t="s">
        <v>325</v>
      </c>
      <c r="D452" s="3">
        <v>12</v>
      </c>
      <c r="E452" s="3" t="s">
        <v>13</v>
      </c>
      <c r="F452" s="3" t="s">
        <v>14</v>
      </c>
      <c r="H452" s="1">
        <v>198</v>
      </c>
      <c r="I452" s="1">
        <v>248</v>
      </c>
      <c r="J452" s="16"/>
      <c r="K452" s="60">
        <f t="shared" ref="K452:K515" si="28">AVERAGE(H452:I452)</f>
        <v>223</v>
      </c>
      <c r="L452" s="60">
        <f t="shared" ref="L452:L515" si="29">I452-H452</f>
        <v>50</v>
      </c>
      <c r="M452" s="30">
        <f t="shared" ref="M452:M515" si="30">L452/K452*100</f>
        <v>22.421524663677133</v>
      </c>
      <c r="N452" s="30">
        <f t="shared" ref="N452:N515" si="31">I452/H452</f>
        <v>1.2525252525252526</v>
      </c>
    </row>
    <row r="453" spans="2:14" x14ac:dyDescent="0.3">
      <c r="B453" s="3" t="s">
        <v>613</v>
      </c>
      <c r="C453" s="3" t="s">
        <v>614</v>
      </c>
      <c r="D453" s="3">
        <v>13</v>
      </c>
      <c r="E453" s="3" t="s">
        <v>13</v>
      </c>
      <c r="F453" s="3" t="s">
        <v>25</v>
      </c>
      <c r="H453" s="1">
        <v>255</v>
      </c>
      <c r="I453" s="1">
        <v>237</v>
      </c>
      <c r="J453" s="16"/>
      <c r="K453" s="60">
        <f t="shared" si="28"/>
        <v>246</v>
      </c>
      <c r="L453" s="60">
        <f t="shared" si="29"/>
        <v>-18</v>
      </c>
      <c r="M453" s="30">
        <f t="shared" si="30"/>
        <v>-7.3170731707317067</v>
      </c>
      <c r="N453" s="30">
        <f t="shared" si="31"/>
        <v>0.92941176470588238</v>
      </c>
    </row>
    <row r="454" spans="2:14" x14ac:dyDescent="0.3">
      <c r="B454" s="3" t="s">
        <v>39</v>
      </c>
      <c r="C454" s="3" t="s">
        <v>40</v>
      </c>
      <c r="D454" s="3">
        <v>12</v>
      </c>
      <c r="E454" s="3" t="s">
        <v>13</v>
      </c>
      <c r="F454" s="3" t="s">
        <v>14</v>
      </c>
      <c r="H454" s="1">
        <v>253</v>
      </c>
      <c r="I454" s="1">
        <v>350</v>
      </c>
      <c r="J454" s="16"/>
      <c r="K454" s="60">
        <f t="shared" si="28"/>
        <v>301.5</v>
      </c>
      <c r="L454" s="60">
        <f t="shared" si="29"/>
        <v>97</v>
      </c>
      <c r="M454" s="30">
        <f t="shared" si="30"/>
        <v>32.172470978441126</v>
      </c>
      <c r="N454" s="30">
        <f t="shared" si="31"/>
        <v>1.383399209486166</v>
      </c>
    </row>
    <row r="455" spans="2:14" x14ac:dyDescent="0.3">
      <c r="B455" s="3" t="s">
        <v>240</v>
      </c>
      <c r="C455" s="3" t="s">
        <v>241</v>
      </c>
      <c r="D455" s="3">
        <v>9</v>
      </c>
      <c r="E455" s="3" t="s">
        <v>13</v>
      </c>
      <c r="F455" s="3" t="s">
        <v>25</v>
      </c>
      <c r="H455" s="1">
        <v>175</v>
      </c>
      <c r="I455" s="1">
        <v>200</v>
      </c>
      <c r="J455" s="16"/>
      <c r="K455" s="60">
        <f t="shared" si="28"/>
        <v>187.5</v>
      </c>
      <c r="L455" s="60">
        <f t="shared" si="29"/>
        <v>25</v>
      </c>
      <c r="M455" s="30">
        <f t="shared" si="30"/>
        <v>13.333333333333334</v>
      </c>
      <c r="N455" s="30">
        <f t="shared" si="31"/>
        <v>1.1428571428571428</v>
      </c>
    </row>
    <row r="456" spans="2:14" x14ac:dyDescent="0.3">
      <c r="B456" s="3" t="s">
        <v>606</v>
      </c>
      <c r="C456" s="3" t="s">
        <v>607</v>
      </c>
      <c r="D456" s="3">
        <v>14</v>
      </c>
      <c r="E456" s="3" t="s">
        <v>608</v>
      </c>
      <c r="F456" s="22" t="s">
        <v>14</v>
      </c>
      <c r="H456" s="1">
        <v>205</v>
      </c>
      <c r="I456" s="1">
        <v>210</v>
      </c>
      <c r="J456" s="16"/>
      <c r="K456" s="60">
        <f t="shared" si="28"/>
        <v>207.5</v>
      </c>
      <c r="L456" s="60">
        <f t="shared" si="29"/>
        <v>5</v>
      </c>
      <c r="M456" s="30">
        <f t="shared" si="30"/>
        <v>2.4096385542168677</v>
      </c>
      <c r="N456" s="30">
        <f t="shared" si="31"/>
        <v>1.024390243902439</v>
      </c>
    </row>
    <row r="457" spans="2:14" x14ac:dyDescent="0.3">
      <c r="B457" s="3" t="s">
        <v>698</v>
      </c>
      <c r="C457" s="3" t="s">
        <v>699</v>
      </c>
      <c r="D457" s="3">
        <v>13</v>
      </c>
      <c r="E457" s="3" t="s">
        <v>13</v>
      </c>
      <c r="F457" s="3" t="s">
        <v>25</v>
      </c>
      <c r="H457" s="1">
        <v>221</v>
      </c>
      <c r="I457" s="1">
        <v>272</v>
      </c>
      <c r="J457" s="16"/>
      <c r="K457" s="60">
        <f t="shared" si="28"/>
        <v>246.5</v>
      </c>
      <c r="L457" s="60">
        <f t="shared" si="29"/>
        <v>51</v>
      </c>
      <c r="M457" s="30">
        <f t="shared" si="30"/>
        <v>20.689655172413794</v>
      </c>
      <c r="N457" s="30">
        <f t="shared" si="31"/>
        <v>1.2307692307692308</v>
      </c>
    </row>
    <row r="458" spans="2:14" x14ac:dyDescent="0.3">
      <c r="B458" s="39" t="s">
        <v>478</v>
      </c>
      <c r="C458" s="39" t="s">
        <v>479</v>
      </c>
      <c r="D458" s="39">
        <v>12</v>
      </c>
      <c r="E458" s="39" t="s">
        <v>13</v>
      </c>
      <c r="F458" s="39" t="s">
        <v>14</v>
      </c>
      <c r="H458" s="41">
        <v>109</v>
      </c>
      <c r="I458" s="41">
        <v>120</v>
      </c>
      <c r="J458" s="16"/>
      <c r="K458" s="60">
        <f t="shared" si="28"/>
        <v>114.5</v>
      </c>
      <c r="L458" s="60">
        <f t="shared" si="29"/>
        <v>11</v>
      </c>
      <c r="M458" s="30">
        <f t="shared" si="30"/>
        <v>9.606986899563319</v>
      </c>
      <c r="N458" s="30">
        <f t="shared" si="31"/>
        <v>1.1009174311926606</v>
      </c>
    </row>
    <row r="459" spans="2:14" x14ac:dyDescent="0.3">
      <c r="B459" s="3" t="s">
        <v>294</v>
      </c>
      <c r="C459" s="3" t="s">
        <v>264</v>
      </c>
      <c r="D459" s="3">
        <v>12</v>
      </c>
      <c r="E459" s="3" t="s">
        <v>13</v>
      </c>
      <c r="F459" s="3" t="s">
        <v>25</v>
      </c>
      <c r="H459" s="1">
        <v>71</v>
      </c>
      <c r="I459" s="1">
        <v>141</v>
      </c>
      <c r="J459" s="16"/>
      <c r="K459" s="60">
        <f t="shared" si="28"/>
        <v>106</v>
      </c>
      <c r="L459" s="60">
        <f t="shared" si="29"/>
        <v>70</v>
      </c>
      <c r="M459" s="30">
        <f t="shared" si="30"/>
        <v>66.037735849056602</v>
      </c>
      <c r="N459" s="30">
        <f t="shared" si="31"/>
        <v>1.9859154929577465</v>
      </c>
    </row>
    <row r="460" spans="2:14" x14ac:dyDescent="0.3">
      <c r="B460" s="3" t="s">
        <v>572</v>
      </c>
      <c r="C460" s="3" t="s">
        <v>552</v>
      </c>
      <c r="D460" s="3">
        <v>12</v>
      </c>
      <c r="E460" s="3" t="s">
        <v>13</v>
      </c>
      <c r="F460" s="3" t="s">
        <v>14</v>
      </c>
      <c r="G460" s="19"/>
      <c r="H460" s="1">
        <v>170</v>
      </c>
      <c r="I460" s="1">
        <v>171</v>
      </c>
      <c r="J460" s="16"/>
      <c r="K460" s="60">
        <f t="shared" si="28"/>
        <v>170.5</v>
      </c>
      <c r="L460" s="60">
        <f t="shared" si="29"/>
        <v>1</v>
      </c>
      <c r="M460" s="30">
        <f t="shared" si="30"/>
        <v>0.5865102639296188</v>
      </c>
      <c r="N460" s="30">
        <f t="shared" si="31"/>
        <v>1.0058823529411764</v>
      </c>
    </row>
    <row r="461" spans="2:14" x14ac:dyDescent="0.3">
      <c r="B461" s="3" t="s">
        <v>617</v>
      </c>
      <c r="C461" s="3" t="s">
        <v>618</v>
      </c>
      <c r="D461" s="3">
        <v>12</v>
      </c>
      <c r="E461" s="3" t="s">
        <v>13</v>
      </c>
      <c r="F461" s="22" t="s">
        <v>551</v>
      </c>
      <c r="H461" s="1">
        <v>275</v>
      </c>
      <c r="I461" s="1">
        <v>234</v>
      </c>
      <c r="J461" s="16"/>
      <c r="K461" s="60">
        <f t="shared" si="28"/>
        <v>254.5</v>
      </c>
      <c r="L461" s="60">
        <f t="shared" si="29"/>
        <v>-41</v>
      </c>
      <c r="M461" s="30">
        <f t="shared" si="30"/>
        <v>-16.110019646365423</v>
      </c>
      <c r="N461" s="30">
        <f t="shared" si="31"/>
        <v>0.85090909090909095</v>
      </c>
    </row>
    <row r="462" spans="2:14" x14ac:dyDescent="0.3">
      <c r="B462" s="3" t="s">
        <v>362</v>
      </c>
      <c r="C462" s="3" t="s">
        <v>194</v>
      </c>
      <c r="D462" s="22">
        <v>9</v>
      </c>
      <c r="E462" s="22" t="s">
        <v>13</v>
      </c>
      <c r="F462" s="22" t="s">
        <v>770</v>
      </c>
      <c r="H462" s="22">
        <v>186</v>
      </c>
      <c r="I462" s="22">
        <v>175</v>
      </c>
      <c r="J462" s="16"/>
      <c r="K462" s="60">
        <f t="shared" si="28"/>
        <v>180.5</v>
      </c>
      <c r="L462" s="60">
        <f t="shared" si="29"/>
        <v>-11</v>
      </c>
      <c r="M462" s="30">
        <f t="shared" si="30"/>
        <v>-6.094182825484765</v>
      </c>
      <c r="N462" s="30">
        <f t="shared" si="31"/>
        <v>0.94086021505376349</v>
      </c>
    </row>
    <row r="463" spans="2:14" x14ac:dyDescent="0.3">
      <c r="B463" s="3" t="s">
        <v>621</v>
      </c>
      <c r="C463" s="3" t="s">
        <v>622</v>
      </c>
      <c r="D463" s="3">
        <v>11</v>
      </c>
      <c r="E463" s="3" t="s">
        <v>623</v>
      </c>
      <c r="F463" s="3" t="s">
        <v>14</v>
      </c>
      <c r="H463" s="1">
        <v>132</v>
      </c>
      <c r="I463" s="1">
        <v>193</v>
      </c>
      <c r="J463" s="16"/>
      <c r="K463" s="60">
        <f t="shared" si="28"/>
        <v>162.5</v>
      </c>
      <c r="L463" s="60">
        <f t="shared" si="29"/>
        <v>61</v>
      </c>
      <c r="M463" s="30">
        <f t="shared" si="30"/>
        <v>37.53846153846154</v>
      </c>
      <c r="N463" s="30">
        <f t="shared" si="31"/>
        <v>1.4621212121212122</v>
      </c>
    </row>
    <row r="464" spans="2:14" x14ac:dyDescent="0.3">
      <c r="B464" s="22" t="s">
        <v>808</v>
      </c>
      <c r="C464" s="22" t="s">
        <v>106</v>
      </c>
      <c r="D464" s="3">
        <v>16</v>
      </c>
      <c r="E464" s="3" t="s">
        <v>34</v>
      </c>
      <c r="F464" s="3" t="s">
        <v>14</v>
      </c>
      <c r="H464" s="1">
        <v>215</v>
      </c>
      <c r="I464" s="1">
        <v>204</v>
      </c>
      <c r="J464" s="16"/>
      <c r="K464" s="60">
        <f t="shared" si="28"/>
        <v>209.5</v>
      </c>
      <c r="L464" s="60">
        <f t="shared" si="29"/>
        <v>-11</v>
      </c>
      <c r="M464" s="30">
        <f t="shared" si="30"/>
        <v>-5.2505966587112169</v>
      </c>
      <c r="N464" s="30">
        <f t="shared" si="31"/>
        <v>0.94883720930232562</v>
      </c>
    </row>
    <row r="465" spans="2:14" x14ac:dyDescent="0.3">
      <c r="B465" s="3" t="s">
        <v>518</v>
      </c>
      <c r="C465" s="3" t="s">
        <v>519</v>
      </c>
      <c r="D465" s="3">
        <v>7</v>
      </c>
      <c r="E465" s="3" t="s">
        <v>13</v>
      </c>
      <c r="F465" s="3" t="s">
        <v>14</v>
      </c>
      <c r="G465" s="19"/>
      <c r="H465" s="1">
        <v>278</v>
      </c>
      <c r="I465" s="1">
        <v>201</v>
      </c>
      <c r="J465" s="16"/>
      <c r="K465" s="60">
        <f t="shared" si="28"/>
        <v>239.5</v>
      </c>
      <c r="L465" s="60">
        <f t="shared" si="29"/>
        <v>-77</v>
      </c>
      <c r="M465" s="30">
        <f t="shared" si="30"/>
        <v>-32.150313152400834</v>
      </c>
      <c r="N465" s="30">
        <f t="shared" si="31"/>
        <v>0.7230215827338129</v>
      </c>
    </row>
    <row r="466" spans="2:14" x14ac:dyDescent="0.3">
      <c r="B466" s="3" t="s">
        <v>476</v>
      </c>
      <c r="C466" s="3" t="s">
        <v>477</v>
      </c>
      <c r="D466" s="3">
        <v>10</v>
      </c>
      <c r="E466" s="3" t="s">
        <v>13</v>
      </c>
      <c r="F466" s="3" t="s">
        <v>14</v>
      </c>
      <c r="H466" s="1">
        <v>242</v>
      </c>
      <c r="I466" s="1">
        <v>284</v>
      </c>
      <c r="J466" s="16"/>
      <c r="K466" s="60">
        <f t="shared" si="28"/>
        <v>263</v>
      </c>
      <c r="L466" s="60">
        <f t="shared" si="29"/>
        <v>42</v>
      </c>
      <c r="M466" s="30">
        <f t="shared" si="30"/>
        <v>15.96958174904943</v>
      </c>
      <c r="N466" s="30">
        <f t="shared" si="31"/>
        <v>1.1735537190082646</v>
      </c>
    </row>
    <row r="467" spans="2:14" x14ac:dyDescent="0.3">
      <c r="B467" s="3" t="s">
        <v>196</v>
      </c>
      <c r="C467" s="3" t="s">
        <v>197</v>
      </c>
      <c r="D467" s="3">
        <v>9</v>
      </c>
      <c r="E467" s="3" t="s">
        <v>13</v>
      </c>
      <c r="F467" s="3" t="s">
        <v>25</v>
      </c>
      <c r="H467" s="1">
        <v>244</v>
      </c>
      <c r="I467" s="1">
        <v>209</v>
      </c>
      <c r="J467" s="16"/>
      <c r="K467" s="60">
        <f t="shared" si="28"/>
        <v>226.5</v>
      </c>
      <c r="L467" s="60">
        <f t="shared" si="29"/>
        <v>-35</v>
      </c>
      <c r="M467" s="30">
        <f t="shared" si="30"/>
        <v>-15.452538631346579</v>
      </c>
      <c r="N467" s="30">
        <f t="shared" si="31"/>
        <v>0.85655737704918034</v>
      </c>
    </row>
    <row r="468" spans="2:14" x14ac:dyDescent="0.3">
      <c r="B468" s="3" t="s">
        <v>213</v>
      </c>
      <c r="C468" s="3" t="s">
        <v>214</v>
      </c>
      <c r="D468" s="3">
        <v>11</v>
      </c>
      <c r="E468" s="3" t="s">
        <v>13</v>
      </c>
      <c r="F468" s="3" t="s">
        <v>14</v>
      </c>
      <c r="H468" s="1">
        <v>160</v>
      </c>
      <c r="I468" s="1">
        <v>278</v>
      </c>
      <c r="J468" s="16"/>
      <c r="K468" s="60">
        <f t="shared" si="28"/>
        <v>219</v>
      </c>
      <c r="L468" s="60">
        <f t="shared" si="29"/>
        <v>118</v>
      </c>
      <c r="M468" s="30">
        <f t="shared" si="30"/>
        <v>53.881278538812779</v>
      </c>
      <c r="N468" s="30">
        <f t="shared" si="31"/>
        <v>1.7375</v>
      </c>
    </row>
    <row r="469" spans="2:14" x14ac:dyDescent="0.3">
      <c r="B469" s="3" t="s">
        <v>21</v>
      </c>
      <c r="C469" s="3" t="s">
        <v>22</v>
      </c>
      <c r="D469" s="3">
        <v>12</v>
      </c>
      <c r="E469" s="3" t="s">
        <v>13</v>
      </c>
      <c r="F469" s="3" t="s">
        <v>25</v>
      </c>
      <c r="H469" s="1">
        <v>325</v>
      </c>
      <c r="I469" s="1">
        <v>301</v>
      </c>
      <c r="J469" s="16"/>
      <c r="K469" s="60">
        <f t="shared" si="28"/>
        <v>313</v>
      </c>
      <c r="L469" s="60">
        <f t="shared" si="29"/>
        <v>-24</v>
      </c>
      <c r="M469" s="30">
        <f t="shared" si="30"/>
        <v>-7.6677316293929714</v>
      </c>
      <c r="N469" s="30">
        <f t="shared" si="31"/>
        <v>0.92615384615384611</v>
      </c>
    </row>
    <row r="470" spans="2:14" x14ac:dyDescent="0.3">
      <c r="B470" s="3" t="s">
        <v>592</v>
      </c>
      <c r="C470" s="3" t="s">
        <v>77</v>
      </c>
      <c r="D470" s="3">
        <v>13</v>
      </c>
      <c r="E470" s="3" t="s">
        <v>13</v>
      </c>
      <c r="F470" s="3" t="s">
        <v>14</v>
      </c>
      <c r="H470" s="1">
        <v>321</v>
      </c>
      <c r="I470" s="1">
        <v>328</v>
      </c>
      <c r="J470" s="16"/>
      <c r="K470" s="60">
        <f t="shared" si="28"/>
        <v>324.5</v>
      </c>
      <c r="L470" s="60">
        <f t="shared" si="29"/>
        <v>7</v>
      </c>
      <c r="M470" s="30">
        <f t="shared" si="30"/>
        <v>2.157164869029276</v>
      </c>
      <c r="N470" s="30">
        <f t="shared" si="31"/>
        <v>1.0218068535825544</v>
      </c>
    </row>
    <row r="471" spans="2:14" x14ac:dyDescent="0.3">
      <c r="B471" s="3" t="s">
        <v>631</v>
      </c>
      <c r="C471" s="3" t="s">
        <v>632</v>
      </c>
      <c r="D471" s="3">
        <v>12</v>
      </c>
      <c r="E471" s="3" t="s">
        <v>43</v>
      </c>
      <c r="F471" s="3" t="s">
        <v>25</v>
      </c>
      <c r="H471" s="1">
        <v>188</v>
      </c>
      <c r="I471" s="1">
        <v>149</v>
      </c>
      <c r="J471" s="16"/>
      <c r="K471" s="60">
        <f t="shared" si="28"/>
        <v>168.5</v>
      </c>
      <c r="L471" s="60">
        <f t="shared" si="29"/>
        <v>-39</v>
      </c>
      <c r="M471" s="30">
        <f t="shared" si="30"/>
        <v>-23.145400593471809</v>
      </c>
      <c r="N471" s="30">
        <f t="shared" si="31"/>
        <v>0.79255319148936165</v>
      </c>
    </row>
    <row r="472" spans="2:14" x14ac:dyDescent="0.3">
      <c r="B472" s="39" t="s">
        <v>567</v>
      </c>
      <c r="C472" s="39" t="s">
        <v>568</v>
      </c>
      <c r="D472" s="39">
        <v>7</v>
      </c>
      <c r="E472" s="39" t="s">
        <v>43</v>
      </c>
      <c r="F472" s="39" t="s">
        <v>25</v>
      </c>
      <c r="H472" s="41">
        <v>220</v>
      </c>
      <c r="I472" s="41">
        <v>242</v>
      </c>
      <c r="J472" s="16"/>
      <c r="K472" s="60">
        <f t="shared" si="28"/>
        <v>231</v>
      </c>
      <c r="L472" s="60">
        <f t="shared" si="29"/>
        <v>22</v>
      </c>
      <c r="M472" s="30">
        <f t="shared" si="30"/>
        <v>9.5238095238095237</v>
      </c>
      <c r="N472" s="30">
        <f t="shared" si="31"/>
        <v>1.1000000000000001</v>
      </c>
    </row>
    <row r="473" spans="2:14" x14ac:dyDescent="0.3">
      <c r="B473" s="3" t="s">
        <v>111</v>
      </c>
      <c r="C473" s="3" t="s">
        <v>112</v>
      </c>
      <c r="D473" s="22">
        <v>12</v>
      </c>
      <c r="E473" s="3" t="s">
        <v>13</v>
      </c>
      <c r="F473" s="3" t="s">
        <v>14</v>
      </c>
      <c r="H473" s="1">
        <v>191</v>
      </c>
      <c r="I473" s="23">
        <v>158</v>
      </c>
      <c r="J473" s="16"/>
      <c r="K473" s="60">
        <f t="shared" si="28"/>
        <v>174.5</v>
      </c>
      <c r="L473" s="60">
        <f t="shared" si="29"/>
        <v>-33</v>
      </c>
      <c r="M473" s="30">
        <f t="shared" si="30"/>
        <v>-18.911174785100286</v>
      </c>
      <c r="N473" s="30">
        <f t="shared" si="31"/>
        <v>0.82722513089005234</v>
      </c>
    </row>
    <row r="474" spans="2:14" x14ac:dyDescent="0.3">
      <c r="B474" s="3" t="s">
        <v>304</v>
      </c>
      <c r="C474" s="3" t="s">
        <v>305</v>
      </c>
      <c r="D474" s="3">
        <v>10</v>
      </c>
      <c r="E474" s="3" t="s">
        <v>13</v>
      </c>
      <c r="F474" s="3" t="s">
        <v>14</v>
      </c>
      <c r="H474" s="1">
        <v>453</v>
      </c>
      <c r="I474" s="1">
        <v>412</v>
      </c>
      <c r="J474" s="16"/>
      <c r="K474" s="60">
        <f t="shared" si="28"/>
        <v>432.5</v>
      </c>
      <c r="L474" s="60">
        <f t="shared" si="29"/>
        <v>-41</v>
      </c>
      <c r="M474" s="30">
        <f t="shared" si="30"/>
        <v>-9.4797687861271669</v>
      </c>
      <c r="N474" s="30">
        <f t="shared" si="31"/>
        <v>0.90949227373068431</v>
      </c>
    </row>
    <row r="475" spans="2:14" x14ac:dyDescent="0.3">
      <c r="B475" s="3" t="s">
        <v>532</v>
      </c>
      <c r="C475" s="3" t="s">
        <v>533</v>
      </c>
      <c r="D475" s="3">
        <v>13</v>
      </c>
      <c r="E475" s="3" t="s">
        <v>13</v>
      </c>
      <c r="F475" s="3" t="s">
        <v>25</v>
      </c>
      <c r="G475" s="19"/>
      <c r="H475" s="1">
        <v>238</v>
      </c>
      <c r="I475" s="1">
        <v>183</v>
      </c>
      <c r="J475" s="16"/>
      <c r="K475" s="60">
        <f t="shared" si="28"/>
        <v>210.5</v>
      </c>
      <c r="L475" s="60">
        <f t="shared" si="29"/>
        <v>-55</v>
      </c>
      <c r="M475" s="30">
        <f t="shared" si="30"/>
        <v>-26.128266033254157</v>
      </c>
      <c r="N475" s="30">
        <f t="shared" si="31"/>
        <v>0.76890756302521013</v>
      </c>
    </row>
    <row r="476" spans="2:14" x14ac:dyDescent="0.3">
      <c r="B476" s="3" t="s">
        <v>99</v>
      </c>
      <c r="C476" s="3" t="s">
        <v>100</v>
      </c>
      <c r="D476" s="3">
        <v>9</v>
      </c>
      <c r="E476" s="3" t="s">
        <v>13</v>
      </c>
      <c r="F476" s="3" t="s">
        <v>14</v>
      </c>
      <c r="H476" s="1">
        <v>257</v>
      </c>
      <c r="I476" s="1">
        <v>201</v>
      </c>
      <c r="J476" s="16"/>
      <c r="K476" s="60">
        <f t="shared" si="28"/>
        <v>229</v>
      </c>
      <c r="L476" s="60">
        <f t="shared" si="29"/>
        <v>-56</v>
      </c>
      <c r="M476" s="30">
        <f t="shared" si="30"/>
        <v>-24.454148471615721</v>
      </c>
      <c r="N476" s="30">
        <f t="shared" si="31"/>
        <v>0.78210116731517509</v>
      </c>
    </row>
    <row r="477" spans="2:14" x14ac:dyDescent="0.3">
      <c r="B477" s="22" t="s">
        <v>198</v>
      </c>
      <c r="C477" s="22" t="s">
        <v>199</v>
      </c>
      <c r="D477" s="22">
        <v>13</v>
      </c>
      <c r="E477" s="22" t="s">
        <v>13</v>
      </c>
      <c r="F477" s="22" t="s">
        <v>14</v>
      </c>
      <c r="H477" s="23">
        <v>337</v>
      </c>
      <c r="I477" s="23">
        <v>278</v>
      </c>
      <c r="J477" s="16"/>
      <c r="K477" s="60">
        <f t="shared" si="28"/>
        <v>307.5</v>
      </c>
      <c r="L477" s="60">
        <f t="shared" si="29"/>
        <v>-59</v>
      </c>
      <c r="M477" s="30">
        <f t="shared" si="30"/>
        <v>-19.1869918699187</v>
      </c>
      <c r="N477" s="30">
        <f t="shared" si="31"/>
        <v>0.82492581602373882</v>
      </c>
    </row>
    <row r="478" spans="2:14" x14ac:dyDescent="0.3">
      <c r="B478" s="3" t="s">
        <v>826</v>
      </c>
      <c r="C478" s="3" t="s">
        <v>827</v>
      </c>
      <c r="D478" s="3">
        <v>11</v>
      </c>
      <c r="E478" s="3" t="s">
        <v>13</v>
      </c>
      <c r="F478" s="3" t="s">
        <v>771</v>
      </c>
      <c r="H478" s="22">
        <v>332</v>
      </c>
      <c r="I478" s="22">
        <v>276</v>
      </c>
      <c r="J478" s="16"/>
      <c r="K478" s="60">
        <f t="shared" si="28"/>
        <v>304</v>
      </c>
      <c r="L478" s="60">
        <f t="shared" si="29"/>
        <v>-56</v>
      </c>
      <c r="M478" s="30">
        <f t="shared" si="30"/>
        <v>-18.421052631578945</v>
      </c>
      <c r="N478" s="30">
        <f t="shared" si="31"/>
        <v>0.83132530120481929</v>
      </c>
    </row>
    <row r="479" spans="2:14" x14ac:dyDescent="0.3">
      <c r="B479" s="3" t="s">
        <v>316</v>
      </c>
      <c r="C479" s="3" t="s">
        <v>4</v>
      </c>
      <c r="D479" s="3">
        <v>9</v>
      </c>
      <c r="E479" s="3" t="s">
        <v>13</v>
      </c>
      <c r="F479" s="3" t="s">
        <v>25</v>
      </c>
      <c r="H479" s="1">
        <v>217</v>
      </c>
      <c r="I479" s="1">
        <v>193</v>
      </c>
      <c r="J479" s="16"/>
      <c r="K479" s="60">
        <f t="shared" si="28"/>
        <v>205</v>
      </c>
      <c r="L479" s="60">
        <f t="shared" si="29"/>
        <v>-24</v>
      </c>
      <c r="M479" s="30">
        <f t="shared" si="30"/>
        <v>-11.707317073170733</v>
      </c>
      <c r="N479" s="30">
        <f t="shared" si="31"/>
        <v>0.88940092165898621</v>
      </c>
    </row>
    <row r="480" spans="2:14" x14ac:dyDescent="0.3">
      <c r="B480" s="3" t="s">
        <v>681</v>
      </c>
      <c r="C480" s="3" t="s">
        <v>682</v>
      </c>
      <c r="D480" s="3">
        <v>15</v>
      </c>
      <c r="E480" s="3" t="s">
        <v>13</v>
      </c>
      <c r="F480" s="3" t="s">
        <v>14</v>
      </c>
      <c r="H480" s="1">
        <v>87</v>
      </c>
      <c r="I480" s="1">
        <v>183</v>
      </c>
      <c r="J480" s="16"/>
      <c r="K480" s="60">
        <f t="shared" si="28"/>
        <v>135</v>
      </c>
      <c r="L480" s="60">
        <f t="shared" si="29"/>
        <v>96</v>
      </c>
      <c r="M480" s="30">
        <f t="shared" si="30"/>
        <v>71.111111111111114</v>
      </c>
      <c r="N480" s="30">
        <f t="shared" si="31"/>
        <v>2.103448275862069</v>
      </c>
    </row>
    <row r="481" spans="2:14" x14ac:dyDescent="0.3">
      <c r="B481" s="3" t="s">
        <v>702</v>
      </c>
      <c r="C481" s="3" t="s">
        <v>703</v>
      </c>
      <c r="D481" s="3">
        <v>11</v>
      </c>
      <c r="E481" s="3" t="s">
        <v>13</v>
      </c>
      <c r="F481" s="3" t="s">
        <v>25</v>
      </c>
      <c r="H481" s="1">
        <v>243</v>
      </c>
      <c r="I481" s="1">
        <v>284</v>
      </c>
      <c r="J481" s="16"/>
      <c r="K481" s="60">
        <f t="shared" si="28"/>
        <v>263.5</v>
      </c>
      <c r="L481" s="60">
        <f t="shared" si="29"/>
        <v>41</v>
      </c>
      <c r="M481" s="30">
        <f t="shared" si="30"/>
        <v>15.559772296015181</v>
      </c>
      <c r="N481" s="30">
        <f t="shared" si="31"/>
        <v>1.168724279835391</v>
      </c>
    </row>
    <row r="482" spans="2:14" x14ac:dyDescent="0.3">
      <c r="B482" s="3" t="s">
        <v>705</v>
      </c>
      <c r="C482" s="3" t="s">
        <v>706</v>
      </c>
      <c r="D482" s="3">
        <v>9</v>
      </c>
      <c r="E482" s="3" t="s">
        <v>13</v>
      </c>
      <c r="F482" s="3" t="s">
        <v>25</v>
      </c>
      <c r="H482" s="1">
        <v>145</v>
      </c>
      <c r="I482" s="1">
        <v>191</v>
      </c>
      <c r="J482" s="16"/>
      <c r="K482" s="60">
        <f t="shared" si="28"/>
        <v>168</v>
      </c>
      <c r="L482" s="60">
        <f t="shared" si="29"/>
        <v>46</v>
      </c>
      <c r="M482" s="30">
        <f t="shared" si="30"/>
        <v>27.380952380952383</v>
      </c>
      <c r="N482" s="30">
        <f t="shared" si="31"/>
        <v>1.3172413793103448</v>
      </c>
    </row>
    <row r="483" spans="2:14" x14ac:dyDescent="0.3">
      <c r="B483" s="3" t="s">
        <v>297</v>
      </c>
      <c r="C483" s="3" t="s">
        <v>298</v>
      </c>
      <c r="D483" s="3">
        <v>9</v>
      </c>
      <c r="E483" s="3" t="s">
        <v>299</v>
      </c>
      <c r="F483" s="3" t="s">
        <v>25</v>
      </c>
      <c r="G483" s="19"/>
      <c r="H483" s="1">
        <v>235</v>
      </c>
      <c r="I483" s="1">
        <v>243</v>
      </c>
      <c r="J483" s="16"/>
      <c r="K483" s="60">
        <f t="shared" si="28"/>
        <v>239</v>
      </c>
      <c r="L483" s="60">
        <f t="shared" si="29"/>
        <v>8</v>
      </c>
      <c r="M483" s="30">
        <f t="shared" si="30"/>
        <v>3.3472803347280333</v>
      </c>
      <c r="N483" s="30">
        <f t="shared" si="31"/>
        <v>1.0340425531914894</v>
      </c>
    </row>
    <row r="484" spans="2:14" x14ac:dyDescent="0.3">
      <c r="B484" s="3" t="s">
        <v>177</v>
      </c>
      <c r="C484" s="3" t="s">
        <v>178</v>
      </c>
      <c r="D484" s="3">
        <v>10</v>
      </c>
      <c r="E484" s="3" t="s">
        <v>13</v>
      </c>
      <c r="F484" s="3" t="s">
        <v>14</v>
      </c>
      <c r="H484" s="1">
        <v>299</v>
      </c>
      <c r="I484" s="1">
        <v>290</v>
      </c>
      <c r="J484" s="16"/>
      <c r="K484" s="60">
        <f t="shared" si="28"/>
        <v>294.5</v>
      </c>
      <c r="L484" s="60">
        <f t="shared" si="29"/>
        <v>-9</v>
      </c>
      <c r="M484" s="30">
        <f t="shared" si="30"/>
        <v>-3.0560271646859083</v>
      </c>
      <c r="N484" s="30">
        <f t="shared" si="31"/>
        <v>0.96989966555183948</v>
      </c>
    </row>
    <row r="485" spans="2:14" x14ac:dyDescent="0.3">
      <c r="B485" s="3" t="s">
        <v>56</v>
      </c>
      <c r="C485" s="3" t="s">
        <v>57</v>
      </c>
      <c r="D485" s="3">
        <v>12</v>
      </c>
      <c r="E485" s="3" t="s">
        <v>13</v>
      </c>
      <c r="F485" s="3" t="s">
        <v>771</v>
      </c>
      <c r="H485" s="1">
        <v>222</v>
      </c>
      <c r="I485" s="9">
        <v>205</v>
      </c>
      <c r="J485" s="16"/>
      <c r="K485" s="60">
        <f t="shared" si="28"/>
        <v>213.5</v>
      </c>
      <c r="L485" s="60">
        <f t="shared" si="29"/>
        <v>-17</v>
      </c>
      <c r="M485" s="30">
        <f t="shared" si="30"/>
        <v>-7.9625292740046847</v>
      </c>
      <c r="N485" s="30">
        <f t="shared" si="31"/>
        <v>0.92342342342342343</v>
      </c>
    </row>
    <row r="486" spans="2:14" x14ac:dyDescent="0.3">
      <c r="B486" s="3" t="s">
        <v>774</v>
      </c>
      <c r="C486" s="3" t="s">
        <v>133</v>
      </c>
      <c r="D486" s="3">
        <v>13</v>
      </c>
      <c r="E486" s="3" t="s">
        <v>13</v>
      </c>
      <c r="F486" s="3" t="s">
        <v>25</v>
      </c>
      <c r="H486" s="1">
        <v>238</v>
      </c>
      <c r="I486" s="1">
        <v>340</v>
      </c>
      <c r="J486" s="16"/>
      <c r="K486" s="60">
        <f t="shared" si="28"/>
        <v>289</v>
      </c>
      <c r="L486" s="60">
        <f t="shared" si="29"/>
        <v>102</v>
      </c>
      <c r="M486" s="30">
        <f t="shared" si="30"/>
        <v>35.294117647058826</v>
      </c>
      <c r="N486" s="30">
        <f t="shared" si="31"/>
        <v>1.4285714285714286</v>
      </c>
    </row>
    <row r="487" spans="2:14" x14ac:dyDescent="0.3">
      <c r="B487" s="3" t="s">
        <v>179</v>
      </c>
      <c r="C487" s="3" t="s">
        <v>180</v>
      </c>
      <c r="D487" s="22">
        <v>13</v>
      </c>
      <c r="E487" s="22" t="s">
        <v>13</v>
      </c>
      <c r="F487" s="22" t="s">
        <v>14</v>
      </c>
      <c r="H487" s="23">
        <v>104</v>
      </c>
      <c r="I487" s="23">
        <v>196</v>
      </c>
      <c r="J487" s="16"/>
      <c r="K487" s="60">
        <f t="shared" si="28"/>
        <v>150</v>
      </c>
      <c r="L487" s="60">
        <f t="shared" si="29"/>
        <v>92</v>
      </c>
      <c r="M487" s="30">
        <f t="shared" si="30"/>
        <v>61.333333333333329</v>
      </c>
      <c r="N487" s="30">
        <f t="shared" si="31"/>
        <v>1.8846153846153846</v>
      </c>
    </row>
    <row r="488" spans="2:14" x14ac:dyDescent="0.3">
      <c r="B488" s="22" t="s">
        <v>450</v>
      </c>
      <c r="C488" s="22" t="s">
        <v>40</v>
      </c>
      <c r="D488" s="3">
        <v>13</v>
      </c>
      <c r="E488" s="3" t="s">
        <v>13</v>
      </c>
      <c r="F488" s="3" t="s">
        <v>14</v>
      </c>
      <c r="H488" s="1">
        <v>194</v>
      </c>
      <c r="I488" s="1">
        <v>243</v>
      </c>
      <c r="J488" s="16"/>
      <c r="K488" s="60">
        <f t="shared" si="28"/>
        <v>218.5</v>
      </c>
      <c r="L488" s="60">
        <f t="shared" si="29"/>
        <v>49</v>
      </c>
      <c r="M488" s="30">
        <f t="shared" si="30"/>
        <v>22.425629290617849</v>
      </c>
      <c r="N488" s="30">
        <f t="shared" si="31"/>
        <v>1.2525773195876289</v>
      </c>
    </row>
    <row r="489" spans="2:14" x14ac:dyDescent="0.3">
      <c r="B489" s="29" t="s">
        <v>796</v>
      </c>
      <c r="C489" s="29" t="s">
        <v>797</v>
      </c>
      <c r="D489" s="29">
        <v>8</v>
      </c>
      <c r="E489" s="29" t="s">
        <v>13</v>
      </c>
      <c r="F489" s="29" t="s">
        <v>771</v>
      </c>
      <c r="H489" s="22">
        <v>172</v>
      </c>
      <c r="I489" s="22">
        <v>162</v>
      </c>
      <c r="J489" s="16"/>
      <c r="K489" s="60">
        <f t="shared" si="28"/>
        <v>167</v>
      </c>
      <c r="L489" s="60">
        <f t="shared" si="29"/>
        <v>-10</v>
      </c>
      <c r="M489" s="30">
        <f t="shared" si="30"/>
        <v>-5.9880239520958085</v>
      </c>
      <c r="N489" s="30">
        <f t="shared" si="31"/>
        <v>0.94186046511627908</v>
      </c>
    </row>
    <row r="490" spans="2:14" x14ac:dyDescent="0.3">
      <c r="B490" s="3" t="s">
        <v>267</v>
      </c>
      <c r="C490" s="3" t="s">
        <v>110</v>
      </c>
      <c r="D490" s="3">
        <v>12</v>
      </c>
      <c r="E490" s="3" t="s">
        <v>43</v>
      </c>
      <c r="F490" s="3" t="s">
        <v>14</v>
      </c>
      <c r="G490" s="19"/>
      <c r="H490" s="1">
        <v>70</v>
      </c>
      <c r="I490" s="1">
        <v>189</v>
      </c>
      <c r="J490" s="16"/>
      <c r="K490" s="60">
        <f t="shared" si="28"/>
        <v>129.5</v>
      </c>
      <c r="L490" s="60">
        <f t="shared" si="29"/>
        <v>119</v>
      </c>
      <c r="M490" s="30">
        <f t="shared" si="30"/>
        <v>91.891891891891902</v>
      </c>
      <c r="N490" s="30">
        <f t="shared" si="31"/>
        <v>2.7</v>
      </c>
    </row>
    <row r="491" spans="2:14" x14ac:dyDescent="0.3">
      <c r="B491" s="3" t="s">
        <v>441</v>
      </c>
      <c r="C491" s="3" t="s">
        <v>442</v>
      </c>
      <c r="D491" s="3">
        <v>10</v>
      </c>
      <c r="E491" s="3" t="s">
        <v>13</v>
      </c>
      <c r="F491" s="3" t="s">
        <v>14</v>
      </c>
      <c r="H491" s="1">
        <v>219</v>
      </c>
      <c r="I491" s="1">
        <v>210</v>
      </c>
      <c r="J491" s="16"/>
      <c r="K491" s="60">
        <f t="shared" si="28"/>
        <v>214.5</v>
      </c>
      <c r="L491" s="60">
        <f t="shared" si="29"/>
        <v>-9</v>
      </c>
      <c r="M491" s="30">
        <f t="shared" si="30"/>
        <v>-4.1958041958041958</v>
      </c>
      <c r="N491" s="30">
        <f t="shared" si="31"/>
        <v>0.95890410958904104</v>
      </c>
    </row>
    <row r="492" spans="2:14" x14ac:dyDescent="0.3">
      <c r="B492" s="3" t="s">
        <v>128</v>
      </c>
      <c r="C492" s="3" t="s">
        <v>129</v>
      </c>
      <c r="D492" s="3">
        <v>12</v>
      </c>
      <c r="E492" s="3" t="s">
        <v>13</v>
      </c>
      <c r="F492" s="3" t="s">
        <v>730</v>
      </c>
      <c r="H492" s="1">
        <v>276</v>
      </c>
      <c r="I492" s="1">
        <v>271</v>
      </c>
      <c r="J492" s="16"/>
      <c r="K492" s="60">
        <f t="shared" si="28"/>
        <v>273.5</v>
      </c>
      <c r="L492" s="60">
        <f t="shared" si="29"/>
        <v>-5</v>
      </c>
      <c r="M492" s="30">
        <f t="shared" si="30"/>
        <v>-1.8281535648994516</v>
      </c>
      <c r="N492" s="30">
        <f t="shared" si="31"/>
        <v>0.98188405797101452</v>
      </c>
    </row>
    <row r="493" spans="2:14" x14ac:dyDescent="0.3">
      <c r="B493" s="3" t="s">
        <v>215</v>
      </c>
      <c r="C493" s="3" t="s">
        <v>216</v>
      </c>
      <c r="D493" s="3">
        <v>10</v>
      </c>
      <c r="E493" s="3" t="s">
        <v>13</v>
      </c>
      <c r="F493" s="3" t="s">
        <v>25</v>
      </c>
      <c r="G493" s="19"/>
      <c r="H493" s="1">
        <v>238</v>
      </c>
      <c r="I493" s="1">
        <v>278</v>
      </c>
      <c r="K493" s="60">
        <f t="shared" si="28"/>
        <v>258</v>
      </c>
      <c r="L493" s="60">
        <f t="shared" si="29"/>
        <v>40</v>
      </c>
      <c r="M493" s="30">
        <f t="shared" si="30"/>
        <v>15.503875968992247</v>
      </c>
      <c r="N493" s="30">
        <f t="shared" si="31"/>
        <v>1.1680672268907564</v>
      </c>
    </row>
    <row r="494" spans="2:14" x14ac:dyDescent="0.3">
      <c r="B494" s="3" t="s">
        <v>284</v>
      </c>
      <c r="C494" s="3" t="s">
        <v>285</v>
      </c>
      <c r="D494" s="3">
        <v>9</v>
      </c>
      <c r="E494" s="3" t="s">
        <v>13</v>
      </c>
      <c r="F494" s="3" t="s">
        <v>14</v>
      </c>
      <c r="H494" s="1">
        <v>129</v>
      </c>
      <c r="I494" s="1">
        <v>373</v>
      </c>
      <c r="K494" s="60">
        <f t="shared" si="28"/>
        <v>251</v>
      </c>
      <c r="L494" s="60">
        <f t="shared" si="29"/>
        <v>244</v>
      </c>
      <c r="M494" s="30">
        <f t="shared" si="30"/>
        <v>97.211155378486055</v>
      </c>
      <c r="N494" s="30">
        <f t="shared" si="31"/>
        <v>2.8914728682170541</v>
      </c>
    </row>
    <row r="495" spans="2:14" x14ac:dyDescent="0.3">
      <c r="B495" s="3" t="s">
        <v>756</v>
      </c>
      <c r="C495" s="3" t="s">
        <v>757</v>
      </c>
      <c r="D495" s="3">
        <v>15</v>
      </c>
      <c r="E495" s="3" t="s">
        <v>13</v>
      </c>
      <c r="F495" s="3" t="s">
        <v>25</v>
      </c>
      <c r="H495" s="1">
        <v>506</v>
      </c>
      <c r="I495" s="1">
        <v>427</v>
      </c>
      <c r="K495" s="60">
        <f t="shared" si="28"/>
        <v>466.5</v>
      </c>
      <c r="L495" s="60">
        <f t="shared" si="29"/>
        <v>-79</v>
      </c>
      <c r="M495" s="30">
        <f t="shared" si="30"/>
        <v>-16.934619506966776</v>
      </c>
      <c r="N495" s="30">
        <f t="shared" si="31"/>
        <v>0.84387351778656128</v>
      </c>
    </row>
    <row r="496" spans="2:14" x14ac:dyDescent="0.3">
      <c r="B496" s="3" t="s">
        <v>195</v>
      </c>
      <c r="C496" s="3" t="s">
        <v>0</v>
      </c>
      <c r="D496" s="3">
        <v>11</v>
      </c>
      <c r="E496" s="3" t="s">
        <v>43</v>
      </c>
      <c r="F496" s="3" t="s">
        <v>14</v>
      </c>
      <c r="H496" s="1">
        <v>437</v>
      </c>
      <c r="I496" s="1">
        <v>336</v>
      </c>
      <c r="K496" s="60">
        <f t="shared" si="28"/>
        <v>386.5</v>
      </c>
      <c r="L496" s="60">
        <f t="shared" si="29"/>
        <v>-101</v>
      </c>
      <c r="M496" s="30">
        <f t="shared" si="30"/>
        <v>-26.131953428201811</v>
      </c>
      <c r="N496" s="30">
        <f t="shared" si="31"/>
        <v>0.76887871853546907</v>
      </c>
    </row>
    <row r="497" spans="2:14" x14ac:dyDescent="0.3">
      <c r="B497" s="3" t="s">
        <v>255</v>
      </c>
      <c r="C497" s="3" t="s">
        <v>256</v>
      </c>
      <c r="D497" s="3">
        <v>11</v>
      </c>
      <c r="E497" s="3" t="s">
        <v>13</v>
      </c>
      <c r="F497" s="3" t="s">
        <v>25</v>
      </c>
      <c r="G497" s="19"/>
      <c r="H497" s="1">
        <v>161</v>
      </c>
      <c r="I497" s="1">
        <v>122</v>
      </c>
      <c r="J497" s="16"/>
      <c r="K497" s="60">
        <f t="shared" si="28"/>
        <v>141.5</v>
      </c>
      <c r="L497" s="60">
        <f t="shared" si="29"/>
        <v>-39</v>
      </c>
      <c r="M497" s="30">
        <f t="shared" si="30"/>
        <v>-27.561837455830389</v>
      </c>
      <c r="N497" s="30">
        <f t="shared" si="31"/>
        <v>0.75776397515527949</v>
      </c>
    </row>
    <row r="498" spans="2:14" x14ac:dyDescent="0.3">
      <c r="B498" s="3" t="s">
        <v>720</v>
      </c>
      <c r="C498" s="3" t="s">
        <v>721</v>
      </c>
      <c r="D498" s="3">
        <v>9</v>
      </c>
      <c r="E498" s="3" t="s">
        <v>13</v>
      </c>
      <c r="F498" s="3" t="s">
        <v>14</v>
      </c>
      <c r="H498" s="1">
        <v>242</v>
      </c>
      <c r="I498" s="1">
        <v>265</v>
      </c>
      <c r="J498" s="16"/>
      <c r="K498" s="60">
        <f t="shared" si="28"/>
        <v>253.5</v>
      </c>
      <c r="L498" s="60">
        <f t="shared" si="29"/>
        <v>23</v>
      </c>
      <c r="M498" s="30">
        <f t="shared" si="30"/>
        <v>9.0729783037475347</v>
      </c>
      <c r="N498" s="30">
        <f t="shared" si="31"/>
        <v>1.0950413223140496</v>
      </c>
    </row>
    <row r="499" spans="2:14" x14ac:dyDescent="0.3">
      <c r="B499" s="3" t="s">
        <v>238</v>
      </c>
      <c r="C499" s="3" t="s">
        <v>239</v>
      </c>
      <c r="D499" s="3">
        <v>13</v>
      </c>
      <c r="E499" s="3" t="s">
        <v>13</v>
      </c>
      <c r="F499" s="3" t="s">
        <v>25</v>
      </c>
      <c r="H499" s="1">
        <v>113</v>
      </c>
      <c r="I499" s="1">
        <v>136</v>
      </c>
      <c r="J499" s="16"/>
      <c r="K499" s="60">
        <f t="shared" si="28"/>
        <v>124.5</v>
      </c>
      <c r="L499" s="60">
        <f t="shared" si="29"/>
        <v>23</v>
      </c>
      <c r="M499" s="30">
        <f t="shared" si="30"/>
        <v>18.473895582329316</v>
      </c>
      <c r="N499" s="30">
        <f t="shared" si="31"/>
        <v>1.2035398230088497</v>
      </c>
    </row>
    <row r="500" spans="2:14" x14ac:dyDescent="0.3">
      <c r="B500" s="3" t="s">
        <v>395</v>
      </c>
      <c r="C500" s="3" t="s">
        <v>396</v>
      </c>
      <c r="D500" s="3">
        <v>11</v>
      </c>
      <c r="E500" s="3" t="s">
        <v>13</v>
      </c>
      <c r="F500" s="3" t="s">
        <v>25</v>
      </c>
      <c r="H500" s="1">
        <v>301</v>
      </c>
      <c r="I500" s="1">
        <v>371</v>
      </c>
      <c r="J500" s="16"/>
      <c r="K500" s="60">
        <f t="shared" si="28"/>
        <v>336</v>
      </c>
      <c r="L500" s="60">
        <f t="shared" si="29"/>
        <v>70</v>
      </c>
      <c r="M500" s="30">
        <f t="shared" si="30"/>
        <v>20.833333333333336</v>
      </c>
      <c r="N500" s="30">
        <f t="shared" si="31"/>
        <v>1.2325581395348837</v>
      </c>
    </row>
    <row r="501" spans="2:14" x14ac:dyDescent="0.3">
      <c r="B501" s="3" t="s">
        <v>715</v>
      </c>
      <c r="C501" s="3" t="s">
        <v>716</v>
      </c>
      <c r="D501" s="3">
        <v>13</v>
      </c>
      <c r="E501" s="3" t="s">
        <v>13</v>
      </c>
      <c r="F501" s="3" t="s">
        <v>25</v>
      </c>
      <c r="H501" s="1">
        <v>327</v>
      </c>
      <c r="I501" s="1">
        <v>338</v>
      </c>
      <c r="J501" s="16"/>
      <c r="K501" s="60">
        <f t="shared" si="28"/>
        <v>332.5</v>
      </c>
      <c r="L501" s="60">
        <f t="shared" si="29"/>
        <v>11</v>
      </c>
      <c r="M501" s="30">
        <f t="shared" si="30"/>
        <v>3.3082706766917291</v>
      </c>
      <c r="N501" s="30">
        <f t="shared" si="31"/>
        <v>1.0336391437308869</v>
      </c>
    </row>
    <row r="502" spans="2:14" x14ac:dyDescent="0.3">
      <c r="B502" s="3" t="s">
        <v>675</v>
      </c>
      <c r="C502" s="3" t="s">
        <v>676</v>
      </c>
      <c r="D502" s="3">
        <v>13</v>
      </c>
      <c r="E502" s="3" t="s">
        <v>13</v>
      </c>
      <c r="F502" s="3" t="s">
        <v>25</v>
      </c>
      <c r="H502" s="1">
        <v>148</v>
      </c>
      <c r="I502" s="1">
        <v>247</v>
      </c>
      <c r="J502" s="16"/>
      <c r="K502" s="60">
        <f t="shared" si="28"/>
        <v>197.5</v>
      </c>
      <c r="L502" s="60">
        <f t="shared" si="29"/>
        <v>99</v>
      </c>
      <c r="M502" s="30">
        <f t="shared" si="30"/>
        <v>50.12658227848101</v>
      </c>
      <c r="N502" s="30">
        <f t="shared" si="31"/>
        <v>1.6689189189189189</v>
      </c>
    </row>
    <row r="503" spans="2:14" x14ac:dyDescent="0.3">
      <c r="B503" s="3" t="s">
        <v>749</v>
      </c>
      <c r="C503" s="3" t="s">
        <v>750</v>
      </c>
      <c r="D503" s="3">
        <v>13</v>
      </c>
      <c r="E503" s="3" t="s">
        <v>13</v>
      </c>
      <c r="F503" s="3" t="s">
        <v>14</v>
      </c>
      <c r="H503" s="1">
        <v>207</v>
      </c>
      <c r="I503" s="1">
        <v>290</v>
      </c>
      <c r="J503" s="16"/>
      <c r="K503" s="60">
        <f t="shared" si="28"/>
        <v>248.5</v>
      </c>
      <c r="L503" s="60">
        <f t="shared" si="29"/>
        <v>83</v>
      </c>
      <c r="M503" s="30">
        <f t="shared" si="30"/>
        <v>33.400402414486926</v>
      </c>
      <c r="N503" s="30">
        <f t="shared" si="31"/>
        <v>1.4009661835748792</v>
      </c>
    </row>
    <row r="504" spans="2:14" x14ac:dyDescent="0.3">
      <c r="B504" s="3" t="s">
        <v>791</v>
      </c>
      <c r="C504" s="3" t="s">
        <v>792</v>
      </c>
      <c r="D504" s="3">
        <v>10</v>
      </c>
      <c r="E504" s="53" t="s">
        <v>13</v>
      </c>
      <c r="F504" s="3" t="s">
        <v>770</v>
      </c>
      <c r="H504" s="22">
        <v>343</v>
      </c>
      <c r="I504" s="22">
        <v>362</v>
      </c>
      <c r="J504" s="16"/>
      <c r="K504" s="60">
        <f t="shared" si="28"/>
        <v>352.5</v>
      </c>
      <c r="L504" s="60">
        <f t="shared" si="29"/>
        <v>19</v>
      </c>
      <c r="M504" s="30">
        <f t="shared" si="30"/>
        <v>5.3900709219858154</v>
      </c>
      <c r="N504" s="30">
        <f t="shared" si="31"/>
        <v>1.055393586005831</v>
      </c>
    </row>
    <row r="505" spans="2:14" x14ac:dyDescent="0.3">
      <c r="B505" s="3" t="s">
        <v>753</v>
      </c>
      <c r="C505" s="3" t="s">
        <v>2</v>
      </c>
      <c r="D505" s="3">
        <v>10</v>
      </c>
      <c r="E505" s="3" t="s">
        <v>249</v>
      </c>
      <c r="F505" s="3" t="s">
        <v>730</v>
      </c>
      <c r="H505" s="1">
        <v>153</v>
      </c>
      <c r="I505" s="1">
        <v>311</v>
      </c>
      <c r="J505" s="16"/>
      <c r="K505" s="60">
        <f t="shared" si="28"/>
        <v>232</v>
      </c>
      <c r="L505" s="60">
        <f t="shared" si="29"/>
        <v>158</v>
      </c>
      <c r="M505" s="30">
        <f t="shared" si="30"/>
        <v>68.103448275862064</v>
      </c>
      <c r="N505" s="30">
        <f t="shared" si="31"/>
        <v>2.0326797385620914</v>
      </c>
    </row>
    <row r="506" spans="2:14" x14ac:dyDescent="0.3">
      <c r="B506" s="27" t="s">
        <v>760</v>
      </c>
      <c r="C506" s="27" t="s">
        <v>761</v>
      </c>
      <c r="D506" s="3">
        <v>11</v>
      </c>
      <c r="E506" s="3" t="s">
        <v>13</v>
      </c>
      <c r="F506" s="3" t="s">
        <v>770</v>
      </c>
      <c r="H506" s="1">
        <v>155</v>
      </c>
      <c r="I506" s="9">
        <v>177</v>
      </c>
      <c r="J506" s="16"/>
      <c r="K506" s="60">
        <f t="shared" si="28"/>
        <v>166</v>
      </c>
      <c r="L506" s="60">
        <f t="shared" si="29"/>
        <v>22</v>
      </c>
      <c r="M506" s="30">
        <f t="shared" si="30"/>
        <v>13.253012048192772</v>
      </c>
      <c r="N506" s="30">
        <f t="shared" si="31"/>
        <v>1.1419354838709677</v>
      </c>
    </row>
    <row r="507" spans="2:14" x14ac:dyDescent="0.3">
      <c r="B507" s="3" t="s">
        <v>15</v>
      </c>
      <c r="C507" s="3" t="s">
        <v>16</v>
      </c>
      <c r="D507" s="3">
        <v>18</v>
      </c>
      <c r="E507" s="3" t="s">
        <v>13</v>
      </c>
      <c r="F507" s="3" t="s">
        <v>14</v>
      </c>
      <c r="H507" s="1">
        <v>305</v>
      </c>
      <c r="I507" s="1">
        <v>330</v>
      </c>
      <c r="J507" s="16"/>
      <c r="K507" s="60">
        <f t="shared" si="28"/>
        <v>317.5</v>
      </c>
      <c r="L507" s="60">
        <f t="shared" si="29"/>
        <v>25</v>
      </c>
      <c r="M507" s="30">
        <f t="shared" si="30"/>
        <v>7.8740157480314963</v>
      </c>
      <c r="N507" s="30">
        <f t="shared" si="31"/>
        <v>1.0819672131147542</v>
      </c>
    </row>
    <row r="508" spans="2:14" x14ac:dyDescent="0.3">
      <c r="B508" s="3" t="s">
        <v>317</v>
      </c>
      <c r="C508" s="3" t="s">
        <v>318</v>
      </c>
      <c r="D508" s="3">
        <v>13</v>
      </c>
      <c r="E508" s="3" t="s">
        <v>13</v>
      </c>
      <c r="F508" s="3" t="s">
        <v>14</v>
      </c>
      <c r="H508" s="1">
        <v>181</v>
      </c>
      <c r="I508" s="1">
        <v>274</v>
      </c>
      <c r="J508" s="16"/>
      <c r="K508" s="60">
        <f t="shared" si="28"/>
        <v>227.5</v>
      </c>
      <c r="L508" s="60">
        <f t="shared" si="29"/>
        <v>93</v>
      </c>
      <c r="M508" s="30">
        <f t="shared" si="30"/>
        <v>40.879120879120876</v>
      </c>
      <c r="N508" s="30">
        <f t="shared" si="31"/>
        <v>1.5138121546961325</v>
      </c>
    </row>
    <row r="509" spans="2:14" x14ac:dyDescent="0.3">
      <c r="B509" s="3" t="s">
        <v>319</v>
      </c>
      <c r="C509" s="3" t="s">
        <v>320</v>
      </c>
      <c r="D509" s="3">
        <v>10</v>
      </c>
      <c r="E509" s="3" t="s">
        <v>13</v>
      </c>
      <c r="F509" s="3" t="s">
        <v>14</v>
      </c>
      <c r="H509" s="1">
        <v>292</v>
      </c>
      <c r="I509" s="1">
        <v>260</v>
      </c>
      <c r="J509" s="16"/>
      <c r="K509" s="60">
        <f t="shared" si="28"/>
        <v>276</v>
      </c>
      <c r="L509" s="60">
        <f t="shared" si="29"/>
        <v>-32</v>
      </c>
      <c r="M509" s="30">
        <f t="shared" si="30"/>
        <v>-11.594202898550725</v>
      </c>
      <c r="N509" s="30">
        <f t="shared" si="31"/>
        <v>0.8904109589041096</v>
      </c>
    </row>
    <row r="510" spans="2:14" x14ac:dyDescent="0.3">
      <c r="B510" s="22" t="s">
        <v>536</v>
      </c>
      <c r="C510" s="22" t="s">
        <v>537</v>
      </c>
      <c r="D510" s="22">
        <v>9</v>
      </c>
      <c r="E510" s="22" t="s">
        <v>13</v>
      </c>
      <c r="F510" s="22" t="s">
        <v>14</v>
      </c>
      <c r="G510" s="19"/>
      <c r="H510" s="23">
        <v>368</v>
      </c>
      <c r="I510" s="23">
        <v>339</v>
      </c>
      <c r="J510" s="16"/>
      <c r="K510" s="60">
        <f t="shared" si="28"/>
        <v>353.5</v>
      </c>
      <c r="L510" s="60">
        <f t="shared" si="29"/>
        <v>-29</v>
      </c>
      <c r="M510" s="30">
        <f t="shared" si="30"/>
        <v>-8.2036775106082036</v>
      </c>
      <c r="N510" s="30">
        <f t="shared" si="31"/>
        <v>0.92119565217391308</v>
      </c>
    </row>
    <row r="511" spans="2:14" x14ac:dyDescent="0.3">
      <c r="B511" s="3" t="s">
        <v>326</v>
      </c>
      <c r="C511" s="3" t="s">
        <v>327</v>
      </c>
      <c r="D511" s="3">
        <v>11</v>
      </c>
      <c r="E511" s="3" t="s">
        <v>13</v>
      </c>
      <c r="F511" s="3" t="s">
        <v>25</v>
      </c>
      <c r="H511" s="1">
        <v>116</v>
      </c>
      <c r="I511" s="1">
        <v>81</v>
      </c>
      <c r="J511" s="16"/>
      <c r="K511" s="60">
        <f t="shared" si="28"/>
        <v>98.5</v>
      </c>
      <c r="L511" s="60">
        <f t="shared" si="29"/>
        <v>-35</v>
      </c>
      <c r="M511" s="30">
        <f t="shared" si="30"/>
        <v>-35.532994923857871</v>
      </c>
      <c r="N511" s="30">
        <f t="shared" si="31"/>
        <v>0.69827586206896552</v>
      </c>
    </row>
    <row r="512" spans="2:14" x14ac:dyDescent="0.3">
      <c r="B512" s="3" t="s">
        <v>245</v>
      </c>
      <c r="C512" s="3" t="s">
        <v>246</v>
      </c>
      <c r="D512" s="3">
        <v>10</v>
      </c>
      <c r="E512" s="3" t="s">
        <v>43</v>
      </c>
      <c r="F512" s="3" t="s">
        <v>14</v>
      </c>
      <c r="G512" s="19"/>
      <c r="H512" s="1">
        <v>474</v>
      </c>
      <c r="I512" s="1">
        <v>307</v>
      </c>
      <c r="J512" s="16"/>
      <c r="K512" s="60">
        <f t="shared" si="28"/>
        <v>390.5</v>
      </c>
      <c r="L512" s="60">
        <f t="shared" si="29"/>
        <v>-167</v>
      </c>
      <c r="M512" s="30">
        <f t="shared" si="30"/>
        <v>-42.765685019206146</v>
      </c>
      <c r="N512" s="30">
        <f t="shared" si="31"/>
        <v>0.64767932489451474</v>
      </c>
    </row>
    <row r="513" spans="2:14" x14ac:dyDescent="0.3">
      <c r="B513" s="34" t="s">
        <v>46</v>
      </c>
      <c r="C513" s="34" t="s">
        <v>47</v>
      </c>
      <c r="D513" s="34">
        <v>13</v>
      </c>
      <c r="E513" s="34" t="s">
        <v>13</v>
      </c>
      <c r="F513" s="34" t="s">
        <v>14</v>
      </c>
      <c r="G513" s="35"/>
      <c r="H513" s="36">
        <v>433</v>
      </c>
      <c r="I513" s="36">
        <v>428</v>
      </c>
      <c r="J513" s="16"/>
      <c r="K513" s="60">
        <f t="shared" si="28"/>
        <v>430.5</v>
      </c>
      <c r="L513" s="60">
        <f t="shared" si="29"/>
        <v>-5</v>
      </c>
      <c r="M513" s="30">
        <f t="shared" si="30"/>
        <v>-1.1614401858304297</v>
      </c>
      <c r="N513" s="30">
        <f t="shared" si="31"/>
        <v>0.98845265588914555</v>
      </c>
    </row>
    <row r="514" spans="2:14" x14ac:dyDescent="0.3">
      <c r="B514" s="3" t="s">
        <v>152</v>
      </c>
      <c r="C514" s="3" t="s">
        <v>153</v>
      </c>
      <c r="D514" s="3">
        <v>11</v>
      </c>
      <c r="E514" s="3" t="s">
        <v>13</v>
      </c>
      <c r="F514" s="3" t="s">
        <v>14</v>
      </c>
      <c r="G514" s="19"/>
      <c r="H514" s="1">
        <v>401</v>
      </c>
      <c r="I514" s="1">
        <v>441</v>
      </c>
      <c r="J514" s="16"/>
      <c r="K514" s="60">
        <f t="shared" si="28"/>
        <v>421</v>
      </c>
      <c r="L514" s="60">
        <f t="shared" si="29"/>
        <v>40</v>
      </c>
      <c r="M514" s="30">
        <f t="shared" si="30"/>
        <v>9.5011876484560567</v>
      </c>
      <c r="N514" s="30">
        <f t="shared" si="31"/>
        <v>1.0997506234413965</v>
      </c>
    </row>
    <row r="515" spans="2:14" x14ac:dyDescent="0.3">
      <c r="B515" s="3" t="s">
        <v>781</v>
      </c>
      <c r="C515" s="3" t="s">
        <v>232</v>
      </c>
      <c r="D515" s="9">
        <v>11.5</v>
      </c>
      <c r="E515" s="9" t="s">
        <v>13</v>
      </c>
      <c r="F515" s="9" t="s">
        <v>771</v>
      </c>
      <c r="H515" s="22">
        <v>219</v>
      </c>
      <c r="I515" s="22">
        <v>252</v>
      </c>
      <c r="J515" s="16"/>
      <c r="K515" s="60">
        <f t="shared" si="28"/>
        <v>235.5</v>
      </c>
      <c r="L515" s="60">
        <f t="shared" si="29"/>
        <v>33</v>
      </c>
      <c r="M515" s="30">
        <f t="shared" si="30"/>
        <v>14.012738853503185</v>
      </c>
      <c r="N515" s="30">
        <f t="shared" si="31"/>
        <v>1.1506849315068493</v>
      </c>
    </row>
    <row r="516" spans="2:14" x14ac:dyDescent="0.3">
      <c r="B516" s="22" t="s">
        <v>815</v>
      </c>
      <c r="C516" s="22" t="s">
        <v>169</v>
      </c>
      <c r="D516" s="22">
        <v>12</v>
      </c>
      <c r="E516" s="22" t="s">
        <v>13</v>
      </c>
      <c r="F516" s="22" t="s">
        <v>770</v>
      </c>
      <c r="H516" s="22">
        <v>326</v>
      </c>
      <c r="I516" s="22">
        <v>340</v>
      </c>
      <c r="J516" s="16"/>
      <c r="K516" s="60">
        <f t="shared" ref="K516:K571" si="32">AVERAGE(H516:I516)</f>
        <v>333</v>
      </c>
      <c r="L516" s="60">
        <f t="shared" ref="L516:L571" si="33">I516-H516</f>
        <v>14</v>
      </c>
      <c r="M516" s="30">
        <f t="shared" ref="M516:M571" si="34">L516/K516*100</f>
        <v>4.2042042042042045</v>
      </c>
      <c r="N516" s="30">
        <f t="shared" ref="N516:N571" si="35">I516/H516</f>
        <v>1.0429447852760736</v>
      </c>
    </row>
    <row r="517" spans="2:14" x14ac:dyDescent="0.3">
      <c r="B517" s="22" t="s">
        <v>873</v>
      </c>
      <c r="C517" s="22" t="s">
        <v>874</v>
      </c>
      <c r="D517" s="22">
        <v>11</v>
      </c>
      <c r="E517" s="22" t="s">
        <v>13</v>
      </c>
      <c r="F517" s="22" t="s">
        <v>770</v>
      </c>
      <c r="H517" s="22">
        <v>548</v>
      </c>
      <c r="I517" s="22">
        <v>477</v>
      </c>
      <c r="J517" s="16"/>
      <c r="K517" s="60">
        <f t="shared" si="32"/>
        <v>512.5</v>
      </c>
      <c r="L517" s="60">
        <f t="shared" si="33"/>
        <v>-71</v>
      </c>
      <c r="M517" s="30">
        <f t="shared" si="34"/>
        <v>-13.853658536585368</v>
      </c>
      <c r="N517" s="30">
        <f t="shared" si="35"/>
        <v>0.87043795620437958</v>
      </c>
    </row>
    <row r="518" spans="2:14" x14ac:dyDescent="0.3">
      <c r="B518" s="3" t="s">
        <v>819</v>
      </c>
      <c r="C518" s="3" t="s">
        <v>820</v>
      </c>
      <c r="D518" s="3">
        <v>12</v>
      </c>
      <c r="E518" s="3" t="s">
        <v>13</v>
      </c>
      <c r="F518" s="3" t="s">
        <v>770</v>
      </c>
      <c r="H518" s="22">
        <v>558</v>
      </c>
      <c r="I518" s="22">
        <v>576</v>
      </c>
      <c r="J518" s="16"/>
      <c r="K518" s="60">
        <f t="shared" si="32"/>
        <v>567</v>
      </c>
      <c r="L518" s="60">
        <f t="shared" si="33"/>
        <v>18</v>
      </c>
      <c r="M518" s="30">
        <f t="shared" si="34"/>
        <v>3.1746031746031744</v>
      </c>
      <c r="N518" s="30">
        <f t="shared" si="35"/>
        <v>1.032258064516129</v>
      </c>
    </row>
    <row r="519" spans="2:14" x14ac:dyDescent="0.3">
      <c r="B519" s="3" t="s">
        <v>170</v>
      </c>
      <c r="C519" s="3" t="s">
        <v>171</v>
      </c>
      <c r="D519" s="3">
        <v>15</v>
      </c>
      <c r="E519" s="3" t="s">
        <v>13</v>
      </c>
      <c r="F519" s="3" t="s">
        <v>25</v>
      </c>
      <c r="H519" s="1">
        <v>207</v>
      </c>
      <c r="I519" s="1">
        <v>289</v>
      </c>
      <c r="J519" s="16"/>
      <c r="K519" s="60">
        <f t="shared" si="32"/>
        <v>248</v>
      </c>
      <c r="L519" s="60">
        <f t="shared" si="33"/>
        <v>82</v>
      </c>
      <c r="M519" s="30">
        <f t="shared" si="34"/>
        <v>33.064516129032256</v>
      </c>
      <c r="N519" s="30">
        <f t="shared" si="35"/>
        <v>1.3961352657004831</v>
      </c>
    </row>
    <row r="520" spans="2:14" x14ac:dyDescent="0.3">
      <c r="B520" s="3" t="s">
        <v>190</v>
      </c>
      <c r="C520" s="3" t="s">
        <v>191</v>
      </c>
      <c r="D520" s="3">
        <v>7</v>
      </c>
      <c r="E520" s="3" t="s">
        <v>13</v>
      </c>
      <c r="F520" s="3" t="s">
        <v>25</v>
      </c>
      <c r="H520" s="1">
        <v>248</v>
      </c>
      <c r="I520" s="1">
        <v>271</v>
      </c>
      <c r="J520" s="16"/>
      <c r="K520" s="60">
        <f t="shared" si="32"/>
        <v>259.5</v>
      </c>
      <c r="L520" s="60">
        <f t="shared" si="33"/>
        <v>23</v>
      </c>
      <c r="M520" s="30">
        <f t="shared" si="34"/>
        <v>8.8631984585741819</v>
      </c>
      <c r="N520" s="30">
        <f t="shared" si="35"/>
        <v>1.092741935483871</v>
      </c>
    </row>
    <row r="521" spans="2:14" x14ac:dyDescent="0.3">
      <c r="B521" s="3" t="s">
        <v>310</v>
      </c>
      <c r="C521" s="3" t="s">
        <v>311</v>
      </c>
      <c r="D521" s="3">
        <v>12</v>
      </c>
      <c r="E521" s="3" t="s">
        <v>192</v>
      </c>
      <c r="F521" s="3" t="s">
        <v>14</v>
      </c>
      <c r="H521" s="1">
        <v>417</v>
      </c>
      <c r="I521" s="1">
        <v>343</v>
      </c>
      <c r="J521" s="16"/>
      <c r="K521" s="60">
        <f t="shared" si="32"/>
        <v>380</v>
      </c>
      <c r="L521" s="60">
        <f t="shared" si="33"/>
        <v>-74</v>
      </c>
      <c r="M521" s="30">
        <f t="shared" si="34"/>
        <v>-19.473684210526315</v>
      </c>
      <c r="N521" s="30">
        <f t="shared" si="35"/>
        <v>0.82254196642685851</v>
      </c>
    </row>
    <row r="522" spans="2:14" x14ac:dyDescent="0.3">
      <c r="B522" s="22" t="s">
        <v>846</v>
      </c>
      <c r="C522" s="22" t="s">
        <v>847</v>
      </c>
      <c r="D522" s="22">
        <v>10</v>
      </c>
      <c r="E522" s="22" t="s">
        <v>13</v>
      </c>
      <c r="F522" s="22" t="s">
        <v>771</v>
      </c>
      <c r="H522" s="22">
        <v>600</v>
      </c>
      <c r="I522" s="22">
        <v>559</v>
      </c>
      <c r="J522" s="16"/>
      <c r="K522" s="60">
        <f t="shared" si="32"/>
        <v>579.5</v>
      </c>
      <c r="L522" s="60">
        <f t="shared" si="33"/>
        <v>-41</v>
      </c>
      <c r="M522" s="30">
        <f t="shared" si="34"/>
        <v>-7.0750647109577223</v>
      </c>
      <c r="N522" s="30">
        <f t="shared" si="35"/>
        <v>0.93166666666666664</v>
      </c>
    </row>
    <row r="523" spans="2:14" x14ac:dyDescent="0.3">
      <c r="B523" s="3" t="s">
        <v>648</v>
      </c>
      <c r="C523" s="3" t="s">
        <v>649</v>
      </c>
      <c r="D523" s="3">
        <v>9</v>
      </c>
      <c r="E523" s="3" t="s">
        <v>13</v>
      </c>
      <c r="F523" s="3" t="s">
        <v>25</v>
      </c>
      <c r="H523" s="1">
        <v>227</v>
      </c>
      <c r="I523" s="1">
        <v>217</v>
      </c>
      <c r="J523" s="16"/>
      <c r="K523" s="60">
        <f t="shared" si="32"/>
        <v>222</v>
      </c>
      <c r="L523" s="60">
        <f t="shared" si="33"/>
        <v>-10</v>
      </c>
      <c r="M523" s="30">
        <f t="shared" si="34"/>
        <v>-4.5045045045045047</v>
      </c>
      <c r="N523" s="30">
        <f t="shared" si="35"/>
        <v>0.95594713656387664</v>
      </c>
    </row>
    <row r="524" spans="2:14" x14ac:dyDescent="0.3">
      <c r="B524" s="34" t="s">
        <v>44</v>
      </c>
      <c r="C524" s="34" t="s">
        <v>45</v>
      </c>
      <c r="D524" s="3">
        <v>14</v>
      </c>
      <c r="E524" s="3" t="s">
        <v>13</v>
      </c>
      <c r="F524" s="3" t="s">
        <v>14</v>
      </c>
      <c r="G524" s="19"/>
      <c r="H524" s="1">
        <v>254</v>
      </c>
      <c r="I524" s="1">
        <v>291</v>
      </c>
      <c r="J524" s="16"/>
      <c r="K524" s="60">
        <f t="shared" si="32"/>
        <v>272.5</v>
      </c>
      <c r="L524" s="60">
        <f t="shared" si="33"/>
        <v>37</v>
      </c>
      <c r="M524" s="30">
        <f t="shared" si="34"/>
        <v>13.577981651376147</v>
      </c>
      <c r="N524" s="30">
        <f t="shared" si="35"/>
        <v>1.1456692913385826</v>
      </c>
    </row>
    <row r="525" spans="2:14" x14ac:dyDescent="0.3">
      <c r="B525" s="3" t="s">
        <v>289</v>
      </c>
      <c r="C525" s="3" t="s">
        <v>110</v>
      </c>
      <c r="D525" s="34">
        <v>14</v>
      </c>
      <c r="E525" s="34" t="s">
        <v>13</v>
      </c>
      <c r="F525" s="34" t="s">
        <v>14</v>
      </c>
      <c r="G525" s="35"/>
      <c r="H525" s="36">
        <v>358</v>
      </c>
      <c r="I525" s="36">
        <v>382</v>
      </c>
      <c r="J525" s="16"/>
      <c r="K525" s="60">
        <f t="shared" si="32"/>
        <v>370</v>
      </c>
      <c r="L525" s="60">
        <f t="shared" si="33"/>
        <v>24</v>
      </c>
      <c r="M525" s="30">
        <f t="shared" si="34"/>
        <v>6.4864864864864868</v>
      </c>
      <c r="N525" s="30">
        <f t="shared" si="35"/>
        <v>1.0670391061452513</v>
      </c>
    </row>
    <row r="526" spans="2:14" x14ac:dyDescent="0.3">
      <c r="B526" s="3" t="s">
        <v>217</v>
      </c>
      <c r="C526" s="3" t="s">
        <v>218</v>
      </c>
      <c r="D526" s="3">
        <v>15</v>
      </c>
      <c r="E526" s="3" t="s">
        <v>13</v>
      </c>
      <c r="F526" s="3" t="s">
        <v>14</v>
      </c>
      <c r="H526" s="1">
        <v>210</v>
      </c>
      <c r="I526" s="1">
        <v>414</v>
      </c>
      <c r="J526" s="16"/>
      <c r="K526" s="60">
        <f t="shared" si="32"/>
        <v>312</v>
      </c>
      <c r="L526" s="60">
        <f t="shared" si="33"/>
        <v>204</v>
      </c>
      <c r="M526" s="30">
        <f t="shared" si="34"/>
        <v>65.384615384615387</v>
      </c>
      <c r="N526" s="30">
        <f t="shared" si="35"/>
        <v>1.9714285714285715</v>
      </c>
    </row>
    <row r="527" spans="2:14" x14ac:dyDescent="0.3">
      <c r="B527" s="3" t="s">
        <v>259</v>
      </c>
      <c r="C527" s="3" t="s">
        <v>260</v>
      </c>
      <c r="D527" s="3">
        <v>9</v>
      </c>
      <c r="E527" s="3" t="s">
        <v>13</v>
      </c>
      <c r="F527" s="3" t="s">
        <v>14</v>
      </c>
      <c r="G527" s="19"/>
      <c r="H527" s="1">
        <v>585</v>
      </c>
      <c r="I527" s="1">
        <v>446</v>
      </c>
      <c r="J527" s="16"/>
      <c r="K527" s="60">
        <f t="shared" si="32"/>
        <v>515.5</v>
      </c>
      <c r="L527" s="60">
        <f t="shared" si="33"/>
        <v>-139</v>
      </c>
      <c r="M527" s="30">
        <f t="shared" si="34"/>
        <v>-26.964112512124149</v>
      </c>
      <c r="N527" s="30">
        <f t="shared" si="35"/>
        <v>0.76239316239316235</v>
      </c>
    </row>
    <row r="528" spans="2:14" x14ac:dyDescent="0.3">
      <c r="B528" s="3" t="s">
        <v>50</v>
      </c>
      <c r="C528" s="3" t="s">
        <v>51</v>
      </c>
      <c r="D528" s="3">
        <v>13</v>
      </c>
      <c r="E528" s="3" t="s">
        <v>13</v>
      </c>
      <c r="F528" s="3" t="s">
        <v>25</v>
      </c>
      <c r="H528" s="1">
        <v>282</v>
      </c>
      <c r="I528" s="1">
        <v>295</v>
      </c>
      <c r="J528" s="16"/>
      <c r="K528" s="60">
        <f t="shared" si="32"/>
        <v>288.5</v>
      </c>
      <c r="L528" s="60">
        <f t="shared" si="33"/>
        <v>13</v>
      </c>
      <c r="M528" s="30">
        <f t="shared" si="34"/>
        <v>4.5060658578856154</v>
      </c>
      <c r="N528" s="30">
        <f t="shared" si="35"/>
        <v>1.0460992907801419</v>
      </c>
    </row>
    <row r="529" spans="2:14" x14ac:dyDescent="0.3">
      <c r="B529" s="3" t="s">
        <v>219</v>
      </c>
      <c r="C529" s="3" t="s">
        <v>220</v>
      </c>
      <c r="D529" s="3">
        <v>9</v>
      </c>
      <c r="E529" s="3" t="s">
        <v>13</v>
      </c>
      <c r="F529" s="3" t="s">
        <v>14</v>
      </c>
      <c r="H529" s="1">
        <v>524</v>
      </c>
      <c r="I529" s="1">
        <v>444</v>
      </c>
      <c r="J529" s="16"/>
      <c r="K529" s="60">
        <f t="shared" si="32"/>
        <v>484</v>
      </c>
      <c r="L529" s="60">
        <f t="shared" si="33"/>
        <v>-80</v>
      </c>
      <c r="M529" s="30">
        <f t="shared" si="34"/>
        <v>-16.528925619834713</v>
      </c>
      <c r="N529" s="30">
        <f t="shared" si="35"/>
        <v>0.84732824427480913</v>
      </c>
    </row>
    <row r="530" spans="2:14" x14ac:dyDescent="0.3">
      <c r="B530" s="3" t="s">
        <v>464</v>
      </c>
      <c r="C530" s="3" t="s">
        <v>465</v>
      </c>
      <c r="D530" s="3">
        <v>13</v>
      </c>
      <c r="E530" s="3" t="s">
        <v>466</v>
      </c>
      <c r="F530" s="3" t="s">
        <v>25</v>
      </c>
      <c r="H530" s="1">
        <v>308</v>
      </c>
      <c r="I530" s="1">
        <v>287</v>
      </c>
      <c r="J530" s="16"/>
      <c r="K530" s="60">
        <f t="shared" si="32"/>
        <v>297.5</v>
      </c>
      <c r="L530" s="60">
        <f t="shared" si="33"/>
        <v>-21</v>
      </c>
      <c r="M530" s="30">
        <f t="shared" si="34"/>
        <v>-7.0588235294117645</v>
      </c>
      <c r="N530" s="30">
        <f t="shared" si="35"/>
        <v>0.93181818181818177</v>
      </c>
    </row>
    <row r="531" spans="2:14" x14ac:dyDescent="0.3">
      <c r="B531" s="3" t="s">
        <v>503</v>
      </c>
      <c r="C531" s="3" t="s">
        <v>504</v>
      </c>
      <c r="D531" s="3">
        <v>9</v>
      </c>
      <c r="E531" s="3" t="s">
        <v>13</v>
      </c>
      <c r="F531" s="3" t="s">
        <v>25</v>
      </c>
      <c r="G531" s="19"/>
      <c r="H531" s="1">
        <v>183</v>
      </c>
      <c r="I531" s="1">
        <v>487</v>
      </c>
      <c r="J531" s="16"/>
      <c r="K531" s="60">
        <f t="shared" si="32"/>
        <v>335</v>
      </c>
      <c r="L531" s="60">
        <f t="shared" si="33"/>
        <v>304</v>
      </c>
      <c r="M531" s="30">
        <f t="shared" si="34"/>
        <v>90.746268656716424</v>
      </c>
      <c r="N531" s="30">
        <f t="shared" si="35"/>
        <v>2.6612021857923498</v>
      </c>
    </row>
    <row r="532" spans="2:14" x14ac:dyDescent="0.3">
      <c r="B532" s="3" t="s">
        <v>354</v>
      </c>
      <c r="C532" s="3" t="s">
        <v>355</v>
      </c>
      <c r="D532" s="3">
        <v>11</v>
      </c>
      <c r="E532" s="3" t="s">
        <v>13</v>
      </c>
      <c r="F532" s="3" t="s">
        <v>25</v>
      </c>
      <c r="H532" s="1">
        <v>312</v>
      </c>
      <c r="I532" s="1">
        <v>251</v>
      </c>
      <c r="J532" s="16"/>
      <c r="K532" s="60">
        <f t="shared" si="32"/>
        <v>281.5</v>
      </c>
      <c r="L532" s="60">
        <f t="shared" si="33"/>
        <v>-61</v>
      </c>
      <c r="M532" s="30">
        <f t="shared" si="34"/>
        <v>-21.669626998223801</v>
      </c>
      <c r="N532" s="30">
        <f t="shared" si="35"/>
        <v>0.80448717948717952</v>
      </c>
    </row>
    <row r="533" spans="2:14" x14ac:dyDescent="0.3">
      <c r="B533" s="3" t="s">
        <v>547</v>
      </c>
      <c r="C533" s="3" t="s">
        <v>548</v>
      </c>
      <c r="D533" s="3">
        <v>12</v>
      </c>
      <c r="E533" s="3" t="s">
        <v>13</v>
      </c>
      <c r="F533" s="3" t="s">
        <v>25</v>
      </c>
      <c r="H533" s="1">
        <v>376</v>
      </c>
      <c r="I533" s="1">
        <v>328</v>
      </c>
      <c r="J533" s="16"/>
      <c r="K533" s="60">
        <f t="shared" si="32"/>
        <v>352</v>
      </c>
      <c r="L533" s="60">
        <f t="shared" si="33"/>
        <v>-48</v>
      </c>
      <c r="M533" s="30">
        <f t="shared" si="34"/>
        <v>-13.636363636363635</v>
      </c>
      <c r="N533" s="30">
        <f t="shared" si="35"/>
        <v>0.87234042553191493</v>
      </c>
    </row>
    <row r="534" spans="2:14" x14ac:dyDescent="0.3">
      <c r="B534" s="3" t="s">
        <v>643</v>
      </c>
      <c r="C534" s="3" t="s">
        <v>644</v>
      </c>
      <c r="D534" s="3">
        <v>16</v>
      </c>
      <c r="E534" s="3" t="s">
        <v>13</v>
      </c>
      <c r="F534" s="3" t="s">
        <v>25</v>
      </c>
      <c r="H534" s="1">
        <v>491</v>
      </c>
      <c r="I534" s="1">
        <v>491</v>
      </c>
      <c r="J534" s="16"/>
      <c r="K534" s="60">
        <f t="shared" si="32"/>
        <v>491</v>
      </c>
      <c r="L534" s="60">
        <f t="shared" si="33"/>
        <v>0</v>
      </c>
      <c r="M534" s="30">
        <f t="shared" si="34"/>
        <v>0</v>
      </c>
      <c r="N534" s="30">
        <f t="shared" si="35"/>
        <v>1</v>
      </c>
    </row>
    <row r="535" spans="2:14" x14ac:dyDescent="0.3">
      <c r="B535" s="3" t="s">
        <v>595</v>
      </c>
      <c r="C535" s="3" t="s">
        <v>596</v>
      </c>
      <c r="D535" s="3">
        <v>13</v>
      </c>
      <c r="E535" s="3" t="s">
        <v>13</v>
      </c>
      <c r="F535" s="3" t="s">
        <v>25</v>
      </c>
      <c r="H535" s="1">
        <v>476</v>
      </c>
      <c r="I535" s="1">
        <v>402</v>
      </c>
      <c r="J535" s="16"/>
      <c r="K535" s="60">
        <f t="shared" si="32"/>
        <v>439</v>
      </c>
      <c r="L535" s="60">
        <f t="shared" si="33"/>
        <v>-74</v>
      </c>
      <c r="M535" s="30">
        <f t="shared" si="34"/>
        <v>-16.856492027334852</v>
      </c>
      <c r="N535" s="30">
        <f t="shared" si="35"/>
        <v>0.84453781512605042</v>
      </c>
    </row>
    <row r="536" spans="2:14" x14ac:dyDescent="0.3">
      <c r="B536" s="3" t="s">
        <v>471</v>
      </c>
      <c r="C536" s="3" t="s">
        <v>472</v>
      </c>
      <c r="D536" s="3">
        <v>16</v>
      </c>
      <c r="E536" s="3" t="s">
        <v>13</v>
      </c>
      <c r="F536" s="3" t="s">
        <v>25</v>
      </c>
      <c r="H536" s="1">
        <v>335</v>
      </c>
      <c r="I536" s="1">
        <v>309</v>
      </c>
      <c r="J536" s="16"/>
      <c r="K536" s="60">
        <f t="shared" si="32"/>
        <v>322</v>
      </c>
      <c r="L536" s="60">
        <f t="shared" si="33"/>
        <v>-26</v>
      </c>
      <c r="M536" s="30">
        <f t="shared" si="34"/>
        <v>-8.0745341614906838</v>
      </c>
      <c r="N536" s="30">
        <f t="shared" si="35"/>
        <v>0.92238805970149251</v>
      </c>
    </row>
    <row r="537" spans="2:14" x14ac:dyDescent="0.3">
      <c r="B537" s="3" t="s">
        <v>144</v>
      </c>
      <c r="C537" s="3" t="s">
        <v>145</v>
      </c>
      <c r="D537" s="3">
        <v>13</v>
      </c>
      <c r="E537" s="3" t="s">
        <v>13</v>
      </c>
      <c r="F537" s="3" t="s">
        <v>14</v>
      </c>
      <c r="H537" s="1">
        <v>142</v>
      </c>
      <c r="I537" s="1">
        <v>133</v>
      </c>
      <c r="J537" s="16"/>
      <c r="K537" s="60">
        <f t="shared" si="32"/>
        <v>137.5</v>
      </c>
      <c r="L537" s="60">
        <f t="shared" si="33"/>
        <v>-9</v>
      </c>
      <c r="M537" s="30">
        <f t="shared" si="34"/>
        <v>-6.5454545454545459</v>
      </c>
      <c r="N537" s="30">
        <f t="shared" si="35"/>
        <v>0.93661971830985913</v>
      </c>
    </row>
    <row r="538" spans="2:14" x14ac:dyDescent="0.3">
      <c r="B538" s="3" t="s">
        <v>88</v>
      </c>
      <c r="C538" s="3" t="s">
        <v>212</v>
      </c>
      <c r="D538" s="3">
        <v>9</v>
      </c>
      <c r="E538" s="3" t="s">
        <v>288</v>
      </c>
      <c r="F538" s="3" t="s">
        <v>14</v>
      </c>
      <c r="G538" s="19"/>
      <c r="H538" s="1">
        <v>210</v>
      </c>
      <c r="I538" s="1">
        <v>237</v>
      </c>
      <c r="J538" s="16"/>
      <c r="K538" s="60">
        <f t="shared" si="32"/>
        <v>223.5</v>
      </c>
      <c r="L538" s="60">
        <f t="shared" si="33"/>
        <v>27</v>
      </c>
      <c r="M538" s="30">
        <f t="shared" si="34"/>
        <v>12.080536912751679</v>
      </c>
      <c r="N538" s="30">
        <f t="shared" si="35"/>
        <v>1.1285714285714286</v>
      </c>
    </row>
    <row r="539" spans="2:14" x14ac:dyDescent="0.3">
      <c r="B539" s="3" t="s">
        <v>235</v>
      </c>
      <c r="C539" s="3" t="s">
        <v>79</v>
      </c>
      <c r="D539" s="3">
        <v>12</v>
      </c>
      <c r="E539" s="3" t="s">
        <v>13</v>
      </c>
      <c r="F539" s="3" t="s">
        <v>25</v>
      </c>
      <c r="H539" s="1">
        <v>337</v>
      </c>
      <c r="I539" s="1">
        <v>287</v>
      </c>
      <c r="J539" s="16"/>
      <c r="K539" s="60">
        <f t="shared" si="32"/>
        <v>312</v>
      </c>
      <c r="L539" s="60">
        <f t="shared" si="33"/>
        <v>-50</v>
      </c>
      <c r="M539" s="30">
        <f t="shared" si="34"/>
        <v>-16.025641025641026</v>
      </c>
      <c r="N539" s="30">
        <f t="shared" si="35"/>
        <v>0.85163204747774479</v>
      </c>
    </row>
    <row r="540" spans="2:14" x14ac:dyDescent="0.3">
      <c r="B540" s="3" t="s">
        <v>261</v>
      </c>
      <c r="C540" s="3" t="s">
        <v>262</v>
      </c>
      <c r="D540" s="3">
        <v>14</v>
      </c>
      <c r="E540" s="3" t="s">
        <v>13</v>
      </c>
      <c r="F540" s="3" t="s">
        <v>25</v>
      </c>
      <c r="H540" s="1">
        <v>328</v>
      </c>
      <c r="I540" s="1">
        <v>348</v>
      </c>
      <c r="J540" s="16"/>
      <c r="K540" s="60">
        <f t="shared" si="32"/>
        <v>338</v>
      </c>
      <c r="L540" s="60">
        <f t="shared" si="33"/>
        <v>20</v>
      </c>
      <c r="M540" s="30">
        <f t="shared" si="34"/>
        <v>5.9171597633136095</v>
      </c>
      <c r="N540" s="30">
        <f t="shared" si="35"/>
        <v>1.0609756097560976</v>
      </c>
    </row>
    <row r="541" spans="2:14" x14ac:dyDescent="0.3">
      <c r="B541" s="3" t="s">
        <v>272</v>
      </c>
      <c r="C541" s="3" t="s">
        <v>273</v>
      </c>
      <c r="D541" s="3">
        <v>13</v>
      </c>
      <c r="E541" s="3" t="s">
        <v>13</v>
      </c>
      <c r="F541" s="3" t="s">
        <v>14</v>
      </c>
      <c r="G541" s="19"/>
      <c r="H541" s="1">
        <v>520</v>
      </c>
      <c r="I541" s="1">
        <v>383</v>
      </c>
      <c r="J541" s="16"/>
      <c r="K541" s="60">
        <f t="shared" si="32"/>
        <v>451.5</v>
      </c>
      <c r="L541" s="60">
        <f t="shared" si="33"/>
        <v>-137</v>
      </c>
      <c r="M541" s="30">
        <f t="shared" si="34"/>
        <v>-30.343300110741971</v>
      </c>
      <c r="N541" s="30">
        <f t="shared" si="35"/>
        <v>0.73653846153846159</v>
      </c>
    </row>
    <row r="542" spans="2:14" x14ac:dyDescent="0.3">
      <c r="B542" s="3" t="s">
        <v>278</v>
      </c>
      <c r="C542" s="3" t="s">
        <v>279</v>
      </c>
      <c r="D542" s="3">
        <v>14</v>
      </c>
      <c r="E542" s="3" t="s">
        <v>13</v>
      </c>
      <c r="F542" s="3" t="s">
        <v>14</v>
      </c>
      <c r="G542" s="19"/>
      <c r="H542" s="1">
        <v>466</v>
      </c>
      <c r="I542" s="1">
        <v>403</v>
      </c>
      <c r="J542" s="16"/>
      <c r="K542" s="60">
        <f t="shared" si="32"/>
        <v>434.5</v>
      </c>
      <c r="L542" s="60">
        <f t="shared" si="33"/>
        <v>-63</v>
      </c>
      <c r="M542" s="30">
        <f t="shared" si="34"/>
        <v>-14.499424626006904</v>
      </c>
      <c r="N542" s="30">
        <f t="shared" si="35"/>
        <v>0.86480686695278974</v>
      </c>
    </row>
    <row r="543" spans="2:14" x14ac:dyDescent="0.3">
      <c r="B543" s="3" t="s">
        <v>286</v>
      </c>
      <c r="C543" s="3" t="s">
        <v>287</v>
      </c>
      <c r="D543" s="3">
        <v>10</v>
      </c>
      <c r="E543" s="3" t="s">
        <v>13</v>
      </c>
      <c r="F543" s="3" t="s">
        <v>25</v>
      </c>
      <c r="H543" s="1">
        <v>216</v>
      </c>
      <c r="I543" s="1">
        <v>405</v>
      </c>
      <c r="J543" s="16"/>
      <c r="K543" s="60">
        <f t="shared" si="32"/>
        <v>310.5</v>
      </c>
      <c r="L543" s="60">
        <f t="shared" si="33"/>
        <v>189</v>
      </c>
      <c r="M543" s="30">
        <f t="shared" si="34"/>
        <v>60.869565217391312</v>
      </c>
      <c r="N543" s="30">
        <f t="shared" si="35"/>
        <v>1.875</v>
      </c>
    </row>
    <row r="544" spans="2:14" x14ac:dyDescent="0.3">
      <c r="B544" s="3" t="s">
        <v>356</v>
      </c>
      <c r="C544" s="3" t="s">
        <v>357</v>
      </c>
      <c r="D544" s="3">
        <v>13</v>
      </c>
      <c r="E544" s="3" t="s">
        <v>13</v>
      </c>
      <c r="F544" s="3" t="s">
        <v>25</v>
      </c>
      <c r="H544" s="1">
        <v>441</v>
      </c>
      <c r="I544" s="1">
        <v>406</v>
      </c>
      <c r="J544" s="16"/>
      <c r="K544" s="60">
        <f t="shared" si="32"/>
        <v>423.5</v>
      </c>
      <c r="L544" s="60">
        <f t="shared" si="33"/>
        <v>-35</v>
      </c>
      <c r="M544" s="30">
        <f t="shared" si="34"/>
        <v>-8.2644628099173563</v>
      </c>
      <c r="N544" s="30">
        <f t="shared" si="35"/>
        <v>0.92063492063492058</v>
      </c>
    </row>
    <row r="545" spans="2:14" x14ac:dyDescent="0.3">
      <c r="B545" s="3" t="s">
        <v>358</v>
      </c>
      <c r="C545" s="3" t="s">
        <v>359</v>
      </c>
      <c r="D545" s="3">
        <v>7</v>
      </c>
      <c r="E545" s="3" t="s">
        <v>13</v>
      </c>
      <c r="F545" s="3" t="s">
        <v>14</v>
      </c>
      <c r="H545" s="1">
        <v>361</v>
      </c>
      <c r="I545" s="1">
        <v>437</v>
      </c>
      <c r="J545" s="16"/>
      <c r="K545" s="60">
        <f t="shared" si="32"/>
        <v>399</v>
      </c>
      <c r="L545" s="60">
        <f t="shared" si="33"/>
        <v>76</v>
      </c>
      <c r="M545" s="30">
        <f t="shared" si="34"/>
        <v>19.047619047619047</v>
      </c>
      <c r="N545" s="30">
        <f t="shared" si="35"/>
        <v>1.2105263157894737</v>
      </c>
    </row>
    <row r="546" spans="2:14" x14ac:dyDescent="0.3">
      <c r="B546" s="3" t="s">
        <v>420</v>
      </c>
      <c r="C546" s="3" t="s">
        <v>421</v>
      </c>
      <c r="D546" s="22">
        <v>14</v>
      </c>
      <c r="E546" s="22" t="s">
        <v>13</v>
      </c>
      <c r="F546" s="22" t="s">
        <v>14</v>
      </c>
      <c r="H546" s="23">
        <v>576</v>
      </c>
      <c r="I546" s="23">
        <v>482</v>
      </c>
      <c r="J546" s="16"/>
      <c r="K546" s="60">
        <f t="shared" si="32"/>
        <v>529</v>
      </c>
      <c r="L546" s="60">
        <f t="shared" si="33"/>
        <v>-94</v>
      </c>
      <c r="M546" s="30">
        <f t="shared" si="34"/>
        <v>-17.769376181474481</v>
      </c>
      <c r="N546" s="30">
        <f t="shared" si="35"/>
        <v>0.83680555555555558</v>
      </c>
    </row>
    <row r="547" spans="2:14" x14ac:dyDescent="0.3">
      <c r="B547" s="3" t="s">
        <v>426</v>
      </c>
      <c r="C547" s="3" t="s">
        <v>427</v>
      </c>
      <c r="D547" s="3">
        <v>10</v>
      </c>
      <c r="E547" s="3" t="s">
        <v>13</v>
      </c>
      <c r="F547" s="3" t="s">
        <v>730</v>
      </c>
      <c r="H547" s="1">
        <v>442</v>
      </c>
      <c r="I547" s="1">
        <v>496</v>
      </c>
      <c r="J547" s="16"/>
      <c r="K547" s="60">
        <f t="shared" si="32"/>
        <v>469</v>
      </c>
      <c r="L547" s="60">
        <f t="shared" si="33"/>
        <v>54</v>
      </c>
      <c r="M547" s="30">
        <f t="shared" si="34"/>
        <v>11.513859275053305</v>
      </c>
      <c r="N547" s="30">
        <f t="shared" si="35"/>
        <v>1.1221719457013575</v>
      </c>
    </row>
    <row r="548" spans="2:14" x14ac:dyDescent="0.3">
      <c r="B548" s="22" t="s">
        <v>453</v>
      </c>
      <c r="C548" s="22" t="s">
        <v>454</v>
      </c>
      <c r="D548" s="3">
        <v>16</v>
      </c>
      <c r="E548" s="3" t="s">
        <v>13</v>
      </c>
      <c r="F548" s="3" t="s">
        <v>14</v>
      </c>
      <c r="G548" s="19"/>
      <c r="H548" s="1">
        <v>467</v>
      </c>
      <c r="I548" s="1">
        <v>513</v>
      </c>
      <c r="J548" s="16"/>
      <c r="K548" s="60">
        <f t="shared" si="32"/>
        <v>490</v>
      </c>
      <c r="L548" s="60">
        <f t="shared" si="33"/>
        <v>46</v>
      </c>
      <c r="M548" s="30">
        <f t="shared" si="34"/>
        <v>9.387755102040817</v>
      </c>
      <c r="N548" s="30">
        <f t="shared" si="35"/>
        <v>1.0985010706638116</v>
      </c>
    </row>
    <row r="549" spans="2:14" x14ac:dyDescent="0.3">
      <c r="B549" s="22" t="s">
        <v>545</v>
      </c>
      <c r="C549" s="22" t="s">
        <v>546</v>
      </c>
      <c r="D549" s="3">
        <v>9</v>
      </c>
      <c r="E549" s="3" t="s">
        <v>13</v>
      </c>
      <c r="F549" s="3" t="s">
        <v>25</v>
      </c>
      <c r="H549" s="1">
        <v>268</v>
      </c>
      <c r="I549" s="1">
        <v>526</v>
      </c>
      <c r="J549" s="16"/>
      <c r="K549" s="60">
        <f t="shared" si="32"/>
        <v>397</v>
      </c>
      <c r="L549" s="60">
        <f t="shared" si="33"/>
        <v>258</v>
      </c>
      <c r="M549" s="30">
        <f t="shared" si="34"/>
        <v>64.987405541561714</v>
      </c>
      <c r="N549" s="30">
        <f t="shared" si="35"/>
        <v>1.9626865671641791</v>
      </c>
    </row>
    <row r="550" spans="2:14" x14ac:dyDescent="0.3">
      <c r="B550" s="3" t="s">
        <v>542</v>
      </c>
      <c r="C550" s="3" t="s">
        <v>543</v>
      </c>
      <c r="D550" s="3">
        <v>9</v>
      </c>
      <c r="E550" s="3" t="s">
        <v>13</v>
      </c>
      <c r="F550" s="3" t="s">
        <v>25</v>
      </c>
      <c r="H550" s="1">
        <v>460</v>
      </c>
      <c r="I550" s="1">
        <v>567</v>
      </c>
      <c r="J550" s="16"/>
      <c r="K550" s="60">
        <f t="shared" si="32"/>
        <v>513.5</v>
      </c>
      <c r="L550" s="60">
        <f t="shared" si="33"/>
        <v>107</v>
      </c>
      <c r="M550" s="30">
        <f t="shared" si="34"/>
        <v>20.837390457643622</v>
      </c>
      <c r="N550" s="30">
        <f t="shared" si="35"/>
        <v>1.232608695652174</v>
      </c>
    </row>
    <row r="551" spans="2:14" x14ac:dyDescent="0.3">
      <c r="B551" s="3" t="s">
        <v>646</v>
      </c>
      <c r="C551" s="3" t="s">
        <v>647</v>
      </c>
      <c r="D551" s="3">
        <v>11</v>
      </c>
      <c r="E551" s="3" t="s">
        <v>544</v>
      </c>
      <c r="F551" s="3" t="s">
        <v>14</v>
      </c>
      <c r="H551" s="1">
        <v>208</v>
      </c>
      <c r="I551" s="1">
        <v>591</v>
      </c>
      <c r="J551" s="16"/>
      <c r="K551" s="60">
        <f t="shared" si="32"/>
        <v>399.5</v>
      </c>
      <c r="L551" s="60">
        <f t="shared" si="33"/>
        <v>383</v>
      </c>
      <c r="M551" s="30">
        <f t="shared" si="34"/>
        <v>95.869837296620773</v>
      </c>
      <c r="N551" s="30">
        <f t="shared" si="35"/>
        <v>2.8413461538461537</v>
      </c>
    </row>
    <row r="552" spans="2:14" x14ac:dyDescent="0.3">
      <c r="B552" s="3" t="s">
        <v>561</v>
      </c>
      <c r="C552" s="3" t="s">
        <v>724</v>
      </c>
      <c r="D552" s="22">
        <v>8</v>
      </c>
      <c r="E552" s="22" t="s">
        <v>13</v>
      </c>
      <c r="F552" s="22" t="s">
        <v>14</v>
      </c>
      <c r="H552" s="1">
        <v>600</v>
      </c>
      <c r="I552" s="1">
        <v>600</v>
      </c>
      <c r="J552" s="16"/>
      <c r="K552" s="60">
        <f t="shared" si="32"/>
        <v>600</v>
      </c>
      <c r="L552" s="60">
        <f t="shared" si="33"/>
        <v>0</v>
      </c>
      <c r="M552" s="30">
        <f t="shared" si="34"/>
        <v>0</v>
      </c>
      <c r="N552" s="30">
        <f t="shared" si="35"/>
        <v>1</v>
      </c>
    </row>
    <row r="553" spans="2:14" x14ac:dyDescent="0.3">
      <c r="B553" s="3" t="s">
        <v>758</v>
      </c>
      <c r="C553" s="3" t="s">
        <v>759</v>
      </c>
      <c r="D553" s="3">
        <v>15</v>
      </c>
      <c r="E553" s="3" t="s">
        <v>13</v>
      </c>
      <c r="F553" s="3" t="s">
        <v>25</v>
      </c>
      <c r="G553" s="19"/>
      <c r="H553" s="1">
        <v>713</v>
      </c>
      <c r="I553" s="1">
        <v>600</v>
      </c>
      <c r="J553" s="16"/>
      <c r="K553" s="60">
        <f t="shared" si="32"/>
        <v>656.5</v>
      </c>
      <c r="L553" s="60">
        <f t="shared" si="33"/>
        <v>-113</v>
      </c>
      <c r="M553" s="30">
        <f t="shared" si="34"/>
        <v>-17.212490479817212</v>
      </c>
      <c r="N553" s="30">
        <f t="shared" si="35"/>
        <v>0.84151472650771386</v>
      </c>
    </row>
    <row r="554" spans="2:14" x14ac:dyDescent="0.3">
      <c r="B554" s="3" t="s">
        <v>527</v>
      </c>
      <c r="C554" s="3" t="s">
        <v>528</v>
      </c>
      <c r="D554" s="3">
        <v>11</v>
      </c>
      <c r="E554" s="3" t="s">
        <v>13</v>
      </c>
      <c r="F554" s="3" t="s">
        <v>25</v>
      </c>
      <c r="G554" s="19"/>
      <c r="H554" s="1">
        <v>294</v>
      </c>
      <c r="I554" s="1">
        <v>250</v>
      </c>
      <c r="J554" s="16"/>
      <c r="K554" s="60">
        <f t="shared" si="32"/>
        <v>272</v>
      </c>
      <c r="L554" s="60">
        <f t="shared" si="33"/>
        <v>-44</v>
      </c>
      <c r="M554" s="30">
        <f t="shared" si="34"/>
        <v>-16.176470588235293</v>
      </c>
      <c r="N554" s="30">
        <f t="shared" si="35"/>
        <v>0.85034013605442171</v>
      </c>
    </row>
    <row r="555" spans="2:14" x14ac:dyDescent="0.3">
      <c r="B555" s="22" t="s">
        <v>813</v>
      </c>
      <c r="C555" s="22" t="s">
        <v>814</v>
      </c>
      <c r="D555" s="3">
        <v>12</v>
      </c>
      <c r="E555" s="3" t="s">
        <v>13</v>
      </c>
      <c r="F555" s="22" t="s">
        <v>551</v>
      </c>
      <c r="H555" s="1">
        <v>450</v>
      </c>
      <c r="I555" s="1">
        <v>362</v>
      </c>
      <c r="J555" s="16"/>
      <c r="K555" s="60">
        <f t="shared" si="32"/>
        <v>406</v>
      </c>
      <c r="L555" s="60">
        <f t="shared" si="33"/>
        <v>-88</v>
      </c>
      <c r="M555" s="30">
        <f t="shared" si="34"/>
        <v>-21.674876847290641</v>
      </c>
      <c r="N555" s="30">
        <f t="shared" si="35"/>
        <v>0.80444444444444441</v>
      </c>
    </row>
    <row r="556" spans="2:14" x14ac:dyDescent="0.3">
      <c r="B556" s="3" t="s">
        <v>450</v>
      </c>
      <c r="C556" s="3" t="s">
        <v>40</v>
      </c>
      <c r="D556" s="3">
        <v>8</v>
      </c>
      <c r="E556" s="3" t="s">
        <v>13</v>
      </c>
      <c r="F556" s="3" t="s">
        <v>25</v>
      </c>
      <c r="G556" s="19"/>
      <c r="H556" s="1">
        <v>477</v>
      </c>
      <c r="I556" s="1">
        <v>370</v>
      </c>
      <c r="J556" s="16"/>
      <c r="K556" s="60">
        <f t="shared" si="32"/>
        <v>423.5</v>
      </c>
      <c r="L556" s="60">
        <f t="shared" si="33"/>
        <v>-107</v>
      </c>
      <c r="M556" s="30">
        <f t="shared" si="34"/>
        <v>-25.265643447461628</v>
      </c>
      <c r="N556" s="30">
        <f t="shared" si="35"/>
        <v>0.77568134171907754</v>
      </c>
    </row>
    <row r="557" spans="2:14" x14ac:dyDescent="0.3">
      <c r="B557" s="3" t="s">
        <v>514</v>
      </c>
      <c r="C557" s="3" t="s">
        <v>515</v>
      </c>
      <c r="D557" s="3">
        <v>10</v>
      </c>
      <c r="E557" s="3" t="s">
        <v>332</v>
      </c>
      <c r="F557" s="22" t="s">
        <v>551</v>
      </c>
      <c r="H557" s="1">
        <v>642</v>
      </c>
      <c r="I557" s="1">
        <v>391</v>
      </c>
      <c r="J557" s="16"/>
      <c r="K557" s="60">
        <f t="shared" si="32"/>
        <v>516.5</v>
      </c>
      <c r="L557" s="60">
        <f t="shared" si="33"/>
        <v>-251</v>
      </c>
      <c r="M557" s="30">
        <f t="shared" si="34"/>
        <v>-48.596321393998068</v>
      </c>
      <c r="N557" s="30">
        <f t="shared" si="35"/>
        <v>0.6090342679127726</v>
      </c>
    </row>
    <row r="558" spans="2:14" x14ac:dyDescent="0.3">
      <c r="B558" s="3" t="s">
        <v>536</v>
      </c>
      <c r="C558" s="3" t="s">
        <v>537</v>
      </c>
      <c r="D558" s="3">
        <v>9</v>
      </c>
      <c r="E558" s="3" t="s">
        <v>43</v>
      </c>
      <c r="F558" s="3" t="s">
        <v>25</v>
      </c>
      <c r="G558" s="19"/>
      <c r="H558" s="1">
        <v>474</v>
      </c>
      <c r="I558" s="1">
        <v>418</v>
      </c>
      <c r="J558" s="16"/>
      <c r="K558" s="60">
        <f t="shared" si="32"/>
        <v>446</v>
      </c>
      <c r="L558" s="60">
        <f t="shared" si="33"/>
        <v>-56</v>
      </c>
      <c r="M558" s="30">
        <f t="shared" si="34"/>
        <v>-12.556053811659194</v>
      </c>
      <c r="N558" s="30">
        <f t="shared" si="35"/>
        <v>0.88185654008438819</v>
      </c>
    </row>
    <row r="559" spans="2:14" x14ac:dyDescent="0.3">
      <c r="B559" s="3" t="s">
        <v>603</v>
      </c>
      <c r="C559" s="3" t="s">
        <v>604</v>
      </c>
      <c r="D559" s="3">
        <v>13</v>
      </c>
      <c r="E559" s="3" t="s">
        <v>13</v>
      </c>
      <c r="F559" s="3" t="s">
        <v>14</v>
      </c>
      <c r="G559" s="19"/>
      <c r="H559" s="1">
        <v>456</v>
      </c>
      <c r="I559" s="1">
        <v>370</v>
      </c>
      <c r="J559" s="16"/>
      <c r="K559" s="60">
        <f t="shared" si="32"/>
        <v>413</v>
      </c>
      <c r="L559" s="60">
        <f t="shared" si="33"/>
        <v>-86</v>
      </c>
      <c r="M559" s="30">
        <f t="shared" si="34"/>
        <v>-20.823244552058114</v>
      </c>
      <c r="N559" s="30">
        <f t="shared" si="35"/>
        <v>0.81140350877192979</v>
      </c>
    </row>
    <row r="560" spans="2:14" x14ac:dyDescent="0.3">
      <c r="B560" s="3" t="s">
        <v>612</v>
      </c>
      <c r="C560" s="3" t="s">
        <v>132</v>
      </c>
      <c r="D560" s="22">
        <v>10</v>
      </c>
      <c r="E560" s="22" t="s">
        <v>13</v>
      </c>
      <c r="F560" s="22" t="s">
        <v>770</v>
      </c>
      <c r="H560" s="22">
        <v>576</v>
      </c>
      <c r="I560" s="22">
        <v>519</v>
      </c>
      <c r="J560" s="16"/>
      <c r="K560" s="60">
        <f t="shared" si="32"/>
        <v>547.5</v>
      </c>
      <c r="L560" s="60">
        <f t="shared" si="33"/>
        <v>-57</v>
      </c>
      <c r="M560" s="30">
        <f t="shared" si="34"/>
        <v>-10.41095890410959</v>
      </c>
      <c r="N560" s="30">
        <f t="shared" si="35"/>
        <v>0.90104166666666663</v>
      </c>
    </row>
    <row r="561" spans="2:14" x14ac:dyDescent="0.3">
      <c r="B561" s="3" t="s">
        <v>512</v>
      </c>
      <c r="C561" s="3" t="s">
        <v>513</v>
      </c>
      <c r="D561" s="3">
        <v>15</v>
      </c>
      <c r="E561" s="3" t="s">
        <v>43</v>
      </c>
      <c r="F561" s="3" t="s">
        <v>14</v>
      </c>
      <c r="G561" s="19"/>
      <c r="H561" s="1">
        <v>600</v>
      </c>
      <c r="I561" s="1">
        <v>583</v>
      </c>
      <c r="J561" s="16"/>
      <c r="K561" s="60">
        <f t="shared" si="32"/>
        <v>591.5</v>
      </c>
      <c r="L561" s="60">
        <f t="shared" si="33"/>
        <v>-17</v>
      </c>
      <c r="M561" s="30">
        <f t="shared" si="34"/>
        <v>-2.8740490278951816</v>
      </c>
      <c r="N561" s="30">
        <f t="shared" si="35"/>
        <v>0.97166666666666668</v>
      </c>
    </row>
    <row r="562" spans="2:14" x14ac:dyDescent="0.3">
      <c r="B562" s="3" t="s">
        <v>448</v>
      </c>
      <c r="C562" s="3" t="s">
        <v>449</v>
      </c>
      <c r="D562" s="3">
        <v>12</v>
      </c>
      <c r="E562" s="3" t="s">
        <v>13</v>
      </c>
      <c r="F562" s="3" t="s">
        <v>25</v>
      </c>
      <c r="H562" s="1">
        <v>459</v>
      </c>
      <c r="I562" s="1">
        <v>339</v>
      </c>
      <c r="J562" s="16"/>
      <c r="K562" s="60">
        <f t="shared" si="32"/>
        <v>399</v>
      </c>
      <c r="L562" s="60">
        <f t="shared" si="33"/>
        <v>-120</v>
      </c>
      <c r="M562" s="30">
        <f t="shared" si="34"/>
        <v>-30.075187969924812</v>
      </c>
      <c r="N562" s="30">
        <f t="shared" si="35"/>
        <v>0.73856209150326801</v>
      </c>
    </row>
    <row r="563" spans="2:14" x14ac:dyDescent="0.3">
      <c r="B563" s="3" t="s">
        <v>531</v>
      </c>
      <c r="C563" s="3" t="s">
        <v>381</v>
      </c>
      <c r="D563" s="3">
        <v>15</v>
      </c>
      <c r="E563" s="3" t="s">
        <v>13</v>
      </c>
      <c r="F563" s="3" t="s">
        <v>25</v>
      </c>
      <c r="H563" s="1">
        <v>328</v>
      </c>
      <c r="I563" s="1">
        <v>329</v>
      </c>
      <c r="J563" s="16"/>
      <c r="K563" s="60">
        <f t="shared" si="32"/>
        <v>328.5</v>
      </c>
      <c r="L563" s="60">
        <f t="shared" si="33"/>
        <v>1</v>
      </c>
      <c r="M563" s="30">
        <f t="shared" si="34"/>
        <v>0.30441400304414001</v>
      </c>
      <c r="N563" s="30">
        <f t="shared" si="35"/>
        <v>1.0030487804878048</v>
      </c>
    </row>
    <row r="564" spans="2:14" x14ac:dyDescent="0.3">
      <c r="B564" s="3" t="s">
        <v>560</v>
      </c>
      <c r="C564" s="3" t="s">
        <v>561</v>
      </c>
      <c r="D564" s="3">
        <v>11</v>
      </c>
      <c r="E564" s="3" t="s">
        <v>13</v>
      </c>
      <c r="F564" s="22" t="s">
        <v>14</v>
      </c>
      <c r="H564" s="1">
        <v>512</v>
      </c>
      <c r="I564" s="1">
        <v>398</v>
      </c>
      <c r="J564" s="16"/>
      <c r="K564" s="60">
        <f t="shared" si="32"/>
        <v>455</v>
      </c>
      <c r="L564" s="60">
        <f t="shared" si="33"/>
        <v>-114</v>
      </c>
      <c r="M564" s="30">
        <f t="shared" si="34"/>
        <v>-25.054945054945055</v>
      </c>
      <c r="N564" s="30">
        <f t="shared" si="35"/>
        <v>0.77734375</v>
      </c>
    </row>
    <row r="565" spans="2:14" x14ac:dyDescent="0.3">
      <c r="B565" s="3" t="s">
        <v>581</v>
      </c>
      <c r="C565" s="3" t="s">
        <v>582</v>
      </c>
      <c r="D565" s="3">
        <v>11</v>
      </c>
      <c r="E565" s="3" t="s">
        <v>13</v>
      </c>
      <c r="F565" s="3" t="s">
        <v>25</v>
      </c>
      <c r="G565" s="19"/>
      <c r="H565" s="1">
        <v>458</v>
      </c>
      <c r="I565" s="1">
        <v>432</v>
      </c>
      <c r="J565" s="16"/>
      <c r="K565" s="60">
        <f t="shared" si="32"/>
        <v>445</v>
      </c>
      <c r="L565" s="60">
        <f t="shared" si="33"/>
        <v>-26</v>
      </c>
      <c r="M565" s="30">
        <f t="shared" si="34"/>
        <v>-5.8426966292134832</v>
      </c>
      <c r="N565" s="30">
        <f t="shared" si="35"/>
        <v>0.94323144104803491</v>
      </c>
    </row>
    <row r="566" spans="2:14" x14ac:dyDescent="0.3">
      <c r="B566" s="3" t="s">
        <v>498</v>
      </c>
      <c r="C566" s="3" t="s">
        <v>454</v>
      </c>
      <c r="D566" s="3">
        <v>8</v>
      </c>
      <c r="E566" s="56" t="s">
        <v>13</v>
      </c>
      <c r="F566" s="3" t="s">
        <v>14</v>
      </c>
      <c r="G566" s="19"/>
      <c r="H566" s="1">
        <v>429</v>
      </c>
      <c r="I566" s="1">
        <v>600</v>
      </c>
      <c r="J566" s="16"/>
      <c r="K566" s="60">
        <f t="shared" si="32"/>
        <v>514.5</v>
      </c>
      <c r="L566" s="60">
        <f t="shared" si="33"/>
        <v>171</v>
      </c>
      <c r="M566" s="30">
        <f t="shared" si="34"/>
        <v>33.236151603498541</v>
      </c>
      <c r="N566" s="30">
        <f t="shared" si="35"/>
        <v>1.3986013986013985</v>
      </c>
    </row>
    <row r="567" spans="2:14" x14ac:dyDescent="0.3">
      <c r="B567" s="57" t="s">
        <v>878</v>
      </c>
      <c r="C567" s="57" t="s">
        <v>879</v>
      </c>
      <c r="D567" s="58">
        <v>10</v>
      </c>
      <c r="E567" s="57" t="s">
        <v>13</v>
      </c>
      <c r="F567" s="57" t="s">
        <v>770</v>
      </c>
      <c r="H567" s="58">
        <v>205</v>
      </c>
      <c r="I567" s="58">
        <v>176</v>
      </c>
      <c r="J567" s="16"/>
      <c r="K567" s="60">
        <f t="shared" si="32"/>
        <v>190.5</v>
      </c>
      <c r="L567" s="60">
        <f t="shared" si="33"/>
        <v>-29</v>
      </c>
      <c r="M567" s="30">
        <f t="shared" si="34"/>
        <v>-15.223097112860891</v>
      </c>
      <c r="N567" s="30">
        <f t="shared" si="35"/>
        <v>0.85853658536585364</v>
      </c>
    </row>
    <row r="568" spans="2:14" x14ac:dyDescent="0.3">
      <c r="B568" s="57" t="s">
        <v>787</v>
      </c>
      <c r="C568" s="57" t="s">
        <v>38</v>
      </c>
      <c r="D568" s="58">
        <v>15</v>
      </c>
      <c r="E568" s="57" t="s">
        <v>13</v>
      </c>
      <c r="F568" s="57" t="s">
        <v>771</v>
      </c>
      <c r="H568" s="58">
        <v>75</v>
      </c>
      <c r="I568" s="58">
        <v>75</v>
      </c>
      <c r="J568" s="16"/>
      <c r="K568" s="60">
        <f t="shared" si="32"/>
        <v>75</v>
      </c>
      <c r="L568" s="60">
        <f t="shared" si="33"/>
        <v>0</v>
      </c>
      <c r="M568" s="30">
        <f t="shared" si="34"/>
        <v>0</v>
      </c>
      <c r="N568" s="30">
        <f t="shared" si="35"/>
        <v>1</v>
      </c>
    </row>
    <row r="569" spans="2:14" x14ac:dyDescent="0.3">
      <c r="B569" s="9" t="s">
        <v>595</v>
      </c>
      <c r="C569" s="9" t="s">
        <v>225</v>
      </c>
      <c r="D569" s="9">
        <v>16</v>
      </c>
      <c r="E569" s="9" t="s">
        <v>13</v>
      </c>
      <c r="F569" s="9" t="s">
        <v>771</v>
      </c>
      <c r="H569" s="58">
        <v>84</v>
      </c>
      <c r="I569" s="58">
        <v>83</v>
      </c>
      <c r="J569" s="16"/>
      <c r="K569" s="60">
        <f t="shared" si="32"/>
        <v>83.5</v>
      </c>
      <c r="L569" s="60">
        <f t="shared" si="33"/>
        <v>-1</v>
      </c>
      <c r="M569" s="30">
        <f t="shared" si="34"/>
        <v>-1.1976047904191618</v>
      </c>
      <c r="N569" s="30">
        <f t="shared" si="35"/>
        <v>0.98809523809523814</v>
      </c>
    </row>
    <row r="570" spans="2:14" x14ac:dyDescent="0.3">
      <c r="B570" s="57" t="s">
        <v>536</v>
      </c>
      <c r="C570" s="57" t="s">
        <v>880</v>
      </c>
      <c r="D570" s="58">
        <v>10</v>
      </c>
      <c r="E570" s="57" t="s">
        <v>13</v>
      </c>
      <c r="F570" s="57" t="s">
        <v>771</v>
      </c>
      <c r="H570" s="58">
        <v>159</v>
      </c>
      <c r="I570" s="58">
        <v>166</v>
      </c>
      <c r="J570" s="16"/>
      <c r="K570" s="60">
        <f t="shared" si="32"/>
        <v>162.5</v>
      </c>
      <c r="L570" s="60">
        <f t="shared" si="33"/>
        <v>7</v>
      </c>
      <c r="M570" s="30">
        <f t="shared" si="34"/>
        <v>4.3076923076923075</v>
      </c>
      <c r="N570" s="30">
        <f t="shared" si="35"/>
        <v>1.0440251572327044</v>
      </c>
    </row>
    <row r="571" spans="2:14" x14ac:dyDescent="0.3">
      <c r="B571" s="57" t="s">
        <v>881</v>
      </c>
      <c r="C571" s="57" t="s">
        <v>882</v>
      </c>
      <c r="D571" s="58">
        <v>10</v>
      </c>
      <c r="E571" s="57" t="s">
        <v>43</v>
      </c>
      <c r="F571" s="57" t="s">
        <v>771</v>
      </c>
      <c r="H571" s="58">
        <v>154</v>
      </c>
      <c r="I571" s="58">
        <v>145</v>
      </c>
      <c r="J571" s="16"/>
      <c r="K571" s="60">
        <f t="shared" si="32"/>
        <v>149.5</v>
      </c>
      <c r="L571" s="60">
        <f t="shared" si="33"/>
        <v>-9</v>
      </c>
      <c r="M571" s="30">
        <f t="shared" si="34"/>
        <v>-6.0200668896321075</v>
      </c>
      <c r="N571" s="30">
        <f t="shared" si="35"/>
        <v>0.94155844155844159</v>
      </c>
    </row>
    <row r="572" spans="2:14" x14ac:dyDescent="0.3">
      <c r="J572" s="16"/>
    </row>
    <row r="573" spans="2:14" x14ac:dyDescent="0.3">
      <c r="J573" s="16"/>
    </row>
    <row r="574" spans="2:14" x14ac:dyDescent="0.3">
      <c r="J574" s="16"/>
    </row>
    <row r="575" spans="2:14" x14ac:dyDescent="0.3">
      <c r="J575" s="16"/>
    </row>
    <row r="576" spans="2:14" x14ac:dyDescent="0.3">
      <c r="J576" s="16"/>
    </row>
    <row r="577" spans="10:10" x14ac:dyDescent="0.3">
      <c r="J577" s="16"/>
    </row>
    <row r="578" spans="10:10" x14ac:dyDescent="0.3">
      <c r="J578" s="16"/>
    </row>
    <row r="579" spans="10:10" x14ac:dyDescent="0.3">
      <c r="J579" s="16"/>
    </row>
    <row r="580" spans="10:10" x14ac:dyDescent="0.3">
      <c r="J580" s="16"/>
    </row>
    <row r="581" spans="10:10" x14ac:dyDescent="0.3">
      <c r="J581" s="16"/>
    </row>
    <row r="582" spans="10:10" x14ac:dyDescent="0.3">
      <c r="J582" s="16"/>
    </row>
    <row r="583" spans="10:10" x14ac:dyDescent="0.3">
      <c r="J583" s="16"/>
    </row>
    <row r="584" spans="10:10" x14ac:dyDescent="0.3">
      <c r="J584" s="16"/>
    </row>
    <row r="585" spans="10:10" x14ac:dyDescent="0.3">
      <c r="J585" s="16"/>
    </row>
    <row r="586" spans="10:10" x14ac:dyDescent="0.3">
      <c r="J586" s="16"/>
    </row>
    <row r="587" spans="10:10" x14ac:dyDescent="0.3">
      <c r="J587" s="16"/>
    </row>
    <row r="588" spans="10:10" x14ac:dyDescent="0.3">
      <c r="J588" s="16"/>
    </row>
    <row r="589" spans="10:10" x14ac:dyDescent="0.3">
      <c r="J589" s="16"/>
    </row>
    <row r="590" spans="10:10" x14ac:dyDescent="0.3">
      <c r="J590" s="16"/>
    </row>
    <row r="591" spans="10:10" x14ac:dyDescent="0.3">
      <c r="J591" s="16"/>
    </row>
    <row r="592" spans="10:10" x14ac:dyDescent="0.3">
      <c r="J592" s="16"/>
    </row>
    <row r="593" spans="10:10" x14ac:dyDescent="0.3">
      <c r="J593" s="16"/>
    </row>
    <row r="594" spans="10:10" x14ac:dyDescent="0.3">
      <c r="J594" s="16"/>
    </row>
    <row r="595" spans="10:10" x14ac:dyDescent="0.3">
      <c r="J595" s="16"/>
    </row>
    <row r="596" spans="10:10" x14ac:dyDescent="0.3">
      <c r="J596" s="16"/>
    </row>
    <row r="597" spans="10:10" x14ac:dyDescent="0.3">
      <c r="J597" s="16"/>
    </row>
    <row r="598" spans="10:10" x14ac:dyDescent="0.3">
      <c r="J598" s="16"/>
    </row>
    <row r="599" spans="10:10" x14ac:dyDescent="0.3">
      <c r="J599" s="16"/>
    </row>
    <row r="600" spans="10:10" x14ac:dyDescent="0.3">
      <c r="J600" s="16"/>
    </row>
    <row r="601" spans="10:10" x14ac:dyDescent="0.3">
      <c r="J601" s="16"/>
    </row>
    <row r="602" spans="10:10" x14ac:dyDescent="0.3">
      <c r="J602" s="16"/>
    </row>
    <row r="603" spans="10:10" x14ac:dyDescent="0.3">
      <c r="J603" s="16"/>
    </row>
    <row r="604" spans="10:10" x14ac:dyDescent="0.3">
      <c r="J604" s="16"/>
    </row>
    <row r="605" spans="10:10" x14ac:dyDescent="0.3">
      <c r="J605" s="16"/>
    </row>
    <row r="606" spans="10:10" x14ac:dyDescent="0.3">
      <c r="J606" s="16"/>
    </row>
    <row r="607" spans="10:10" x14ac:dyDescent="0.3">
      <c r="J607" s="16"/>
    </row>
    <row r="608" spans="10:10" x14ac:dyDescent="0.3">
      <c r="J608" s="16"/>
    </row>
    <row r="609" spans="10:10" x14ac:dyDescent="0.3">
      <c r="J609" s="16"/>
    </row>
    <row r="610" spans="10:10" x14ac:dyDescent="0.3">
      <c r="J610" s="16"/>
    </row>
    <row r="611" spans="10:10" x14ac:dyDescent="0.3">
      <c r="J611" s="16"/>
    </row>
    <row r="612" spans="10:10" x14ac:dyDescent="0.3">
      <c r="J612" s="16"/>
    </row>
    <row r="613" spans="10:10" x14ac:dyDescent="0.3">
      <c r="J613" s="16"/>
    </row>
    <row r="614" spans="10:10" x14ac:dyDescent="0.3">
      <c r="J614" s="16"/>
    </row>
    <row r="615" spans="10:10" x14ac:dyDescent="0.3">
      <c r="J615" s="16"/>
    </row>
    <row r="616" spans="10:10" x14ac:dyDescent="0.3">
      <c r="J616" s="16"/>
    </row>
    <row r="618" spans="10:10" x14ac:dyDescent="0.3">
      <c r="J618" s="22"/>
    </row>
    <row r="620" spans="10:10" x14ac:dyDescent="0.3">
      <c r="J620" s="22"/>
    </row>
    <row r="621" spans="10:10" x14ac:dyDescent="0.3">
      <c r="J621" s="22"/>
    </row>
    <row r="622" spans="10:10" x14ac:dyDescent="0.3">
      <c r="J622" s="22"/>
    </row>
    <row r="623" spans="10:10" x14ac:dyDescent="0.3">
      <c r="J623" s="22"/>
    </row>
    <row r="624" spans="10:10" x14ac:dyDescent="0.3">
      <c r="J624" s="22"/>
    </row>
    <row r="625" spans="10:10" x14ac:dyDescent="0.3">
      <c r="J625" s="22"/>
    </row>
    <row r="626" spans="10:10" x14ac:dyDescent="0.3">
      <c r="J626" s="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626"/>
  <sheetViews>
    <sheetView topLeftCell="G1" workbookViewId="0">
      <pane ySplit="2" topLeftCell="A3" activePane="bottomLeft" state="frozen"/>
      <selection pane="bottomLeft" activeCell="V14" sqref="V14"/>
    </sheetView>
  </sheetViews>
  <sheetFormatPr defaultColWidth="10.8984375" defaultRowHeight="15.6" x14ac:dyDescent="0.3"/>
  <cols>
    <col min="1" max="6" width="10.8984375" style="22"/>
    <col min="7" max="7" width="10.8984375" style="11"/>
    <col min="8" max="9" width="6.59765625" style="22" customWidth="1"/>
    <col min="10" max="10" width="10.8984375" style="14"/>
    <col min="11" max="16384" width="10.8984375" style="22"/>
  </cols>
  <sheetData>
    <row r="1" spans="2:12" s="17" customFormat="1" ht="15.75" hidden="1" customHeight="1" x14ac:dyDescent="0.3">
      <c r="G1" s="11"/>
      <c r="H1" s="59"/>
      <c r="I1" s="59"/>
      <c r="J1" s="14"/>
    </row>
    <row r="2" spans="2:12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8"/>
      <c r="H2" s="1" t="s">
        <v>886</v>
      </c>
      <c r="I2" s="1" t="s">
        <v>889</v>
      </c>
      <c r="K2" s="57" t="s">
        <v>891</v>
      </c>
      <c r="L2" s="57" t="s">
        <v>892</v>
      </c>
    </row>
    <row r="3" spans="2:12" x14ac:dyDescent="0.3">
      <c r="B3" s="22" t="s">
        <v>344</v>
      </c>
      <c r="C3" s="22" t="s">
        <v>346</v>
      </c>
      <c r="D3" s="22">
        <v>8</v>
      </c>
      <c r="E3" s="43" t="s">
        <v>13</v>
      </c>
      <c r="F3" s="26" t="s">
        <v>25</v>
      </c>
      <c r="G3" s="12"/>
      <c r="H3" s="42">
        <v>11</v>
      </c>
      <c r="I3" s="42">
        <v>7.7</v>
      </c>
      <c r="K3" s="60">
        <f>AVERAGE(H3:I3)</f>
        <v>9.35</v>
      </c>
      <c r="L3" s="60">
        <f>I3-H3</f>
        <v>-3.3</v>
      </c>
    </row>
    <row r="4" spans="2:12" x14ac:dyDescent="0.3">
      <c r="B4" s="22" t="s">
        <v>743</v>
      </c>
      <c r="C4" s="22" t="s">
        <v>87</v>
      </c>
      <c r="D4" s="22">
        <v>7</v>
      </c>
      <c r="E4" s="22" t="s">
        <v>13</v>
      </c>
      <c r="F4" s="22" t="s">
        <v>25</v>
      </c>
      <c r="H4" s="23">
        <v>2</v>
      </c>
      <c r="I4" s="23">
        <v>3.9</v>
      </c>
      <c r="J4" s="16"/>
      <c r="K4" s="60">
        <f t="shared" ref="K4:K67" si="0">AVERAGE(H4:I4)</f>
        <v>2.95</v>
      </c>
      <c r="L4" s="60">
        <f t="shared" ref="L4:L67" si="1">I4-H4</f>
        <v>1.9</v>
      </c>
    </row>
    <row r="5" spans="2:12" x14ac:dyDescent="0.3">
      <c r="B5" s="22" t="s">
        <v>370</v>
      </c>
      <c r="C5" s="22" t="s">
        <v>872</v>
      </c>
      <c r="D5" s="22">
        <v>7</v>
      </c>
      <c r="E5" s="22" t="s">
        <v>13</v>
      </c>
      <c r="F5" s="22" t="s">
        <v>770</v>
      </c>
      <c r="H5" s="22">
        <v>7</v>
      </c>
      <c r="I5" s="22">
        <v>3.9</v>
      </c>
      <c r="J5" s="16"/>
      <c r="K5" s="60">
        <f t="shared" si="0"/>
        <v>5.45</v>
      </c>
      <c r="L5" s="60">
        <f t="shared" si="1"/>
        <v>-3.1</v>
      </c>
    </row>
    <row r="6" spans="2:12" x14ac:dyDescent="0.3">
      <c r="B6" s="22" t="s">
        <v>179</v>
      </c>
      <c r="C6" s="22" t="s">
        <v>180</v>
      </c>
      <c r="D6" s="22">
        <v>13</v>
      </c>
      <c r="E6" s="22" t="s">
        <v>13</v>
      </c>
      <c r="F6" s="22" t="s">
        <v>14</v>
      </c>
      <c r="H6" s="23">
        <v>10</v>
      </c>
      <c r="I6" s="23">
        <v>3.9</v>
      </c>
      <c r="J6" s="16"/>
      <c r="K6" s="60">
        <f t="shared" si="0"/>
        <v>6.95</v>
      </c>
      <c r="L6" s="60">
        <f t="shared" si="1"/>
        <v>-6.1</v>
      </c>
    </row>
    <row r="7" spans="2:12" x14ac:dyDescent="0.3">
      <c r="B7" s="22" t="s">
        <v>838</v>
      </c>
      <c r="C7" s="22" t="s">
        <v>839</v>
      </c>
      <c r="D7" s="22">
        <v>7</v>
      </c>
      <c r="E7" s="22" t="s">
        <v>43</v>
      </c>
      <c r="F7" s="22" t="s">
        <v>771</v>
      </c>
      <c r="H7" s="22">
        <v>7</v>
      </c>
      <c r="I7" s="22">
        <v>3.9</v>
      </c>
      <c r="J7" s="16"/>
      <c r="K7" s="60">
        <f t="shared" si="0"/>
        <v>5.45</v>
      </c>
      <c r="L7" s="60">
        <f t="shared" si="1"/>
        <v>-3.1</v>
      </c>
    </row>
    <row r="8" spans="2:12" x14ac:dyDescent="0.3">
      <c r="B8" s="22" t="s">
        <v>344</v>
      </c>
      <c r="C8" s="22" t="s">
        <v>345</v>
      </c>
      <c r="D8" s="22">
        <v>12</v>
      </c>
      <c r="E8" s="43" t="s">
        <v>13</v>
      </c>
      <c r="F8" s="43" t="s">
        <v>14</v>
      </c>
      <c r="G8" s="12"/>
      <c r="H8" s="42">
        <v>14</v>
      </c>
      <c r="I8" s="42">
        <v>10.3</v>
      </c>
      <c r="J8" s="16"/>
      <c r="K8" s="60">
        <f t="shared" si="0"/>
        <v>12.15</v>
      </c>
      <c r="L8" s="60">
        <f t="shared" si="1"/>
        <v>-3.6999999999999993</v>
      </c>
    </row>
    <row r="9" spans="2:12" x14ac:dyDescent="0.3">
      <c r="B9" s="22" t="s">
        <v>242</v>
      </c>
      <c r="C9" s="22" t="s">
        <v>243</v>
      </c>
      <c r="D9" s="22">
        <v>11</v>
      </c>
      <c r="E9" s="22" t="s">
        <v>244</v>
      </c>
      <c r="F9" s="22" t="s">
        <v>14</v>
      </c>
      <c r="H9" s="23">
        <v>12</v>
      </c>
      <c r="I9" s="23">
        <v>3.9</v>
      </c>
      <c r="J9" s="16"/>
      <c r="K9" s="60">
        <f t="shared" si="0"/>
        <v>7.95</v>
      </c>
      <c r="L9" s="60">
        <f t="shared" si="1"/>
        <v>-8.1</v>
      </c>
    </row>
    <row r="10" spans="2:12" x14ac:dyDescent="0.3">
      <c r="B10" s="22" t="s">
        <v>836</v>
      </c>
      <c r="C10" s="22" t="s">
        <v>837</v>
      </c>
      <c r="D10" s="22">
        <v>17</v>
      </c>
      <c r="E10" s="22" t="s">
        <v>332</v>
      </c>
      <c r="F10" s="22" t="s">
        <v>14</v>
      </c>
      <c r="H10" s="22">
        <v>9</v>
      </c>
      <c r="I10" s="22">
        <v>3.9</v>
      </c>
      <c r="J10" s="16"/>
      <c r="K10" s="60">
        <f t="shared" si="0"/>
        <v>6.45</v>
      </c>
      <c r="L10" s="60">
        <f t="shared" si="1"/>
        <v>-5.0999999999999996</v>
      </c>
    </row>
    <row r="11" spans="2:12" x14ac:dyDescent="0.3">
      <c r="B11" s="22" t="s">
        <v>270</v>
      </c>
      <c r="C11" s="22" t="s">
        <v>271</v>
      </c>
      <c r="D11" s="22">
        <v>12</v>
      </c>
      <c r="E11" s="22" t="s">
        <v>13</v>
      </c>
      <c r="F11" s="22" t="s">
        <v>25</v>
      </c>
      <c r="H11" s="23">
        <v>24</v>
      </c>
      <c r="I11" s="23">
        <v>11.6</v>
      </c>
      <c r="J11" s="16"/>
      <c r="K11" s="60">
        <f t="shared" si="0"/>
        <v>17.8</v>
      </c>
      <c r="L11" s="60">
        <f t="shared" si="1"/>
        <v>-12.4</v>
      </c>
    </row>
    <row r="12" spans="2:12" x14ac:dyDescent="0.3">
      <c r="B12" s="22" t="s">
        <v>157</v>
      </c>
      <c r="C12" s="22" t="s">
        <v>158</v>
      </c>
      <c r="D12" s="22">
        <v>13</v>
      </c>
      <c r="E12" s="22" t="s">
        <v>13</v>
      </c>
      <c r="F12" s="22" t="s">
        <v>25</v>
      </c>
      <c r="H12" s="22">
        <v>9</v>
      </c>
      <c r="I12" s="23">
        <v>3.9</v>
      </c>
      <c r="J12" s="16"/>
      <c r="K12" s="60">
        <f t="shared" si="0"/>
        <v>6.45</v>
      </c>
      <c r="L12" s="60">
        <f t="shared" si="1"/>
        <v>-5.0999999999999996</v>
      </c>
    </row>
    <row r="13" spans="2:12" x14ac:dyDescent="0.3">
      <c r="B13" s="22" t="s">
        <v>39</v>
      </c>
      <c r="C13" s="22" t="s">
        <v>40</v>
      </c>
      <c r="D13" s="22">
        <v>12</v>
      </c>
      <c r="E13" s="22" t="s">
        <v>13</v>
      </c>
      <c r="F13" s="22" t="s">
        <v>14</v>
      </c>
      <c r="G13" s="19"/>
      <c r="H13" s="23">
        <v>10</v>
      </c>
      <c r="I13" s="23">
        <v>5.0999999999999996</v>
      </c>
      <c r="J13" s="16"/>
      <c r="K13" s="60">
        <f t="shared" si="0"/>
        <v>7.55</v>
      </c>
      <c r="L13" s="60">
        <f t="shared" si="1"/>
        <v>-4.9000000000000004</v>
      </c>
    </row>
    <row r="14" spans="2:12" x14ac:dyDescent="0.3">
      <c r="B14" s="22" t="s">
        <v>656</v>
      </c>
      <c r="C14" s="22" t="s">
        <v>657</v>
      </c>
      <c r="D14" s="22">
        <v>17</v>
      </c>
      <c r="E14" s="22" t="s">
        <v>13</v>
      </c>
      <c r="F14" s="22" t="s">
        <v>14</v>
      </c>
      <c r="H14" s="23">
        <v>21</v>
      </c>
      <c r="I14" s="23">
        <v>10</v>
      </c>
      <c r="J14" s="16"/>
      <c r="K14" s="60">
        <f t="shared" si="0"/>
        <v>15.5</v>
      </c>
      <c r="L14" s="60">
        <f t="shared" si="1"/>
        <v>-11</v>
      </c>
    </row>
    <row r="15" spans="2:12" x14ac:dyDescent="0.3">
      <c r="B15" s="22" t="s">
        <v>507</v>
      </c>
      <c r="C15" s="22" t="s">
        <v>415</v>
      </c>
      <c r="D15" s="22">
        <v>8</v>
      </c>
      <c r="E15" s="22" t="s">
        <v>13</v>
      </c>
      <c r="F15" s="22" t="s">
        <v>14</v>
      </c>
      <c r="G15" s="19"/>
      <c r="H15" s="23">
        <v>57</v>
      </c>
      <c r="I15" s="23">
        <v>41.2</v>
      </c>
      <c r="J15" s="16"/>
      <c r="K15" s="60">
        <f t="shared" si="0"/>
        <v>49.1</v>
      </c>
      <c r="L15" s="60">
        <f t="shared" si="1"/>
        <v>-15.799999999999997</v>
      </c>
    </row>
    <row r="16" spans="2:12" x14ac:dyDescent="0.3">
      <c r="B16" s="3" t="s">
        <v>532</v>
      </c>
      <c r="C16" s="3" t="s">
        <v>533</v>
      </c>
      <c r="D16" s="3">
        <v>13</v>
      </c>
      <c r="E16" s="3" t="s">
        <v>13</v>
      </c>
      <c r="F16" s="3" t="s">
        <v>25</v>
      </c>
      <c r="H16" s="22">
        <v>17</v>
      </c>
      <c r="I16" s="22">
        <v>6.4</v>
      </c>
      <c r="J16" s="16"/>
      <c r="K16" s="60">
        <f t="shared" si="0"/>
        <v>11.7</v>
      </c>
      <c r="L16" s="60">
        <f t="shared" si="1"/>
        <v>-10.6</v>
      </c>
    </row>
    <row r="17" spans="2:12" x14ac:dyDescent="0.3">
      <c r="B17" s="22" t="s">
        <v>195</v>
      </c>
      <c r="C17" s="22" t="s">
        <v>557</v>
      </c>
      <c r="D17" s="22">
        <v>13</v>
      </c>
      <c r="E17" s="22" t="s">
        <v>43</v>
      </c>
      <c r="F17" s="22" t="s">
        <v>771</v>
      </c>
      <c r="H17" s="22">
        <v>14</v>
      </c>
      <c r="I17" s="22">
        <v>6.4</v>
      </c>
      <c r="J17" s="16"/>
      <c r="K17" s="60">
        <f t="shared" si="0"/>
        <v>10.199999999999999</v>
      </c>
      <c r="L17" s="60">
        <f t="shared" si="1"/>
        <v>-7.6</v>
      </c>
    </row>
    <row r="18" spans="2:12" x14ac:dyDescent="0.3">
      <c r="B18" s="22" t="s">
        <v>312</v>
      </c>
      <c r="C18" s="22" t="s">
        <v>313</v>
      </c>
      <c r="D18" s="22">
        <v>12</v>
      </c>
      <c r="E18" s="22" t="s">
        <v>13</v>
      </c>
      <c r="F18" s="22" t="s">
        <v>771</v>
      </c>
      <c r="H18" s="22">
        <v>30</v>
      </c>
      <c r="I18" s="22">
        <v>10.3</v>
      </c>
      <c r="J18" s="16"/>
      <c r="K18" s="60">
        <f t="shared" si="0"/>
        <v>20.149999999999999</v>
      </c>
      <c r="L18" s="60">
        <f t="shared" si="1"/>
        <v>-19.7</v>
      </c>
    </row>
    <row r="19" spans="2:12" x14ac:dyDescent="0.3">
      <c r="B19" s="22" t="s">
        <v>478</v>
      </c>
      <c r="C19" s="22" t="s">
        <v>479</v>
      </c>
      <c r="D19" s="22">
        <v>12</v>
      </c>
      <c r="E19" s="22" t="s">
        <v>13</v>
      </c>
      <c r="F19" s="22" t="s">
        <v>771</v>
      </c>
      <c r="H19" s="22">
        <v>18</v>
      </c>
      <c r="I19" s="22">
        <v>6.4</v>
      </c>
      <c r="J19" s="16"/>
      <c r="K19" s="60">
        <f t="shared" si="0"/>
        <v>12.2</v>
      </c>
      <c r="L19" s="60">
        <f t="shared" si="1"/>
        <v>-11.6</v>
      </c>
    </row>
    <row r="20" spans="2:12" x14ac:dyDescent="0.3">
      <c r="B20" s="22" t="s">
        <v>338</v>
      </c>
      <c r="C20" s="22" t="s">
        <v>339</v>
      </c>
      <c r="D20" s="22">
        <v>5</v>
      </c>
      <c r="E20" s="43" t="s">
        <v>13</v>
      </c>
      <c r="F20" s="43" t="s">
        <v>25</v>
      </c>
      <c r="G20" s="12"/>
      <c r="H20" s="42">
        <v>22</v>
      </c>
      <c r="I20" s="42">
        <v>10.3</v>
      </c>
      <c r="J20" s="16"/>
      <c r="K20" s="60">
        <f t="shared" si="0"/>
        <v>16.149999999999999</v>
      </c>
      <c r="L20" s="60">
        <f t="shared" si="1"/>
        <v>-11.7</v>
      </c>
    </row>
    <row r="21" spans="2:12" x14ac:dyDescent="0.3">
      <c r="B21" s="22" t="s">
        <v>374</v>
      </c>
      <c r="C21" s="22" t="s">
        <v>375</v>
      </c>
      <c r="D21" s="22">
        <v>11</v>
      </c>
      <c r="E21" s="22" t="s">
        <v>13</v>
      </c>
      <c r="F21" s="22" t="s">
        <v>25</v>
      </c>
      <c r="G21" s="19"/>
      <c r="H21" s="23">
        <v>18</v>
      </c>
      <c r="I21" s="23">
        <v>6.4</v>
      </c>
      <c r="J21" s="16"/>
      <c r="K21" s="60">
        <f t="shared" si="0"/>
        <v>12.2</v>
      </c>
      <c r="L21" s="60">
        <f t="shared" si="1"/>
        <v>-11.6</v>
      </c>
    </row>
    <row r="22" spans="2:12" x14ac:dyDescent="0.3">
      <c r="B22" s="22" t="s">
        <v>494</v>
      </c>
      <c r="C22" s="22" t="s">
        <v>495</v>
      </c>
      <c r="D22" s="22">
        <v>13</v>
      </c>
      <c r="E22" s="22" t="s">
        <v>13</v>
      </c>
      <c r="F22" s="22" t="s">
        <v>14</v>
      </c>
      <c r="H22" s="23">
        <v>17</v>
      </c>
      <c r="I22" s="23">
        <v>3.9</v>
      </c>
      <c r="J22" s="16"/>
      <c r="K22" s="60">
        <f t="shared" si="0"/>
        <v>10.45</v>
      </c>
      <c r="L22" s="60">
        <f t="shared" si="1"/>
        <v>-13.1</v>
      </c>
    </row>
    <row r="23" spans="2:12" x14ac:dyDescent="0.3">
      <c r="B23" s="22" t="s">
        <v>175</v>
      </c>
      <c r="C23" s="22" t="s">
        <v>176</v>
      </c>
      <c r="D23" s="22">
        <v>12</v>
      </c>
      <c r="E23" s="22" t="s">
        <v>13</v>
      </c>
      <c r="F23" s="22" t="s">
        <v>14</v>
      </c>
      <c r="G23" s="19"/>
      <c r="H23" s="23">
        <v>7</v>
      </c>
      <c r="I23" s="23">
        <v>3.9</v>
      </c>
      <c r="J23" s="16"/>
      <c r="K23" s="60">
        <f t="shared" si="0"/>
        <v>5.45</v>
      </c>
      <c r="L23" s="60">
        <f t="shared" si="1"/>
        <v>-3.1</v>
      </c>
    </row>
    <row r="24" spans="2:12" s="7" customFormat="1" x14ac:dyDescent="0.3">
      <c r="B24" s="22" t="s">
        <v>374</v>
      </c>
      <c r="C24" s="22" t="s">
        <v>375</v>
      </c>
      <c r="D24" s="22">
        <v>13</v>
      </c>
      <c r="E24" s="22" t="s">
        <v>13</v>
      </c>
      <c r="F24" s="22" t="s">
        <v>14</v>
      </c>
      <c r="G24" s="19"/>
      <c r="H24" s="23">
        <v>7</v>
      </c>
      <c r="I24" s="23">
        <v>3.9</v>
      </c>
      <c r="J24" s="33"/>
      <c r="K24" s="60">
        <f t="shared" si="0"/>
        <v>5.45</v>
      </c>
      <c r="L24" s="60">
        <f t="shared" si="1"/>
        <v>-3.1</v>
      </c>
    </row>
    <row r="25" spans="2:12" s="34" customFormat="1" x14ac:dyDescent="0.3">
      <c r="B25" s="22" t="s">
        <v>378</v>
      </c>
      <c r="C25" s="22" t="s">
        <v>379</v>
      </c>
      <c r="D25" s="22">
        <v>8</v>
      </c>
      <c r="E25" s="22" t="s">
        <v>13</v>
      </c>
      <c r="F25" s="22" t="s">
        <v>25</v>
      </c>
      <c r="G25" s="11"/>
      <c r="H25" s="23">
        <v>35</v>
      </c>
      <c r="I25" s="23">
        <v>19.3</v>
      </c>
      <c r="J25" s="37"/>
      <c r="K25" s="60">
        <f t="shared" si="0"/>
        <v>27.15</v>
      </c>
      <c r="L25" s="60">
        <f t="shared" si="1"/>
        <v>-15.7</v>
      </c>
    </row>
    <row r="26" spans="2:12" x14ac:dyDescent="0.3">
      <c r="B26" s="22" t="s">
        <v>380</v>
      </c>
      <c r="C26" s="22" t="s">
        <v>381</v>
      </c>
      <c r="D26" s="22">
        <v>14</v>
      </c>
      <c r="E26" s="22" t="s">
        <v>13</v>
      </c>
      <c r="F26" s="22" t="s">
        <v>25</v>
      </c>
      <c r="H26" s="23">
        <v>20</v>
      </c>
      <c r="I26" s="23">
        <v>9</v>
      </c>
      <c r="J26" s="16"/>
      <c r="K26" s="60">
        <f t="shared" si="0"/>
        <v>14.5</v>
      </c>
      <c r="L26" s="60">
        <f t="shared" si="1"/>
        <v>-11</v>
      </c>
    </row>
    <row r="27" spans="2:12" x14ac:dyDescent="0.3">
      <c r="B27" s="22" t="s">
        <v>173</v>
      </c>
      <c r="C27" s="22" t="s">
        <v>174</v>
      </c>
      <c r="D27" s="22">
        <v>14</v>
      </c>
      <c r="E27" s="22" t="s">
        <v>13</v>
      </c>
      <c r="F27" s="22" t="s">
        <v>25</v>
      </c>
      <c r="H27" s="23">
        <v>24</v>
      </c>
      <c r="I27" s="23">
        <v>7.7</v>
      </c>
      <c r="J27" s="16"/>
      <c r="K27" s="60">
        <f t="shared" si="0"/>
        <v>15.85</v>
      </c>
      <c r="L27" s="60">
        <f t="shared" si="1"/>
        <v>-16.3</v>
      </c>
    </row>
    <row r="28" spans="2:12" x14ac:dyDescent="0.3">
      <c r="B28" s="22" t="s">
        <v>361</v>
      </c>
      <c r="C28" s="22" t="s">
        <v>167</v>
      </c>
      <c r="D28" s="22">
        <v>7</v>
      </c>
      <c r="E28" s="22" t="s">
        <v>413</v>
      </c>
      <c r="F28" s="22" t="s">
        <v>25</v>
      </c>
      <c r="H28" s="23">
        <v>20</v>
      </c>
      <c r="I28" s="23">
        <v>11.6</v>
      </c>
      <c r="J28" s="16"/>
      <c r="K28" s="60">
        <f t="shared" si="0"/>
        <v>15.8</v>
      </c>
      <c r="L28" s="60">
        <f t="shared" si="1"/>
        <v>-8.4</v>
      </c>
    </row>
    <row r="29" spans="2:12" x14ac:dyDescent="0.3">
      <c r="B29" s="22" t="s">
        <v>411</v>
      </c>
      <c r="C29" s="22" t="s">
        <v>412</v>
      </c>
      <c r="D29" s="22">
        <v>17</v>
      </c>
      <c r="E29" s="22" t="s">
        <v>13</v>
      </c>
      <c r="F29" s="22" t="s">
        <v>771</v>
      </c>
      <c r="H29" s="22">
        <v>18</v>
      </c>
      <c r="I29" s="22">
        <v>12.9</v>
      </c>
      <c r="J29" s="16"/>
      <c r="K29" s="60">
        <f t="shared" si="0"/>
        <v>15.45</v>
      </c>
      <c r="L29" s="60">
        <f t="shared" si="1"/>
        <v>-5.0999999999999996</v>
      </c>
    </row>
    <row r="30" spans="2:12" x14ac:dyDescent="0.3">
      <c r="B30" s="22" t="s">
        <v>601</v>
      </c>
      <c r="C30" s="22" t="s">
        <v>602</v>
      </c>
      <c r="D30" s="22">
        <v>13</v>
      </c>
      <c r="E30" s="3" t="s">
        <v>13</v>
      </c>
      <c r="F30" s="3" t="s">
        <v>25</v>
      </c>
      <c r="H30" s="23">
        <v>13</v>
      </c>
      <c r="I30" s="23">
        <v>7.7</v>
      </c>
      <c r="J30" s="16"/>
      <c r="K30" s="60">
        <f t="shared" si="0"/>
        <v>10.35</v>
      </c>
      <c r="L30" s="60">
        <f t="shared" si="1"/>
        <v>-5.3</v>
      </c>
    </row>
    <row r="31" spans="2:12" x14ac:dyDescent="0.3">
      <c r="B31" s="22" t="s">
        <v>272</v>
      </c>
      <c r="C31" s="22" t="s">
        <v>273</v>
      </c>
      <c r="D31" s="22">
        <v>8</v>
      </c>
      <c r="E31" s="43" t="s">
        <v>13</v>
      </c>
      <c r="F31" s="22" t="s">
        <v>25</v>
      </c>
      <c r="H31" s="23">
        <v>16</v>
      </c>
      <c r="I31" s="23">
        <v>12.9</v>
      </c>
      <c r="J31" s="16"/>
      <c r="K31" s="60">
        <f t="shared" si="0"/>
        <v>14.45</v>
      </c>
      <c r="L31" s="60">
        <f t="shared" si="1"/>
        <v>-3.0999999999999996</v>
      </c>
    </row>
    <row r="32" spans="2:12" s="34" customFormat="1" x14ac:dyDescent="0.3">
      <c r="B32" s="22" t="s">
        <v>122</v>
      </c>
      <c r="C32" s="22" t="s">
        <v>123</v>
      </c>
      <c r="D32" s="22">
        <v>13</v>
      </c>
      <c r="E32" s="22" t="s">
        <v>13</v>
      </c>
      <c r="F32" s="22" t="s">
        <v>25</v>
      </c>
      <c r="G32" s="11"/>
      <c r="H32" s="23">
        <v>21</v>
      </c>
      <c r="I32" s="23">
        <v>9</v>
      </c>
      <c r="J32" s="37"/>
      <c r="K32" s="60">
        <f t="shared" si="0"/>
        <v>15</v>
      </c>
      <c r="L32" s="60">
        <f t="shared" si="1"/>
        <v>-12</v>
      </c>
    </row>
    <row r="33" spans="2:12" x14ac:dyDescent="0.3">
      <c r="B33" s="22" t="s">
        <v>406</v>
      </c>
      <c r="C33" s="22" t="s">
        <v>407</v>
      </c>
      <c r="D33" s="22">
        <v>10</v>
      </c>
      <c r="E33" s="22" t="s">
        <v>13</v>
      </c>
      <c r="F33" s="22" t="s">
        <v>14</v>
      </c>
      <c r="H33" s="23">
        <v>14</v>
      </c>
      <c r="I33" s="23">
        <v>5.0999999999999996</v>
      </c>
      <c r="J33" s="16"/>
      <c r="K33" s="60">
        <f t="shared" si="0"/>
        <v>9.5500000000000007</v>
      </c>
      <c r="L33" s="60">
        <f t="shared" si="1"/>
        <v>-8.9</v>
      </c>
    </row>
    <row r="34" spans="2:12" s="34" customFormat="1" x14ac:dyDescent="0.3">
      <c r="B34" s="22" t="s">
        <v>451</v>
      </c>
      <c r="C34" s="22" t="s">
        <v>452</v>
      </c>
      <c r="D34" s="22">
        <v>11</v>
      </c>
      <c r="E34" s="22" t="s">
        <v>408</v>
      </c>
      <c r="F34" s="22" t="s">
        <v>25</v>
      </c>
      <c r="G34" s="11"/>
      <c r="H34" s="23">
        <v>13</v>
      </c>
      <c r="I34" s="23">
        <v>6.4</v>
      </c>
      <c r="J34" s="37"/>
      <c r="K34" s="60">
        <f t="shared" si="0"/>
        <v>9.6999999999999993</v>
      </c>
      <c r="L34" s="60">
        <f t="shared" si="1"/>
        <v>-6.6</v>
      </c>
    </row>
    <row r="35" spans="2:12" s="34" customFormat="1" x14ac:dyDescent="0.3">
      <c r="B35" s="22" t="s">
        <v>547</v>
      </c>
      <c r="C35" s="22" t="s">
        <v>548</v>
      </c>
      <c r="D35" s="22">
        <v>14</v>
      </c>
      <c r="E35" s="22" t="s">
        <v>13</v>
      </c>
      <c r="F35" s="22" t="s">
        <v>25</v>
      </c>
      <c r="G35" s="11"/>
      <c r="H35" s="23">
        <v>14</v>
      </c>
      <c r="I35" s="23">
        <v>9</v>
      </c>
      <c r="J35" s="37"/>
      <c r="K35" s="60">
        <f t="shared" si="0"/>
        <v>11.5</v>
      </c>
      <c r="L35" s="60">
        <f t="shared" si="1"/>
        <v>-5</v>
      </c>
    </row>
    <row r="36" spans="2:12" s="34" customFormat="1" x14ac:dyDescent="0.3">
      <c r="B36" s="22" t="s">
        <v>300</v>
      </c>
      <c r="C36" s="22" t="s">
        <v>301</v>
      </c>
      <c r="D36" s="22">
        <v>12</v>
      </c>
      <c r="E36" s="22" t="s">
        <v>13</v>
      </c>
      <c r="F36" s="22" t="s">
        <v>25</v>
      </c>
      <c r="G36" s="11"/>
      <c r="H36" s="23">
        <v>14</v>
      </c>
      <c r="I36" s="23">
        <v>11.6</v>
      </c>
      <c r="J36" s="37"/>
      <c r="K36" s="60">
        <f t="shared" si="0"/>
        <v>12.8</v>
      </c>
      <c r="L36" s="60">
        <f t="shared" si="1"/>
        <v>-2.4000000000000004</v>
      </c>
    </row>
    <row r="37" spans="2:12" s="34" customFormat="1" x14ac:dyDescent="0.3">
      <c r="B37" s="22" t="s">
        <v>521</v>
      </c>
      <c r="C37" s="22" t="s">
        <v>522</v>
      </c>
      <c r="D37" s="22">
        <v>15</v>
      </c>
      <c r="E37" s="22" t="s">
        <v>13</v>
      </c>
      <c r="F37" s="22" t="s">
        <v>14</v>
      </c>
      <c r="G37" s="11"/>
      <c r="H37" s="23">
        <v>11</v>
      </c>
      <c r="I37" s="22">
        <v>5.0999999999999996</v>
      </c>
      <c r="J37" s="37"/>
      <c r="K37" s="60">
        <f t="shared" si="0"/>
        <v>8.0500000000000007</v>
      </c>
      <c r="L37" s="60">
        <f t="shared" si="1"/>
        <v>-5.9</v>
      </c>
    </row>
    <row r="38" spans="2:12" x14ac:dyDescent="0.3">
      <c r="B38" s="22" t="s">
        <v>428</v>
      </c>
      <c r="C38" s="22" t="s">
        <v>429</v>
      </c>
      <c r="D38" s="22">
        <v>15</v>
      </c>
      <c r="E38" s="22" t="s">
        <v>13</v>
      </c>
      <c r="F38" s="22" t="s">
        <v>25</v>
      </c>
      <c r="H38" s="23">
        <v>19</v>
      </c>
      <c r="I38" s="22">
        <v>9</v>
      </c>
      <c r="J38" s="16"/>
      <c r="K38" s="60">
        <f t="shared" si="0"/>
        <v>14</v>
      </c>
      <c r="L38" s="60">
        <f t="shared" si="1"/>
        <v>-10</v>
      </c>
    </row>
    <row r="39" spans="2:12" x14ac:dyDescent="0.3">
      <c r="B39" s="22" t="s">
        <v>572</v>
      </c>
      <c r="C39" s="22" t="s">
        <v>552</v>
      </c>
      <c r="D39" s="22">
        <v>12</v>
      </c>
      <c r="E39" s="22" t="s">
        <v>13</v>
      </c>
      <c r="F39" s="22" t="s">
        <v>14</v>
      </c>
      <c r="H39" s="22">
        <v>21</v>
      </c>
      <c r="I39" s="22">
        <v>7.7</v>
      </c>
      <c r="J39" s="16"/>
      <c r="K39" s="60">
        <f t="shared" si="0"/>
        <v>14.35</v>
      </c>
      <c r="L39" s="60">
        <f t="shared" si="1"/>
        <v>-13.3</v>
      </c>
    </row>
    <row r="40" spans="2:12" x14ac:dyDescent="0.3">
      <c r="B40" s="22" t="s">
        <v>705</v>
      </c>
      <c r="C40" s="22" t="s">
        <v>706</v>
      </c>
      <c r="D40" s="22">
        <v>9</v>
      </c>
      <c r="E40" s="22" t="s">
        <v>13</v>
      </c>
      <c r="F40" s="22" t="s">
        <v>770</v>
      </c>
      <c r="H40" s="22">
        <v>22</v>
      </c>
      <c r="I40" s="22">
        <v>10.3</v>
      </c>
      <c r="J40" s="16"/>
      <c r="K40" s="60">
        <f t="shared" si="0"/>
        <v>16.149999999999999</v>
      </c>
      <c r="L40" s="60">
        <f t="shared" si="1"/>
        <v>-11.7</v>
      </c>
    </row>
    <row r="41" spans="2:12" x14ac:dyDescent="0.3">
      <c r="B41" s="22" t="s">
        <v>633</v>
      </c>
      <c r="C41" s="22" t="s">
        <v>634</v>
      </c>
      <c r="D41" s="22">
        <v>14</v>
      </c>
      <c r="E41" s="22" t="s">
        <v>13</v>
      </c>
      <c r="F41" s="22" t="s">
        <v>770</v>
      </c>
      <c r="H41" s="22">
        <v>35</v>
      </c>
      <c r="I41" s="22">
        <v>20.6</v>
      </c>
      <c r="J41" s="16"/>
      <c r="K41" s="60">
        <f t="shared" si="0"/>
        <v>27.8</v>
      </c>
      <c r="L41" s="60">
        <f t="shared" si="1"/>
        <v>-14.399999999999999</v>
      </c>
    </row>
    <row r="42" spans="2:12" x14ac:dyDescent="0.3">
      <c r="B42" s="22" t="s">
        <v>638</v>
      </c>
      <c r="C42" s="22" t="s">
        <v>639</v>
      </c>
      <c r="D42" s="22">
        <v>15</v>
      </c>
      <c r="E42" s="22" t="s">
        <v>13</v>
      </c>
      <c r="F42" s="22" t="s">
        <v>770</v>
      </c>
      <c r="H42" s="22">
        <v>12</v>
      </c>
      <c r="I42" s="22">
        <v>10.3</v>
      </c>
      <c r="J42" s="16"/>
      <c r="K42" s="60">
        <f t="shared" si="0"/>
        <v>11.15</v>
      </c>
      <c r="L42" s="60">
        <f t="shared" si="1"/>
        <v>-1.6999999999999993</v>
      </c>
    </row>
    <row r="43" spans="2:12" x14ac:dyDescent="0.3">
      <c r="B43" s="22" t="s">
        <v>159</v>
      </c>
      <c r="C43" s="22" t="s">
        <v>160</v>
      </c>
      <c r="D43" s="22">
        <v>8</v>
      </c>
      <c r="E43" s="22" t="s">
        <v>13</v>
      </c>
      <c r="F43" s="22" t="s">
        <v>14</v>
      </c>
      <c r="H43" s="23">
        <v>22</v>
      </c>
      <c r="I43" s="23">
        <v>9</v>
      </c>
      <c r="J43" s="16"/>
      <c r="K43" s="60">
        <f t="shared" si="0"/>
        <v>15.5</v>
      </c>
      <c r="L43" s="60">
        <f t="shared" si="1"/>
        <v>-13</v>
      </c>
    </row>
    <row r="44" spans="2:12" x14ac:dyDescent="0.3">
      <c r="B44" s="22" t="s">
        <v>292</v>
      </c>
      <c r="C44" s="22" t="s">
        <v>135</v>
      </c>
      <c r="D44" s="22">
        <v>9</v>
      </c>
      <c r="E44" s="22" t="s">
        <v>13</v>
      </c>
      <c r="F44" s="22" t="s">
        <v>14</v>
      </c>
      <c r="G44" s="19"/>
      <c r="H44" s="23">
        <v>11</v>
      </c>
      <c r="I44" s="23">
        <v>11.6</v>
      </c>
      <c r="J44" s="16"/>
      <c r="K44" s="60">
        <f t="shared" si="0"/>
        <v>11.3</v>
      </c>
      <c r="L44" s="60">
        <f t="shared" si="1"/>
        <v>0.59999999999999964</v>
      </c>
    </row>
    <row r="45" spans="2:12" x14ac:dyDescent="0.3">
      <c r="B45" s="22" t="s">
        <v>259</v>
      </c>
      <c r="C45" s="22" t="s">
        <v>260</v>
      </c>
      <c r="D45" s="22">
        <v>13</v>
      </c>
      <c r="E45" s="22" t="s">
        <v>13</v>
      </c>
      <c r="F45" s="22" t="s">
        <v>25</v>
      </c>
      <c r="H45" s="23">
        <v>22</v>
      </c>
      <c r="I45" s="22">
        <v>12.9</v>
      </c>
      <c r="J45" s="16"/>
      <c r="K45" s="60">
        <f t="shared" si="0"/>
        <v>17.45</v>
      </c>
      <c r="L45" s="60">
        <f t="shared" si="1"/>
        <v>-9.1</v>
      </c>
    </row>
    <row r="46" spans="2:12" x14ac:dyDescent="0.3">
      <c r="B46" s="22" t="s">
        <v>540</v>
      </c>
      <c r="C46" s="22" t="s">
        <v>541</v>
      </c>
      <c r="D46" s="22">
        <v>14</v>
      </c>
      <c r="E46" s="22" t="s">
        <v>13</v>
      </c>
      <c r="F46" s="22" t="s">
        <v>25</v>
      </c>
      <c r="H46" s="22">
        <v>27</v>
      </c>
      <c r="I46" s="22">
        <v>10.3</v>
      </c>
      <c r="J46" s="16"/>
      <c r="K46" s="60">
        <f t="shared" si="0"/>
        <v>18.649999999999999</v>
      </c>
      <c r="L46" s="60">
        <f t="shared" si="1"/>
        <v>-16.7</v>
      </c>
    </row>
    <row r="47" spans="2:12" x14ac:dyDescent="0.3">
      <c r="B47" s="22" t="s">
        <v>356</v>
      </c>
      <c r="C47" s="22" t="s">
        <v>599</v>
      </c>
      <c r="D47" s="22">
        <v>12</v>
      </c>
      <c r="E47" s="22" t="s">
        <v>13</v>
      </c>
      <c r="F47" s="22" t="s">
        <v>14</v>
      </c>
      <c r="G47" s="19"/>
      <c r="H47" s="23">
        <v>23</v>
      </c>
      <c r="I47" s="23">
        <v>14.2</v>
      </c>
      <c r="J47" s="16"/>
      <c r="K47" s="60">
        <f t="shared" si="0"/>
        <v>18.600000000000001</v>
      </c>
      <c r="L47" s="60">
        <f t="shared" si="1"/>
        <v>-8.8000000000000007</v>
      </c>
    </row>
    <row r="48" spans="2:12" x14ac:dyDescent="0.3">
      <c r="B48" s="22" t="s">
        <v>414</v>
      </c>
      <c r="C48" s="22" t="s">
        <v>415</v>
      </c>
      <c r="D48" s="22">
        <v>14</v>
      </c>
      <c r="E48" s="22" t="s">
        <v>13</v>
      </c>
      <c r="F48" s="22" t="s">
        <v>25</v>
      </c>
      <c r="H48" s="23">
        <v>14</v>
      </c>
      <c r="I48" s="23">
        <v>7.7</v>
      </c>
      <c r="J48" s="16"/>
      <c r="K48" s="60">
        <f t="shared" si="0"/>
        <v>10.85</v>
      </c>
      <c r="L48" s="60">
        <f t="shared" si="1"/>
        <v>-6.3</v>
      </c>
    </row>
    <row r="49" spans="2:12" x14ac:dyDescent="0.3">
      <c r="B49" s="22" t="s">
        <v>436</v>
      </c>
      <c r="C49" s="22" t="s">
        <v>437</v>
      </c>
      <c r="D49" s="22">
        <v>11</v>
      </c>
      <c r="E49" s="22" t="s">
        <v>13</v>
      </c>
      <c r="F49" s="22" t="s">
        <v>14</v>
      </c>
      <c r="H49" s="23">
        <v>20</v>
      </c>
      <c r="I49" s="23">
        <v>9</v>
      </c>
      <c r="J49" s="16"/>
      <c r="K49" s="60">
        <f t="shared" si="0"/>
        <v>14.5</v>
      </c>
      <c r="L49" s="60">
        <f t="shared" si="1"/>
        <v>-11</v>
      </c>
    </row>
    <row r="50" spans="2:12" x14ac:dyDescent="0.3">
      <c r="B50" s="22" t="s">
        <v>506</v>
      </c>
      <c r="C50" s="22" t="s">
        <v>334</v>
      </c>
      <c r="D50" s="22">
        <v>14</v>
      </c>
      <c r="E50" s="22" t="s">
        <v>13</v>
      </c>
      <c r="F50" s="22" t="s">
        <v>770</v>
      </c>
      <c r="H50" s="22">
        <v>35</v>
      </c>
      <c r="I50" s="22">
        <v>18</v>
      </c>
      <c r="J50" s="16"/>
      <c r="K50" s="60">
        <f t="shared" si="0"/>
        <v>26.5</v>
      </c>
      <c r="L50" s="60">
        <f t="shared" si="1"/>
        <v>-17</v>
      </c>
    </row>
    <row r="51" spans="2:12" x14ac:dyDescent="0.3">
      <c r="B51" s="22" t="s">
        <v>631</v>
      </c>
      <c r="C51" s="22" t="s">
        <v>632</v>
      </c>
      <c r="D51" s="22">
        <v>12</v>
      </c>
      <c r="E51" s="22" t="s">
        <v>43</v>
      </c>
      <c r="F51" s="22" t="s">
        <v>770</v>
      </c>
      <c r="H51" s="22">
        <v>25</v>
      </c>
      <c r="I51" s="22">
        <v>11.6</v>
      </c>
      <c r="J51" s="16"/>
      <c r="K51" s="60">
        <f t="shared" si="0"/>
        <v>18.3</v>
      </c>
      <c r="L51" s="60">
        <f t="shared" si="1"/>
        <v>-13.4</v>
      </c>
    </row>
    <row r="52" spans="2:12" x14ac:dyDescent="0.3">
      <c r="B52" s="22" t="s">
        <v>64</v>
      </c>
      <c r="C52" s="22" t="s">
        <v>65</v>
      </c>
      <c r="D52" s="22">
        <v>9</v>
      </c>
      <c r="E52" s="22" t="s">
        <v>13</v>
      </c>
      <c r="F52" s="22" t="s">
        <v>25</v>
      </c>
      <c r="G52" s="24"/>
      <c r="H52" s="23">
        <v>26</v>
      </c>
      <c r="I52" s="23">
        <v>14.2</v>
      </c>
      <c r="J52" s="25"/>
      <c r="K52" s="60">
        <f t="shared" si="0"/>
        <v>20.100000000000001</v>
      </c>
      <c r="L52" s="60">
        <f t="shared" si="1"/>
        <v>-11.8</v>
      </c>
    </row>
    <row r="53" spans="2:12" x14ac:dyDescent="0.3">
      <c r="B53" s="22" t="s">
        <v>130</v>
      </c>
      <c r="C53" s="22" t="s">
        <v>135</v>
      </c>
      <c r="D53" s="22">
        <v>7</v>
      </c>
      <c r="E53" s="22" t="s">
        <v>413</v>
      </c>
      <c r="F53" s="22" t="s">
        <v>25</v>
      </c>
      <c r="H53" s="23">
        <v>29</v>
      </c>
      <c r="I53" s="23">
        <v>18</v>
      </c>
      <c r="J53" s="16"/>
      <c r="K53" s="60">
        <f t="shared" si="0"/>
        <v>23.5</v>
      </c>
      <c r="L53" s="60">
        <f t="shared" si="1"/>
        <v>-11</v>
      </c>
    </row>
    <row r="54" spans="2:12" x14ac:dyDescent="0.3">
      <c r="B54" s="22" t="s">
        <v>130</v>
      </c>
      <c r="C54" s="22" t="s">
        <v>136</v>
      </c>
      <c r="D54" s="22">
        <v>8</v>
      </c>
      <c r="E54" s="22" t="s">
        <v>13</v>
      </c>
      <c r="F54" s="22" t="s">
        <v>14</v>
      </c>
      <c r="H54" s="23">
        <v>33</v>
      </c>
      <c r="I54" s="23">
        <v>19.3</v>
      </c>
      <c r="J54" s="16"/>
      <c r="K54" s="60">
        <f t="shared" si="0"/>
        <v>26.15</v>
      </c>
      <c r="L54" s="60">
        <f t="shared" si="1"/>
        <v>-13.7</v>
      </c>
    </row>
    <row r="55" spans="2:12" x14ac:dyDescent="0.3">
      <c r="B55" s="22" t="s">
        <v>411</v>
      </c>
      <c r="C55" s="22" t="s">
        <v>412</v>
      </c>
      <c r="D55" s="22">
        <v>9</v>
      </c>
      <c r="E55" s="22" t="s">
        <v>13</v>
      </c>
      <c r="F55" s="22" t="s">
        <v>25</v>
      </c>
      <c r="H55" s="23">
        <v>21</v>
      </c>
      <c r="I55" s="23">
        <v>11.6</v>
      </c>
      <c r="J55" s="16"/>
      <c r="K55" s="60">
        <f t="shared" si="0"/>
        <v>16.3</v>
      </c>
      <c r="L55" s="60">
        <f t="shared" si="1"/>
        <v>-9.4</v>
      </c>
    </row>
    <row r="56" spans="2:12" x14ac:dyDescent="0.3">
      <c r="B56" s="22" t="s">
        <v>130</v>
      </c>
      <c r="C56" s="22" t="s">
        <v>47</v>
      </c>
      <c r="D56" s="22">
        <v>10</v>
      </c>
      <c r="E56" s="26" t="s">
        <v>13</v>
      </c>
      <c r="F56" s="22" t="s">
        <v>14</v>
      </c>
      <c r="H56" s="23">
        <v>22</v>
      </c>
      <c r="I56" s="23">
        <v>14.2</v>
      </c>
      <c r="J56" s="16"/>
      <c r="K56" s="60">
        <f t="shared" si="0"/>
        <v>18.100000000000001</v>
      </c>
      <c r="L56" s="60">
        <f t="shared" si="1"/>
        <v>-7.8000000000000007</v>
      </c>
    </row>
    <row r="57" spans="2:12" x14ac:dyDescent="0.3">
      <c r="B57" s="22" t="s">
        <v>233</v>
      </c>
      <c r="C57" s="22" t="s">
        <v>234</v>
      </c>
      <c r="D57" s="22">
        <v>10</v>
      </c>
      <c r="E57" s="22" t="s">
        <v>13</v>
      </c>
      <c r="F57" s="22" t="s">
        <v>14</v>
      </c>
      <c r="H57" s="23">
        <v>16</v>
      </c>
      <c r="I57" s="23">
        <v>10.3</v>
      </c>
      <c r="J57" s="16"/>
      <c r="K57" s="60">
        <f t="shared" si="0"/>
        <v>13.15</v>
      </c>
      <c r="L57" s="60">
        <f t="shared" si="1"/>
        <v>-5.6999999999999993</v>
      </c>
    </row>
    <row r="58" spans="2:12" x14ac:dyDescent="0.3">
      <c r="B58" s="22" t="s">
        <v>261</v>
      </c>
      <c r="C58" s="22" t="s">
        <v>262</v>
      </c>
      <c r="D58" s="22">
        <v>9</v>
      </c>
      <c r="E58" s="22" t="s">
        <v>13</v>
      </c>
      <c r="F58" s="22" t="s">
        <v>25</v>
      </c>
      <c r="H58" s="23">
        <v>20</v>
      </c>
      <c r="I58" s="23">
        <v>7.7</v>
      </c>
      <c r="J58" s="16"/>
      <c r="K58" s="60">
        <f t="shared" si="0"/>
        <v>13.85</v>
      </c>
      <c r="L58" s="60">
        <f t="shared" si="1"/>
        <v>-12.3</v>
      </c>
    </row>
    <row r="59" spans="2:12" x14ac:dyDescent="0.3">
      <c r="B59" s="22" t="s">
        <v>358</v>
      </c>
      <c r="C59" s="22" t="s">
        <v>600</v>
      </c>
      <c r="D59" s="22">
        <v>6</v>
      </c>
      <c r="E59" s="55" t="s">
        <v>13</v>
      </c>
      <c r="F59" s="22" t="s">
        <v>14</v>
      </c>
      <c r="H59" s="23">
        <v>15</v>
      </c>
      <c r="I59" s="23">
        <v>10.3</v>
      </c>
      <c r="J59" s="16"/>
      <c r="K59" s="60">
        <f t="shared" si="0"/>
        <v>12.65</v>
      </c>
      <c r="L59" s="60">
        <f t="shared" si="1"/>
        <v>-4.6999999999999993</v>
      </c>
    </row>
    <row r="60" spans="2:12" x14ac:dyDescent="0.3">
      <c r="B60" s="22" t="s">
        <v>387</v>
      </c>
      <c r="C60" s="22" t="s">
        <v>388</v>
      </c>
      <c r="D60" s="22">
        <v>14</v>
      </c>
      <c r="E60" s="22" t="s">
        <v>13</v>
      </c>
      <c r="F60" s="22" t="s">
        <v>14</v>
      </c>
      <c r="G60" s="19"/>
      <c r="H60" s="23">
        <v>17</v>
      </c>
      <c r="I60" s="23">
        <v>3.8</v>
      </c>
      <c r="J60" s="16"/>
      <c r="K60" s="60">
        <f t="shared" si="0"/>
        <v>10.4</v>
      </c>
      <c r="L60" s="60">
        <f t="shared" si="1"/>
        <v>-13.2</v>
      </c>
    </row>
    <row r="61" spans="2:12" x14ac:dyDescent="0.3">
      <c r="B61" s="22" t="s">
        <v>619</v>
      </c>
      <c r="C61" s="22" t="s">
        <v>620</v>
      </c>
      <c r="D61" s="22">
        <v>9</v>
      </c>
      <c r="E61" s="22" t="s">
        <v>13</v>
      </c>
      <c r="F61" s="22" t="s">
        <v>771</v>
      </c>
      <c r="H61" s="22">
        <v>22</v>
      </c>
      <c r="I61" s="22">
        <v>16.7</v>
      </c>
      <c r="J61" s="16"/>
      <c r="K61" s="60">
        <f t="shared" si="0"/>
        <v>19.350000000000001</v>
      </c>
      <c r="L61" s="60">
        <f t="shared" si="1"/>
        <v>-5.3000000000000007</v>
      </c>
    </row>
    <row r="62" spans="2:12" x14ac:dyDescent="0.3">
      <c r="B62" s="22" t="s">
        <v>130</v>
      </c>
      <c r="C62" s="22" t="s">
        <v>138</v>
      </c>
      <c r="D62" s="22">
        <v>14</v>
      </c>
      <c r="E62" s="26" t="s">
        <v>433</v>
      </c>
      <c r="F62" s="22" t="s">
        <v>25</v>
      </c>
      <c r="H62" s="22">
        <v>21</v>
      </c>
      <c r="I62" s="22">
        <v>9</v>
      </c>
      <c r="J62" s="25"/>
      <c r="K62" s="60">
        <f t="shared" si="0"/>
        <v>15</v>
      </c>
      <c r="L62" s="60">
        <f t="shared" si="1"/>
        <v>-12</v>
      </c>
    </row>
    <row r="63" spans="2:12" x14ac:dyDescent="0.3">
      <c r="B63" s="22" t="s">
        <v>130</v>
      </c>
      <c r="C63" s="22" t="s">
        <v>139</v>
      </c>
      <c r="D63" s="22">
        <v>7</v>
      </c>
      <c r="E63" s="22" t="s">
        <v>13</v>
      </c>
      <c r="F63" s="22" t="s">
        <v>25</v>
      </c>
      <c r="H63" s="23">
        <v>33</v>
      </c>
      <c r="I63" s="23">
        <v>29.6</v>
      </c>
      <c r="J63" s="16"/>
      <c r="K63" s="60">
        <f t="shared" si="0"/>
        <v>31.3</v>
      </c>
      <c r="L63" s="60">
        <f t="shared" si="1"/>
        <v>-3.3999999999999986</v>
      </c>
    </row>
    <row r="64" spans="2:12" x14ac:dyDescent="0.3">
      <c r="B64" s="22" t="s">
        <v>247</v>
      </c>
      <c r="C64" s="22" t="s">
        <v>248</v>
      </c>
      <c r="D64" s="22">
        <v>7</v>
      </c>
      <c r="E64" s="22" t="s">
        <v>13</v>
      </c>
      <c r="F64" s="22" t="s">
        <v>14</v>
      </c>
      <c r="H64" s="23">
        <v>30</v>
      </c>
      <c r="I64" s="23">
        <v>18</v>
      </c>
      <c r="J64" s="16"/>
      <c r="K64" s="60">
        <f t="shared" si="0"/>
        <v>24</v>
      </c>
      <c r="L64" s="60">
        <f t="shared" si="1"/>
        <v>-12</v>
      </c>
    </row>
    <row r="65" spans="2:12" x14ac:dyDescent="0.3">
      <c r="B65" s="9" t="s">
        <v>130</v>
      </c>
      <c r="C65" s="9" t="s">
        <v>337</v>
      </c>
      <c r="D65" s="9">
        <v>5</v>
      </c>
      <c r="E65" s="9" t="s">
        <v>13</v>
      </c>
      <c r="F65" s="9" t="s">
        <v>14</v>
      </c>
      <c r="G65" s="12"/>
      <c r="H65" s="42">
        <v>33</v>
      </c>
      <c r="I65" s="42">
        <v>20.6</v>
      </c>
      <c r="J65" s="16"/>
      <c r="K65" s="60">
        <f t="shared" si="0"/>
        <v>26.8</v>
      </c>
      <c r="L65" s="60">
        <f t="shared" si="1"/>
        <v>-12.399999999999999</v>
      </c>
    </row>
    <row r="66" spans="2:12" x14ac:dyDescent="0.3">
      <c r="B66" s="22" t="s">
        <v>130</v>
      </c>
      <c r="C66" s="22" t="s">
        <v>384</v>
      </c>
      <c r="D66" s="22">
        <v>8</v>
      </c>
      <c r="E66" s="22" t="s">
        <v>43</v>
      </c>
      <c r="F66" s="22" t="s">
        <v>771</v>
      </c>
      <c r="H66" s="22">
        <v>27</v>
      </c>
      <c r="I66" s="22">
        <v>16.7</v>
      </c>
      <c r="J66" s="16"/>
      <c r="K66" s="60">
        <f t="shared" si="0"/>
        <v>21.85</v>
      </c>
      <c r="L66" s="60">
        <f t="shared" si="1"/>
        <v>-10.3</v>
      </c>
    </row>
    <row r="67" spans="2:12" x14ac:dyDescent="0.3">
      <c r="B67" s="22" t="s">
        <v>319</v>
      </c>
      <c r="C67" s="22" t="s">
        <v>320</v>
      </c>
      <c r="D67" s="22">
        <v>13</v>
      </c>
      <c r="E67" s="22" t="s">
        <v>249</v>
      </c>
      <c r="F67" s="22" t="s">
        <v>25</v>
      </c>
      <c r="G67" s="19"/>
      <c r="H67" s="23">
        <v>33</v>
      </c>
      <c r="I67" s="23">
        <v>19.3</v>
      </c>
      <c r="J67" s="16"/>
      <c r="K67" s="60">
        <f t="shared" si="0"/>
        <v>26.15</v>
      </c>
      <c r="L67" s="60">
        <f t="shared" si="1"/>
        <v>-13.7</v>
      </c>
    </row>
    <row r="68" spans="2:12" x14ac:dyDescent="0.3">
      <c r="B68" s="22" t="s">
        <v>597</v>
      </c>
      <c r="C68" s="22" t="s">
        <v>598</v>
      </c>
      <c r="D68" s="22">
        <v>10</v>
      </c>
      <c r="E68" s="22" t="s">
        <v>13</v>
      </c>
      <c r="F68" s="22" t="s">
        <v>14</v>
      </c>
      <c r="H68" s="23">
        <v>23</v>
      </c>
      <c r="I68" s="23">
        <v>11.6</v>
      </c>
      <c r="J68" s="16"/>
      <c r="K68" s="60">
        <f t="shared" ref="K68:K131" si="2">AVERAGE(H68:I68)</f>
        <v>17.3</v>
      </c>
      <c r="L68" s="60">
        <f t="shared" ref="L68:L131" si="3">I68-H68</f>
        <v>-11.4</v>
      </c>
    </row>
    <row r="69" spans="2:12" x14ac:dyDescent="0.3">
      <c r="B69" s="22" t="s">
        <v>432</v>
      </c>
      <c r="C69" s="22" t="s">
        <v>106</v>
      </c>
      <c r="D69" s="22">
        <v>10</v>
      </c>
      <c r="E69" s="22" t="s">
        <v>13</v>
      </c>
      <c r="F69" s="22" t="s">
        <v>14</v>
      </c>
      <c r="H69" s="23">
        <v>24</v>
      </c>
      <c r="I69" s="23">
        <v>14.2</v>
      </c>
      <c r="J69" s="16"/>
      <c r="K69" s="60">
        <f t="shared" si="2"/>
        <v>19.100000000000001</v>
      </c>
      <c r="L69" s="60">
        <f t="shared" si="3"/>
        <v>-9.8000000000000007</v>
      </c>
    </row>
    <row r="70" spans="2:12" x14ac:dyDescent="0.3">
      <c r="B70" s="22" t="s">
        <v>555</v>
      </c>
      <c r="C70" s="22" t="s">
        <v>287</v>
      </c>
      <c r="D70" s="22">
        <v>14</v>
      </c>
      <c r="E70" s="26" t="s">
        <v>119</v>
      </c>
      <c r="F70" s="22" t="s">
        <v>14</v>
      </c>
      <c r="H70" s="22">
        <v>16</v>
      </c>
      <c r="I70" s="22">
        <v>5.0999999999999996</v>
      </c>
      <c r="J70" s="16"/>
      <c r="K70" s="60">
        <f t="shared" si="2"/>
        <v>10.55</v>
      </c>
      <c r="L70" s="60">
        <f t="shared" si="3"/>
        <v>-10.9</v>
      </c>
    </row>
    <row r="71" spans="2:12" x14ac:dyDescent="0.3">
      <c r="B71" s="22" t="s">
        <v>562</v>
      </c>
      <c r="C71" s="22" t="s">
        <v>563</v>
      </c>
      <c r="D71" s="22">
        <v>9</v>
      </c>
      <c r="E71" s="22" t="s">
        <v>13</v>
      </c>
      <c r="F71" s="22" t="s">
        <v>771</v>
      </c>
      <c r="H71" s="22">
        <v>21</v>
      </c>
      <c r="I71" s="22">
        <v>9</v>
      </c>
      <c r="J71" s="16"/>
      <c r="K71" s="60">
        <f t="shared" si="2"/>
        <v>15</v>
      </c>
      <c r="L71" s="60">
        <f t="shared" si="3"/>
        <v>-12</v>
      </c>
    </row>
    <row r="72" spans="2:12" x14ac:dyDescent="0.3">
      <c r="B72" s="22" t="s">
        <v>617</v>
      </c>
      <c r="C72" s="22" t="s">
        <v>618</v>
      </c>
      <c r="D72" s="22">
        <v>12</v>
      </c>
      <c r="E72" s="26" t="s">
        <v>13</v>
      </c>
      <c r="F72" s="22" t="s">
        <v>770</v>
      </c>
      <c r="H72" s="22">
        <v>36</v>
      </c>
      <c r="I72" s="22">
        <v>21.9</v>
      </c>
      <c r="J72" s="16"/>
      <c r="K72" s="60">
        <f t="shared" si="2"/>
        <v>28.95</v>
      </c>
      <c r="L72" s="60">
        <f t="shared" si="3"/>
        <v>-14.100000000000001</v>
      </c>
    </row>
    <row r="73" spans="2:12" x14ac:dyDescent="0.3">
      <c r="B73" s="22" t="s">
        <v>552</v>
      </c>
      <c r="C73" s="22" t="s">
        <v>553</v>
      </c>
      <c r="D73" s="22">
        <v>12</v>
      </c>
      <c r="E73" s="22" t="s">
        <v>13</v>
      </c>
      <c r="F73" s="22" t="s">
        <v>14</v>
      </c>
      <c r="G73" s="19"/>
      <c r="H73" s="23">
        <v>19</v>
      </c>
      <c r="I73" s="23">
        <v>12.9</v>
      </c>
      <c r="J73" s="16"/>
      <c r="K73" s="60">
        <f t="shared" si="2"/>
        <v>15.95</v>
      </c>
      <c r="L73" s="60">
        <f t="shared" si="3"/>
        <v>-6.1</v>
      </c>
    </row>
    <row r="74" spans="2:12" x14ac:dyDescent="0.3">
      <c r="B74" s="22" t="s">
        <v>411</v>
      </c>
      <c r="C74" s="22" t="s">
        <v>412</v>
      </c>
      <c r="D74" s="22">
        <v>7</v>
      </c>
      <c r="E74" s="22" t="s">
        <v>413</v>
      </c>
      <c r="F74" s="22" t="s">
        <v>25</v>
      </c>
      <c r="H74" s="23">
        <v>29</v>
      </c>
      <c r="I74" s="23">
        <v>18</v>
      </c>
      <c r="J74" s="16"/>
      <c r="K74" s="60">
        <f t="shared" si="2"/>
        <v>23.5</v>
      </c>
      <c r="L74" s="60">
        <f t="shared" si="3"/>
        <v>-11</v>
      </c>
    </row>
    <row r="75" spans="2:12" x14ac:dyDescent="0.3">
      <c r="B75" s="22" t="s">
        <v>236</v>
      </c>
      <c r="C75" s="22" t="s">
        <v>237</v>
      </c>
      <c r="D75" s="22">
        <v>12</v>
      </c>
      <c r="E75" s="22" t="s">
        <v>13</v>
      </c>
      <c r="F75" s="22" t="s">
        <v>14</v>
      </c>
      <c r="H75" s="23">
        <v>29</v>
      </c>
      <c r="I75" s="23">
        <v>12.9</v>
      </c>
      <c r="J75" s="16"/>
      <c r="K75" s="60">
        <f t="shared" si="2"/>
        <v>20.95</v>
      </c>
      <c r="L75" s="60">
        <f t="shared" si="3"/>
        <v>-16.100000000000001</v>
      </c>
    </row>
    <row r="76" spans="2:12" x14ac:dyDescent="0.3">
      <c r="B76" s="22" t="s">
        <v>370</v>
      </c>
      <c r="C76" s="22" t="s">
        <v>371</v>
      </c>
      <c r="D76" s="22">
        <v>9</v>
      </c>
      <c r="E76" s="22" t="s">
        <v>13</v>
      </c>
      <c r="F76" s="22" t="s">
        <v>14</v>
      </c>
      <c r="H76" s="23">
        <v>22</v>
      </c>
      <c r="I76" s="23">
        <v>9</v>
      </c>
      <c r="J76" s="16"/>
      <c r="K76" s="60">
        <f t="shared" si="2"/>
        <v>15.5</v>
      </c>
      <c r="L76" s="60">
        <f t="shared" si="3"/>
        <v>-13</v>
      </c>
    </row>
    <row r="77" spans="2:12" x14ac:dyDescent="0.3">
      <c r="B77" s="22" t="s">
        <v>573</v>
      </c>
      <c r="C77" s="22" t="s">
        <v>574</v>
      </c>
      <c r="D77" s="22">
        <v>12</v>
      </c>
      <c r="E77" s="22" t="s">
        <v>13</v>
      </c>
      <c r="F77" s="22" t="s">
        <v>771</v>
      </c>
      <c r="H77" s="22">
        <v>27</v>
      </c>
      <c r="I77" s="22">
        <v>20.6</v>
      </c>
      <c r="J77" s="16"/>
      <c r="K77" s="60">
        <f t="shared" si="2"/>
        <v>23.8</v>
      </c>
      <c r="L77" s="60">
        <f t="shared" si="3"/>
        <v>-6.3999999999999986</v>
      </c>
    </row>
    <row r="78" spans="2:12" x14ac:dyDescent="0.3">
      <c r="B78" s="22" t="s">
        <v>875</v>
      </c>
      <c r="C78" s="22" t="s">
        <v>876</v>
      </c>
      <c r="D78" s="22">
        <v>10</v>
      </c>
      <c r="E78" s="22" t="s">
        <v>13</v>
      </c>
      <c r="F78" s="22" t="s">
        <v>771</v>
      </c>
      <c r="H78" s="22">
        <v>25</v>
      </c>
      <c r="I78" s="22">
        <v>9</v>
      </c>
      <c r="J78" s="16"/>
      <c r="K78" s="60">
        <f t="shared" si="2"/>
        <v>17</v>
      </c>
      <c r="L78" s="60">
        <f t="shared" si="3"/>
        <v>-16</v>
      </c>
    </row>
    <row r="79" spans="2:12" x14ac:dyDescent="0.3">
      <c r="B79" s="22" t="s">
        <v>363</v>
      </c>
      <c r="C79" s="22" t="s">
        <v>365</v>
      </c>
      <c r="D79" s="22">
        <v>16</v>
      </c>
      <c r="E79" s="22" t="s">
        <v>13</v>
      </c>
      <c r="F79" s="22" t="s">
        <v>14</v>
      </c>
      <c r="H79" s="23">
        <v>23</v>
      </c>
      <c r="I79" s="23">
        <v>15.4</v>
      </c>
      <c r="J79" s="16"/>
      <c r="K79" s="60">
        <f t="shared" si="2"/>
        <v>19.2</v>
      </c>
      <c r="L79" s="60">
        <f t="shared" si="3"/>
        <v>-7.6</v>
      </c>
    </row>
    <row r="80" spans="2:12" x14ac:dyDescent="0.3">
      <c r="B80" s="22" t="s">
        <v>342</v>
      </c>
      <c r="C80" s="22" t="s">
        <v>343</v>
      </c>
      <c r="D80" s="22">
        <v>12</v>
      </c>
      <c r="E80" s="43" t="s">
        <v>347</v>
      </c>
      <c r="F80" s="43" t="s">
        <v>14</v>
      </c>
      <c r="G80" s="12"/>
      <c r="H80" s="42">
        <v>16</v>
      </c>
      <c r="I80" s="44">
        <v>18</v>
      </c>
      <c r="J80" s="16"/>
      <c r="K80" s="60">
        <f t="shared" si="2"/>
        <v>17</v>
      </c>
      <c r="L80" s="60">
        <f t="shared" si="3"/>
        <v>2</v>
      </c>
    </row>
    <row r="81" spans="2:12" x14ac:dyDescent="0.3">
      <c r="B81" s="22" t="s">
        <v>130</v>
      </c>
      <c r="C81" s="22" t="s">
        <v>360</v>
      </c>
      <c r="D81" s="22">
        <v>5</v>
      </c>
      <c r="E81" s="3" t="s">
        <v>13</v>
      </c>
      <c r="F81" s="22" t="s">
        <v>14</v>
      </c>
      <c r="H81" s="23">
        <v>25</v>
      </c>
      <c r="I81" s="23">
        <v>24.5</v>
      </c>
      <c r="J81" s="16"/>
      <c r="K81" s="60">
        <f t="shared" si="2"/>
        <v>24.75</v>
      </c>
      <c r="L81" s="60">
        <f t="shared" si="3"/>
        <v>-0.5</v>
      </c>
    </row>
    <row r="82" spans="2:12" x14ac:dyDescent="0.3">
      <c r="B82" s="22" t="s">
        <v>366</v>
      </c>
      <c r="C82" s="22" t="s">
        <v>367</v>
      </c>
      <c r="D82" s="22">
        <v>10</v>
      </c>
      <c r="E82" s="22" t="s">
        <v>13</v>
      </c>
      <c r="F82" s="22" t="s">
        <v>25</v>
      </c>
      <c r="H82" s="23">
        <v>22</v>
      </c>
      <c r="I82" s="23">
        <v>12.9</v>
      </c>
      <c r="J82" s="16"/>
      <c r="K82" s="60">
        <f t="shared" si="2"/>
        <v>17.45</v>
      </c>
      <c r="L82" s="60">
        <f t="shared" si="3"/>
        <v>-9.1</v>
      </c>
    </row>
    <row r="83" spans="2:12" x14ac:dyDescent="0.3">
      <c r="B83" s="22" t="s">
        <v>393</v>
      </c>
      <c r="C83" s="22" t="s">
        <v>394</v>
      </c>
      <c r="D83" s="22">
        <v>13</v>
      </c>
      <c r="E83" s="22" t="s">
        <v>13</v>
      </c>
      <c r="F83" s="22" t="s">
        <v>14</v>
      </c>
      <c r="H83" s="23">
        <v>27</v>
      </c>
      <c r="I83" s="23">
        <v>11.6</v>
      </c>
      <c r="J83" s="16"/>
      <c r="K83" s="60">
        <f t="shared" si="2"/>
        <v>19.3</v>
      </c>
      <c r="L83" s="60">
        <f t="shared" si="3"/>
        <v>-15.4</v>
      </c>
    </row>
    <row r="84" spans="2:12" x14ac:dyDescent="0.3">
      <c r="B84" s="22" t="s">
        <v>156</v>
      </c>
      <c r="C84" s="22" t="s">
        <v>57</v>
      </c>
      <c r="D84" s="22">
        <v>14</v>
      </c>
      <c r="E84" s="22" t="s">
        <v>13</v>
      </c>
      <c r="F84" s="22" t="s">
        <v>14</v>
      </c>
      <c r="H84" s="23">
        <v>26</v>
      </c>
      <c r="I84" s="23">
        <v>9</v>
      </c>
      <c r="J84" s="16"/>
      <c r="K84" s="60">
        <f t="shared" si="2"/>
        <v>17.5</v>
      </c>
      <c r="L84" s="60">
        <f t="shared" si="3"/>
        <v>-17</v>
      </c>
    </row>
    <row r="85" spans="2:12" x14ac:dyDescent="0.3">
      <c r="B85" s="22" t="s">
        <v>584</v>
      </c>
      <c r="C85" s="22" t="s">
        <v>585</v>
      </c>
      <c r="D85" s="22">
        <v>8</v>
      </c>
      <c r="E85" s="22" t="s">
        <v>13</v>
      </c>
      <c r="F85" s="22" t="s">
        <v>770</v>
      </c>
      <c r="H85" s="22">
        <v>25</v>
      </c>
      <c r="I85" s="22">
        <v>11.3</v>
      </c>
      <c r="J85" s="16"/>
      <c r="K85" s="60">
        <f t="shared" si="2"/>
        <v>18.149999999999999</v>
      </c>
      <c r="L85" s="60">
        <f t="shared" si="3"/>
        <v>-13.7</v>
      </c>
    </row>
    <row r="86" spans="2:12" x14ac:dyDescent="0.3">
      <c r="B86" s="22" t="s">
        <v>592</v>
      </c>
      <c r="C86" s="22" t="s">
        <v>77</v>
      </c>
      <c r="D86" s="22">
        <v>12</v>
      </c>
      <c r="E86" s="22" t="s">
        <v>13</v>
      </c>
      <c r="F86" s="22" t="s">
        <v>770</v>
      </c>
      <c r="H86" s="22">
        <v>33</v>
      </c>
      <c r="I86" s="22">
        <v>19.3</v>
      </c>
      <c r="J86" s="16"/>
      <c r="K86" s="60">
        <f t="shared" si="2"/>
        <v>26.15</v>
      </c>
      <c r="L86" s="60">
        <f t="shared" si="3"/>
        <v>-13.7</v>
      </c>
    </row>
    <row r="87" spans="2:12" x14ac:dyDescent="0.3">
      <c r="B87" s="22" t="s">
        <v>130</v>
      </c>
      <c r="C87" s="22" t="s">
        <v>138</v>
      </c>
      <c r="D87" s="22">
        <v>11</v>
      </c>
      <c r="E87" s="22" t="s">
        <v>43</v>
      </c>
      <c r="F87" s="22" t="s">
        <v>14</v>
      </c>
      <c r="H87" s="22">
        <v>28</v>
      </c>
      <c r="I87" s="22">
        <v>28.3</v>
      </c>
      <c r="J87" s="16"/>
      <c r="K87" s="60">
        <f t="shared" si="2"/>
        <v>28.15</v>
      </c>
      <c r="L87" s="60">
        <f t="shared" si="3"/>
        <v>0.30000000000000071</v>
      </c>
    </row>
    <row r="88" spans="2:12" x14ac:dyDescent="0.3">
      <c r="B88" s="22" t="s">
        <v>130</v>
      </c>
      <c r="C88" s="22" t="s">
        <v>386</v>
      </c>
      <c r="D88" s="3">
        <v>15</v>
      </c>
      <c r="E88" s="3" t="s">
        <v>13</v>
      </c>
      <c r="F88" s="3" t="s">
        <v>25</v>
      </c>
      <c r="H88" s="1">
        <v>29</v>
      </c>
      <c r="I88" s="1">
        <v>21.9</v>
      </c>
      <c r="J88" s="16"/>
      <c r="K88" s="60">
        <f t="shared" si="2"/>
        <v>25.45</v>
      </c>
      <c r="L88" s="60">
        <f t="shared" si="3"/>
        <v>-7.1000000000000014</v>
      </c>
    </row>
    <row r="89" spans="2:12" x14ac:dyDescent="0.3">
      <c r="B89" s="22" t="s">
        <v>447</v>
      </c>
      <c r="C89" s="22" t="s">
        <v>0</v>
      </c>
      <c r="D89" s="22">
        <v>7</v>
      </c>
      <c r="E89" s="22" t="s">
        <v>13</v>
      </c>
      <c r="F89" s="22" t="s">
        <v>25</v>
      </c>
      <c r="H89" s="23">
        <v>35</v>
      </c>
      <c r="I89" s="23">
        <v>24.5</v>
      </c>
      <c r="J89" s="16"/>
      <c r="K89" s="60">
        <f t="shared" si="2"/>
        <v>29.75</v>
      </c>
      <c r="L89" s="60">
        <f t="shared" si="3"/>
        <v>-10.5</v>
      </c>
    </row>
    <row r="90" spans="2:12" s="34" customFormat="1" x14ac:dyDescent="0.3">
      <c r="B90" s="22" t="s">
        <v>508</v>
      </c>
      <c r="C90" s="22" t="s">
        <v>509</v>
      </c>
      <c r="D90" s="22">
        <v>9</v>
      </c>
      <c r="E90" s="22" t="s">
        <v>13</v>
      </c>
      <c r="F90" s="22" t="s">
        <v>14</v>
      </c>
      <c r="G90" s="11"/>
      <c r="H90" s="23">
        <v>20</v>
      </c>
      <c r="I90" s="23">
        <v>16.7</v>
      </c>
      <c r="J90" s="37"/>
      <c r="K90" s="60">
        <f t="shared" si="2"/>
        <v>18.350000000000001</v>
      </c>
      <c r="L90" s="60">
        <f t="shared" si="3"/>
        <v>-3.3000000000000007</v>
      </c>
    </row>
    <row r="91" spans="2:12" x14ac:dyDescent="0.3">
      <c r="B91" s="3" t="s">
        <v>575</v>
      </c>
      <c r="C91" s="3" t="s">
        <v>576</v>
      </c>
      <c r="D91" s="22">
        <v>7</v>
      </c>
      <c r="E91" s="22" t="s">
        <v>43</v>
      </c>
      <c r="F91" s="22" t="s">
        <v>14</v>
      </c>
      <c r="H91" s="23">
        <v>25</v>
      </c>
      <c r="I91" s="23">
        <v>14.2</v>
      </c>
      <c r="J91" s="16"/>
      <c r="K91" s="60">
        <f t="shared" si="2"/>
        <v>19.600000000000001</v>
      </c>
      <c r="L91" s="60">
        <f t="shared" si="3"/>
        <v>-10.8</v>
      </c>
    </row>
    <row r="92" spans="2:12" x14ac:dyDescent="0.3">
      <c r="B92" s="22" t="s">
        <v>52</v>
      </c>
      <c r="C92" s="22" t="s">
        <v>53</v>
      </c>
      <c r="D92" s="22">
        <v>15</v>
      </c>
      <c r="E92" s="22" t="s">
        <v>13</v>
      </c>
      <c r="F92" s="22" t="s">
        <v>14</v>
      </c>
      <c r="G92" s="19"/>
      <c r="H92" s="23">
        <v>24</v>
      </c>
      <c r="I92" s="23">
        <v>16.7</v>
      </c>
      <c r="J92" s="16"/>
      <c r="K92" s="60">
        <f t="shared" si="2"/>
        <v>20.350000000000001</v>
      </c>
      <c r="L92" s="60">
        <f t="shared" si="3"/>
        <v>-7.3000000000000007</v>
      </c>
    </row>
    <row r="93" spans="2:12" x14ac:dyDescent="0.3">
      <c r="B93" s="22" t="s">
        <v>567</v>
      </c>
      <c r="C93" s="22" t="s">
        <v>568</v>
      </c>
      <c r="D93" s="22">
        <v>7</v>
      </c>
      <c r="E93" s="22" t="s">
        <v>43</v>
      </c>
      <c r="F93" s="22" t="s">
        <v>770</v>
      </c>
      <c r="H93" s="22">
        <v>21</v>
      </c>
      <c r="I93" s="22">
        <v>16.7</v>
      </c>
      <c r="J93" s="16"/>
      <c r="K93" s="60">
        <f t="shared" si="2"/>
        <v>18.850000000000001</v>
      </c>
      <c r="L93" s="60">
        <f t="shared" si="3"/>
        <v>-4.3000000000000007</v>
      </c>
    </row>
    <row r="94" spans="2:12" x14ac:dyDescent="0.3">
      <c r="B94" s="22" t="s">
        <v>434</v>
      </c>
      <c r="C94" s="22" t="s">
        <v>435</v>
      </c>
      <c r="D94" s="22">
        <v>14</v>
      </c>
      <c r="E94" s="22" t="s">
        <v>34</v>
      </c>
      <c r="F94" s="22" t="s">
        <v>770</v>
      </c>
      <c r="H94" s="22">
        <v>38</v>
      </c>
      <c r="I94" s="22">
        <v>24.5</v>
      </c>
      <c r="J94" s="16"/>
      <c r="K94" s="60">
        <f t="shared" si="2"/>
        <v>31.25</v>
      </c>
      <c r="L94" s="60">
        <f t="shared" si="3"/>
        <v>-13.5</v>
      </c>
    </row>
    <row r="95" spans="2:12" x14ac:dyDescent="0.3">
      <c r="B95" s="22" t="s">
        <v>73</v>
      </c>
      <c r="C95" s="22" t="s">
        <v>74</v>
      </c>
      <c r="D95" s="22">
        <v>9</v>
      </c>
      <c r="E95" s="22" t="s">
        <v>13</v>
      </c>
      <c r="F95" s="22" t="s">
        <v>14</v>
      </c>
      <c r="H95" s="23">
        <v>23</v>
      </c>
      <c r="I95" s="23">
        <v>21.9</v>
      </c>
      <c r="J95" s="16"/>
      <c r="K95" s="60">
        <f t="shared" si="2"/>
        <v>22.45</v>
      </c>
      <c r="L95" s="60">
        <f t="shared" si="3"/>
        <v>-1.1000000000000014</v>
      </c>
    </row>
    <row r="96" spans="2:12" x14ac:dyDescent="0.3">
      <c r="B96" s="22" t="s">
        <v>130</v>
      </c>
      <c r="C96" s="22" t="s">
        <v>133</v>
      </c>
      <c r="D96" s="22">
        <v>12</v>
      </c>
      <c r="E96" s="22" t="s">
        <v>13</v>
      </c>
      <c r="F96" s="22" t="s">
        <v>14</v>
      </c>
      <c r="H96" s="22">
        <v>33</v>
      </c>
      <c r="I96" s="23">
        <v>28.3</v>
      </c>
      <c r="J96" s="16"/>
      <c r="K96" s="60">
        <f t="shared" si="2"/>
        <v>30.65</v>
      </c>
      <c r="L96" s="60">
        <f t="shared" si="3"/>
        <v>-4.6999999999999993</v>
      </c>
    </row>
    <row r="97" spans="2:12" x14ac:dyDescent="0.3">
      <c r="B97" s="22" t="s">
        <v>292</v>
      </c>
      <c r="C97" s="22" t="s">
        <v>137</v>
      </c>
      <c r="D97" s="22">
        <v>8</v>
      </c>
      <c r="E97" s="3" t="s">
        <v>13</v>
      </c>
      <c r="F97" s="3" t="s">
        <v>14</v>
      </c>
      <c r="G97" s="12"/>
      <c r="H97" s="42">
        <v>38</v>
      </c>
      <c r="I97" s="13">
        <v>18</v>
      </c>
      <c r="J97" s="16"/>
      <c r="K97" s="60">
        <f t="shared" si="2"/>
        <v>28</v>
      </c>
      <c r="L97" s="60">
        <f t="shared" si="3"/>
        <v>-20</v>
      </c>
    </row>
    <row r="98" spans="2:12" x14ac:dyDescent="0.3">
      <c r="B98" s="22" t="s">
        <v>130</v>
      </c>
      <c r="C98" s="22" t="s">
        <v>65</v>
      </c>
      <c r="D98" s="22">
        <v>14</v>
      </c>
      <c r="E98" s="43" t="s">
        <v>13</v>
      </c>
      <c r="F98" s="43" t="s">
        <v>14</v>
      </c>
      <c r="G98" s="12"/>
      <c r="H98" s="42">
        <v>38</v>
      </c>
      <c r="I98" s="42">
        <v>18</v>
      </c>
      <c r="J98" s="16"/>
      <c r="K98" s="60">
        <f t="shared" si="2"/>
        <v>28</v>
      </c>
      <c r="L98" s="60">
        <f t="shared" si="3"/>
        <v>-20</v>
      </c>
    </row>
    <row r="99" spans="2:12" x14ac:dyDescent="0.3">
      <c r="B99" s="22" t="s">
        <v>338</v>
      </c>
      <c r="C99" s="22" t="s">
        <v>341</v>
      </c>
      <c r="D99" s="22">
        <v>13</v>
      </c>
      <c r="E99" s="22" t="s">
        <v>13</v>
      </c>
      <c r="F99" s="22" t="s">
        <v>25</v>
      </c>
      <c r="G99" s="24"/>
      <c r="H99" s="23">
        <v>33</v>
      </c>
      <c r="I99" s="23">
        <v>21.9</v>
      </c>
      <c r="J99" s="16"/>
      <c r="K99" s="60">
        <f t="shared" si="2"/>
        <v>27.45</v>
      </c>
      <c r="L99" s="60">
        <f t="shared" si="3"/>
        <v>-11.100000000000001</v>
      </c>
    </row>
    <row r="100" spans="2:12" x14ac:dyDescent="0.3">
      <c r="B100" s="22" t="s">
        <v>130</v>
      </c>
      <c r="C100" s="22" t="s">
        <v>2</v>
      </c>
      <c r="D100" s="22">
        <v>8</v>
      </c>
      <c r="E100" s="22" t="s">
        <v>13</v>
      </c>
      <c r="F100" s="22" t="s">
        <v>14</v>
      </c>
      <c r="H100" s="23">
        <v>40</v>
      </c>
      <c r="I100" s="23">
        <v>18</v>
      </c>
      <c r="J100" s="16"/>
      <c r="K100" s="60">
        <f t="shared" si="2"/>
        <v>29</v>
      </c>
      <c r="L100" s="60">
        <f t="shared" si="3"/>
        <v>-22</v>
      </c>
    </row>
    <row r="101" spans="2:12" x14ac:dyDescent="0.3">
      <c r="B101" s="22" t="s">
        <v>130</v>
      </c>
      <c r="C101" s="22" t="s">
        <v>385</v>
      </c>
      <c r="D101" s="22">
        <v>11</v>
      </c>
      <c r="E101" s="22" t="s">
        <v>13</v>
      </c>
      <c r="F101" s="22" t="s">
        <v>25</v>
      </c>
      <c r="H101" s="22">
        <v>21</v>
      </c>
      <c r="I101" s="22">
        <v>15.4</v>
      </c>
      <c r="J101" s="16"/>
      <c r="K101" s="60">
        <f t="shared" si="2"/>
        <v>18.2</v>
      </c>
      <c r="L101" s="60">
        <f t="shared" si="3"/>
        <v>-5.6</v>
      </c>
    </row>
    <row r="102" spans="2:12" x14ac:dyDescent="0.3">
      <c r="B102" s="22" t="s">
        <v>490</v>
      </c>
      <c r="C102" s="22" t="s">
        <v>491</v>
      </c>
      <c r="D102" s="22">
        <v>16</v>
      </c>
      <c r="E102" s="22" t="s">
        <v>13</v>
      </c>
      <c r="F102" s="22" t="s">
        <v>25</v>
      </c>
      <c r="H102" s="22">
        <v>27</v>
      </c>
      <c r="I102" s="23">
        <v>23.2</v>
      </c>
      <c r="J102" s="16"/>
      <c r="K102" s="60">
        <f t="shared" si="2"/>
        <v>25.1</v>
      </c>
      <c r="L102" s="60">
        <f t="shared" si="3"/>
        <v>-3.8000000000000007</v>
      </c>
    </row>
    <row r="103" spans="2:12" x14ac:dyDescent="0.3">
      <c r="B103" s="22" t="s">
        <v>666</v>
      </c>
      <c r="C103" s="22" t="s">
        <v>667</v>
      </c>
      <c r="D103" s="22">
        <v>15</v>
      </c>
      <c r="E103" s="22" t="s">
        <v>13</v>
      </c>
      <c r="F103" s="22" t="s">
        <v>25</v>
      </c>
      <c r="H103" s="23">
        <v>34</v>
      </c>
      <c r="I103" s="23">
        <v>19.3</v>
      </c>
      <c r="J103" s="16"/>
      <c r="K103" s="60">
        <f t="shared" si="2"/>
        <v>26.65</v>
      </c>
      <c r="L103" s="60">
        <f t="shared" si="3"/>
        <v>-14.7</v>
      </c>
    </row>
    <row r="104" spans="2:12" x14ac:dyDescent="0.3">
      <c r="B104" s="22" t="s">
        <v>268</v>
      </c>
      <c r="C104" s="22" t="s">
        <v>269</v>
      </c>
      <c r="D104" s="22">
        <v>14</v>
      </c>
      <c r="E104" s="22" t="s">
        <v>13</v>
      </c>
      <c r="F104" s="22" t="s">
        <v>14</v>
      </c>
      <c r="G104" s="19"/>
      <c r="H104" s="23">
        <v>31</v>
      </c>
      <c r="I104" s="23">
        <v>28.3</v>
      </c>
      <c r="J104" s="16"/>
      <c r="K104" s="60">
        <f t="shared" si="2"/>
        <v>29.65</v>
      </c>
      <c r="L104" s="60">
        <f t="shared" si="3"/>
        <v>-2.6999999999999993</v>
      </c>
    </row>
    <row r="105" spans="2:12" x14ac:dyDescent="0.3">
      <c r="B105" s="22" t="s">
        <v>130</v>
      </c>
      <c r="C105" s="22" t="s">
        <v>140</v>
      </c>
      <c r="D105" s="22">
        <v>10</v>
      </c>
      <c r="E105" s="3" t="s">
        <v>13</v>
      </c>
      <c r="F105" s="3" t="s">
        <v>14</v>
      </c>
      <c r="H105" s="23">
        <v>31</v>
      </c>
      <c r="I105" s="23">
        <v>24.5</v>
      </c>
      <c r="J105" s="16"/>
      <c r="K105" s="60">
        <f t="shared" si="2"/>
        <v>27.75</v>
      </c>
      <c r="L105" s="60">
        <f t="shared" si="3"/>
        <v>-6.5</v>
      </c>
    </row>
    <row r="106" spans="2:12" x14ac:dyDescent="0.3">
      <c r="B106" s="22" t="s">
        <v>531</v>
      </c>
      <c r="C106" s="22" t="s">
        <v>381</v>
      </c>
      <c r="D106" s="22">
        <v>8</v>
      </c>
      <c r="E106" s="22" t="s">
        <v>13</v>
      </c>
      <c r="F106" s="22" t="s">
        <v>770</v>
      </c>
      <c r="H106" s="22">
        <v>68</v>
      </c>
      <c r="I106" s="22">
        <v>37.299999999999997</v>
      </c>
      <c r="J106" s="16"/>
      <c r="K106" s="60">
        <f t="shared" si="2"/>
        <v>52.65</v>
      </c>
      <c r="L106" s="60">
        <f t="shared" si="3"/>
        <v>-30.700000000000003</v>
      </c>
    </row>
    <row r="107" spans="2:12" x14ac:dyDescent="0.3">
      <c r="B107" s="22" t="s">
        <v>124</v>
      </c>
      <c r="C107" s="22" t="s">
        <v>125</v>
      </c>
      <c r="D107" s="22">
        <v>11</v>
      </c>
      <c r="E107" s="22" t="s">
        <v>13</v>
      </c>
      <c r="F107" s="22" t="s">
        <v>771</v>
      </c>
      <c r="G107" s="11" t="s">
        <v>870</v>
      </c>
      <c r="H107" s="22">
        <v>24</v>
      </c>
      <c r="I107" s="22">
        <v>21.9</v>
      </c>
      <c r="J107" s="16"/>
      <c r="K107" s="60">
        <f t="shared" si="2"/>
        <v>22.95</v>
      </c>
      <c r="L107" s="60">
        <f t="shared" si="3"/>
        <v>-2.1000000000000014</v>
      </c>
    </row>
    <row r="108" spans="2:12" x14ac:dyDescent="0.3">
      <c r="B108" s="22" t="s">
        <v>292</v>
      </c>
      <c r="C108" s="22" t="s">
        <v>293</v>
      </c>
      <c r="D108" s="22">
        <v>8</v>
      </c>
      <c r="E108" s="55" t="s">
        <v>13</v>
      </c>
      <c r="F108" s="22" t="s">
        <v>25</v>
      </c>
      <c r="H108" s="23">
        <v>21</v>
      </c>
      <c r="I108" s="23">
        <v>27</v>
      </c>
      <c r="J108" s="16"/>
      <c r="K108" s="60">
        <f t="shared" si="2"/>
        <v>24</v>
      </c>
      <c r="L108" s="60">
        <f t="shared" si="3"/>
        <v>6</v>
      </c>
    </row>
    <row r="109" spans="2:12" x14ac:dyDescent="0.3">
      <c r="B109" s="22" t="s">
        <v>130</v>
      </c>
      <c r="C109" s="22" t="s">
        <v>334</v>
      </c>
      <c r="D109" s="22">
        <v>14</v>
      </c>
      <c r="E109" s="43" t="s">
        <v>13</v>
      </c>
      <c r="F109" s="43" t="s">
        <v>14</v>
      </c>
      <c r="G109" s="12"/>
      <c r="H109" s="42">
        <v>36</v>
      </c>
      <c r="I109" s="42">
        <v>23.2</v>
      </c>
      <c r="J109" s="16"/>
      <c r="K109" s="60">
        <f t="shared" si="2"/>
        <v>29.6</v>
      </c>
      <c r="L109" s="60">
        <f t="shared" si="3"/>
        <v>-12.8</v>
      </c>
    </row>
    <row r="110" spans="2:12" x14ac:dyDescent="0.3">
      <c r="B110" s="22" t="s">
        <v>338</v>
      </c>
      <c r="C110" s="22" t="s">
        <v>340</v>
      </c>
      <c r="D110" s="22">
        <v>7</v>
      </c>
      <c r="E110" s="3" t="s">
        <v>13</v>
      </c>
      <c r="F110" s="3" t="s">
        <v>25</v>
      </c>
      <c r="G110" s="12"/>
      <c r="H110" s="42">
        <v>26</v>
      </c>
      <c r="I110" s="42">
        <v>32.200000000000003</v>
      </c>
      <c r="J110" s="16"/>
      <c r="K110" s="60">
        <f t="shared" si="2"/>
        <v>29.1</v>
      </c>
      <c r="L110" s="60">
        <f t="shared" si="3"/>
        <v>6.2000000000000028</v>
      </c>
    </row>
    <row r="111" spans="2:12" x14ac:dyDescent="0.3">
      <c r="B111" s="22" t="s">
        <v>130</v>
      </c>
      <c r="C111" s="22" t="s">
        <v>139</v>
      </c>
      <c r="D111" s="22">
        <v>7</v>
      </c>
      <c r="E111" s="22" t="s">
        <v>13</v>
      </c>
      <c r="F111" s="22" t="s">
        <v>14</v>
      </c>
      <c r="G111" s="19"/>
      <c r="H111" s="23">
        <v>23</v>
      </c>
      <c r="I111" s="23">
        <v>16.7</v>
      </c>
      <c r="J111" s="16"/>
      <c r="K111" s="60">
        <f t="shared" si="2"/>
        <v>19.850000000000001</v>
      </c>
      <c r="L111" s="60">
        <f t="shared" si="3"/>
        <v>-6.3000000000000007</v>
      </c>
    </row>
    <row r="112" spans="2:12" x14ac:dyDescent="0.3">
      <c r="B112" s="22" t="s">
        <v>592</v>
      </c>
      <c r="C112" s="22" t="s">
        <v>77</v>
      </c>
      <c r="D112" s="22">
        <v>12</v>
      </c>
      <c r="E112" s="22" t="s">
        <v>13</v>
      </c>
      <c r="F112" s="22" t="s">
        <v>25</v>
      </c>
      <c r="H112" s="22">
        <v>36</v>
      </c>
      <c r="I112" s="22">
        <v>38.6</v>
      </c>
      <c r="J112" s="16"/>
      <c r="K112" s="60">
        <f t="shared" si="2"/>
        <v>37.299999999999997</v>
      </c>
      <c r="L112" s="60">
        <f t="shared" si="3"/>
        <v>2.6000000000000014</v>
      </c>
    </row>
    <row r="113" spans="2:12" x14ac:dyDescent="0.3">
      <c r="B113" s="22" t="s">
        <v>290</v>
      </c>
      <c r="C113" s="22" t="s">
        <v>291</v>
      </c>
      <c r="D113" s="22">
        <v>9</v>
      </c>
      <c r="E113" s="22" t="s">
        <v>13</v>
      </c>
      <c r="F113" s="22" t="s">
        <v>14</v>
      </c>
      <c r="G113" s="19"/>
      <c r="H113" s="23">
        <v>33</v>
      </c>
      <c r="I113" s="23">
        <v>32.200000000000003</v>
      </c>
      <c r="J113" s="16"/>
      <c r="K113" s="60">
        <f t="shared" si="2"/>
        <v>32.6</v>
      </c>
      <c r="L113" s="60">
        <f t="shared" si="3"/>
        <v>-0.79999999999999716</v>
      </c>
    </row>
    <row r="114" spans="2:12" x14ac:dyDescent="0.3">
      <c r="B114" s="22" t="s">
        <v>130</v>
      </c>
      <c r="C114" s="22" t="s">
        <v>131</v>
      </c>
      <c r="D114" s="22">
        <v>9</v>
      </c>
      <c r="E114" s="22" t="s">
        <v>13</v>
      </c>
      <c r="F114" s="22" t="s">
        <v>14</v>
      </c>
      <c r="H114" s="23">
        <v>33</v>
      </c>
      <c r="I114" s="23">
        <v>15.4</v>
      </c>
      <c r="J114" s="16"/>
      <c r="K114" s="60">
        <f t="shared" si="2"/>
        <v>24.2</v>
      </c>
      <c r="L114" s="60">
        <f t="shared" si="3"/>
        <v>-17.600000000000001</v>
      </c>
    </row>
    <row r="115" spans="2:12" x14ac:dyDescent="0.3">
      <c r="B115" s="22" t="s">
        <v>130</v>
      </c>
      <c r="C115" s="22" t="s">
        <v>134</v>
      </c>
      <c r="D115" s="3">
        <v>8</v>
      </c>
      <c r="E115" s="3" t="s">
        <v>13</v>
      </c>
      <c r="F115" s="3" t="s">
        <v>25</v>
      </c>
      <c r="H115" s="1">
        <v>25</v>
      </c>
      <c r="I115" s="1">
        <v>15.4</v>
      </c>
      <c r="J115" s="16"/>
      <c r="K115" s="60">
        <f t="shared" si="2"/>
        <v>20.2</v>
      </c>
      <c r="L115" s="60">
        <f t="shared" si="3"/>
        <v>-9.6</v>
      </c>
    </row>
    <row r="116" spans="2:12" x14ac:dyDescent="0.3">
      <c r="B116" s="3" t="s">
        <v>584</v>
      </c>
      <c r="C116" s="3" t="s">
        <v>585</v>
      </c>
      <c r="D116" s="22">
        <v>10</v>
      </c>
      <c r="E116" s="43" t="s">
        <v>332</v>
      </c>
      <c r="F116" s="22" t="s">
        <v>14</v>
      </c>
      <c r="H116" s="23">
        <v>20</v>
      </c>
      <c r="I116" s="23">
        <v>21.9</v>
      </c>
      <c r="J116" s="16"/>
      <c r="K116" s="60">
        <f t="shared" si="2"/>
        <v>20.95</v>
      </c>
      <c r="L116" s="60">
        <f t="shared" si="3"/>
        <v>1.8999999999999986</v>
      </c>
    </row>
    <row r="117" spans="2:12" x14ac:dyDescent="0.3">
      <c r="B117" s="22" t="s">
        <v>652</v>
      </c>
      <c r="C117" s="22" t="s">
        <v>653</v>
      </c>
      <c r="D117" s="22">
        <v>10</v>
      </c>
      <c r="E117" s="22" t="s">
        <v>13</v>
      </c>
      <c r="F117" s="22" t="s">
        <v>771</v>
      </c>
      <c r="H117" s="22">
        <v>24</v>
      </c>
      <c r="I117" s="22">
        <v>15.4</v>
      </c>
      <c r="J117" s="16"/>
      <c r="K117" s="60">
        <f t="shared" si="2"/>
        <v>19.7</v>
      </c>
      <c r="L117" s="60">
        <f t="shared" si="3"/>
        <v>-8.6</v>
      </c>
    </row>
    <row r="118" spans="2:12" x14ac:dyDescent="0.3">
      <c r="B118" s="22" t="s">
        <v>62</v>
      </c>
      <c r="C118" s="22" t="s">
        <v>63</v>
      </c>
      <c r="D118" s="22">
        <v>9</v>
      </c>
      <c r="E118" s="22" t="s">
        <v>13</v>
      </c>
      <c r="F118" s="22" t="s">
        <v>25</v>
      </c>
      <c r="H118" s="1">
        <v>35</v>
      </c>
      <c r="I118" s="1">
        <v>28.3</v>
      </c>
      <c r="J118" s="16"/>
      <c r="K118" s="60">
        <f t="shared" si="2"/>
        <v>31.65</v>
      </c>
      <c r="L118" s="60">
        <f t="shared" si="3"/>
        <v>-6.6999999999999993</v>
      </c>
    </row>
    <row r="119" spans="2:12" x14ac:dyDescent="0.3">
      <c r="B119" s="3" t="s">
        <v>290</v>
      </c>
      <c r="C119" s="3" t="s">
        <v>291</v>
      </c>
      <c r="D119" s="3">
        <v>13</v>
      </c>
      <c r="E119" s="3" t="s">
        <v>13</v>
      </c>
      <c r="F119" s="3" t="s">
        <v>14</v>
      </c>
      <c r="G119" s="19"/>
      <c r="H119" s="1">
        <v>33</v>
      </c>
      <c r="I119" s="1">
        <v>14.2</v>
      </c>
      <c r="J119" s="16"/>
      <c r="K119" s="60">
        <f t="shared" si="2"/>
        <v>23.6</v>
      </c>
      <c r="L119" s="60">
        <f t="shared" si="3"/>
        <v>-18.8</v>
      </c>
    </row>
    <row r="120" spans="2:12" x14ac:dyDescent="0.3">
      <c r="B120" s="22" t="s">
        <v>130</v>
      </c>
      <c r="C120" s="22" t="s">
        <v>137</v>
      </c>
      <c r="D120" s="3">
        <v>13</v>
      </c>
      <c r="E120" s="3" t="s">
        <v>466</v>
      </c>
      <c r="F120" s="3" t="s">
        <v>25</v>
      </c>
      <c r="H120" s="22">
        <v>22</v>
      </c>
      <c r="I120" s="22">
        <v>11.6</v>
      </c>
      <c r="J120" s="16"/>
      <c r="K120" s="60">
        <f t="shared" si="2"/>
        <v>16.8</v>
      </c>
      <c r="L120" s="60">
        <f t="shared" si="3"/>
        <v>-10.4</v>
      </c>
    </row>
    <row r="121" spans="2:12" x14ac:dyDescent="0.3">
      <c r="B121" s="22" t="s">
        <v>130</v>
      </c>
      <c r="C121" s="22" t="s">
        <v>141</v>
      </c>
      <c r="D121" s="22">
        <v>12</v>
      </c>
      <c r="E121" s="22" t="s">
        <v>13</v>
      </c>
      <c r="F121" s="22" t="s">
        <v>25</v>
      </c>
      <c r="H121" s="22">
        <v>27</v>
      </c>
      <c r="I121" s="23">
        <v>24</v>
      </c>
      <c r="J121" s="16"/>
      <c r="K121" s="60">
        <f t="shared" si="2"/>
        <v>25.5</v>
      </c>
      <c r="L121" s="60">
        <f t="shared" si="3"/>
        <v>-3</v>
      </c>
    </row>
    <row r="122" spans="2:12" x14ac:dyDescent="0.3">
      <c r="B122" s="22" t="s">
        <v>130</v>
      </c>
      <c r="C122" s="22" t="s">
        <v>334</v>
      </c>
      <c r="D122" s="22">
        <v>4</v>
      </c>
      <c r="E122" s="22" t="s">
        <v>13</v>
      </c>
      <c r="F122" s="22" t="s">
        <v>14</v>
      </c>
      <c r="G122" s="19"/>
      <c r="H122" s="23">
        <v>34</v>
      </c>
      <c r="I122" s="23">
        <v>23.2</v>
      </c>
      <c r="J122" s="16"/>
      <c r="K122" s="60">
        <f t="shared" si="2"/>
        <v>28.6</v>
      </c>
      <c r="L122" s="60">
        <f t="shared" si="3"/>
        <v>-10.8</v>
      </c>
    </row>
    <row r="123" spans="2:12" x14ac:dyDescent="0.3">
      <c r="B123" s="22" t="s">
        <v>376</v>
      </c>
      <c r="C123" s="22" t="s">
        <v>377</v>
      </c>
      <c r="D123" s="22">
        <v>10</v>
      </c>
      <c r="E123" s="22" t="s">
        <v>43</v>
      </c>
      <c r="F123" s="22" t="s">
        <v>14</v>
      </c>
      <c r="H123" s="23">
        <v>37</v>
      </c>
      <c r="I123" s="23">
        <v>29.6</v>
      </c>
      <c r="J123" s="16"/>
      <c r="K123" s="60">
        <f t="shared" si="2"/>
        <v>33.299999999999997</v>
      </c>
      <c r="L123" s="60">
        <f t="shared" si="3"/>
        <v>-7.3999999999999986</v>
      </c>
    </row>
    <row r="124" spans="2:12" x14ac:dyDescent="0.3">
      <c r="B124" s="22" t="s">
        <v>363</v>
      </c>
      <c r="C124" s="22" t="s">
        <v>364</v>
      </c>
      <c r="D124" s="22">
        <v>8</v>
      </c>
      <c r="E124" s="3" t="s">
        <v>13</v>
      </c>
      <c r="F124" s="3" t="s">
        <v>25</v>
      </c>
      <c r="G124" s="12"/>
      <c r="H124" s="42">
        <v>35</v>
      </c>
      <c r="I124" s="13">
        <v>16.7</v>
      </c>
      <c r="J124" s="16"/>
      <c r="K124" s="60">
        <f t="shared" si="2"/>
        <v>25.85</v>
      </c>
      <c r="L124" s="60">
        <f t="shared" si="3"/>
        <v>-18.3</v>
      </c>
    </row>
    <row r="125" spans="2:12" x14ac:dyDescent="0.3">
      <c r="B125" s="3" t="s">
        <v>464</v>
      </c>
      <c r="C125" s="3" t="s">
        <v>465</v>
      </c>
      <c r="D125" s="22">
        <v>15</v>
      </c>
      <c r="E125" s="22" t="s">
        <v>13</v>
      </c>
      <c r="F125" s="22" t="s">
        <v>25</v>
      </c>
      <c r="H125" s="23">
        <v>28</v>
      </c>
      <c r="I125" s="23">
        <v>19.3</v>
      </c>
      <c r="J125" s="16"/>
      <c r="K125" s="60">
        <f t="shared" si="2"/>
        <v>23.65</v>
      </c>
      <c r="L125" s="60">
        <f t="shared" si="3"/>
        <v>-8.6999999999999993</v>
      </c>
    </row>
    <row r="126" spans="2:12" x14ac:dyDescent="0.3">
      <c r="B126" s="9" t="s">
        <v>130</v>
      </c>
      <c r="C126" s="9" t="s">
        <v>65</v>
      </c>
      <c r="D126" s="9">
        <v>7</v>
      </c>
      <c r="E126" s="9" t="s">
        <v>13</v>
      </c>
      <c r="F126" s="9" t="s">
        <v>14</v>
      </c>
      <c r="G126" s="12"/>
      <c r="H126" s="42">
        <v>26</v>
      </c>
      <c r="I126" s="42">
        <v>30.9</v>
      </c>
      <c r="J126" s="16"/>
      <c r="K126" s="60">
        <f t="shared" si="2"/>
        <v>28.45</v>
      </c>
      <c r="L126" s="60">
        <f t="shared" si="3"/>
        <v>4.8999999999999986</v>
      </c>
    </row>
    <row r="127" spans="2:12" x14ac:dyDescent="0.3">
      <c r="B127" s="22" t="s">
        <v>743</v>
      </c>
      <c r="C127" s="22" t="s">
        <v>223</v>
      </c>
      <c r="D127" s="22">
        <v>7</v>
      </c>
      <c r="E127" s="22" t="s">
        <v>13</v>
      </c>
      <c r="F127" s="22" t="s">
        <v>771</v>
      </c>
      <c r="H127" s="22">
        <v>42</v>
      </c>
      <c r="I127" s="22">
        <v>25.7</v>
      </c>
      <c r="J127" s="16"/>
      <c r="K127" s="60">
        <f t="shared" si="2"/>
        <v>33.85</v>
      </c>
      <c r="L127" s="60">
        <f t="shared" si="3"/>
        <v>-16.3</v>
      </c>
    </row>
    <row r="128" spans="2:12" x14ac:dyDescent="0.3">
      <c r="B128" s="22" t="s">
        <v>130</v>
      </c>
      <c r="C128" s="22" t="s">
        <v>134</v>
      </c>
      <c r="D128" s="22">
        <v>13</v>
      </c>
      <c r="E128" s="22" t="s">
        <v>13</v>
      </c>
      <c r="F128" s="22" t="s">
        <v>14</v>
      </c>
      <c r="H128" s="23">
        <v>40</v>
      </c>
      <c r="I128" s="23">
        <v>21.9</v>
      </c>
      <c r="J128" s="16"/>
      <c r="K128" s="60">
        <f t="shared" si="2"/>
        <v>30.95</v>
      </c>
      <c r="L128" s="60">
        <f t="shared" si="3"/>
        <v>-18.100000000000001</v>
      </c>
    </row>
    <row r="129" spans="2:12" x14ac:dyDescent="0.3">
      <c r="B129" s="22" t="s">
        <v>409</v>
      </c>
      <c r="C129" s="22" t="s">
        <v>410</v>
      </c>
      <c r="D129" s="22">
        <v>9</v>
      </c>
      <c r="E129" s="22" t="s">
        <v>43</v>
      </c>
      <c r="F129" s="22" t="s">
        <v>14</v>
      </c>
      <c r="H129" s="23">
        <v>47</v>
      </c>
      <c r="I129" s="23">
        <v>37.299999999999997</v>
      </c>
      <c r="J129" s="16"/>
      <c r="K129" s="60">
        <f t="shared" si="2"/>
        <v>42.15</v>
      </c>
      <c r="L129" s="60">
        <f t="shared" si="3"/>
        <v>-9.7000000000000028</v>
      </c>
    </row>
    <row r="130" spans="2:12" x14ac:dyDescent="0.3">
      <c r="B130" s="3" t="s">
        <v>80</v>
      </c>
      <c r="C130" s="3" t="s">
        <v>81</v>
      </c>
      <c r="D130" s="3">
        <v>15</v>
      </c>
      <c r="E130" s="3" t="s">
        <v>43</v>
      </c>
      <c r="F130" s="3" t="s">
        <v>14</v>
      </c>
      <c r="H130" s="1">
        <v>59</v>
      </c>
      <c r="I130" s="1">
        <v>50.2</v>
      </c>
      <c r="J130" s="16"/>
      <c r="K130" s="60">
        <f t="shared" si="2"/>
        <v>54.6</v>
      </c>
      <c r="L130" s="60">
        <f t="shared" si="3"/>
        <v>-8.7999999999999972</v>
      </c>
    </row>
    <row r="131" spans="2:12" x14ac:dyDescent="0.3">
      <c r="B131" s="22" t="s">
        <v>130</v>
      </c>
      <c r="C131" s="22" t="s">
        <v>335</v>
      </c>
      <c r="D131" s="22">
        <v>5</v>
      </c>
      <c r="E131" s="3" t="s">
        <v>13</v>
      </c>
      <c r="F131" s="3" t="s">
        <v>14</v>
      </c>
      <c r="G131" s="12"/>
      <c r="H131" s="42">
        <v>29</v>
      </c>
      <c r="I131" s="13">
        <v>23.2</v>
      </c>
      <c r="J131" s="16"/>
      <c r="K131" s="60">
        <f t="shared" si="2"/>
        <v>26.1</v>
      </c>
      <c r="L131" s="60">
        <f t="shared" si="3"/>
        <v>-5.8000000000000007</v>
      </c>
    </row>
    <row r="132" spans="2:12" x14ac:dyDescent="0.3">
      <c r="B132" s="22" t="s">
        <v>130</v>
      </c>
      <c r="C132" s="22" t="s">
        <v>132</v>
      </c>
      <c r="D132" s="22">
        <v>5</v>
      </c>
      <c r="E132" s="3" t="s">
        <v>13</v>
      </c>
      <c r="F132" s="3" t="s">
        <v>14</v>
      </c>
      <c r="G132" s="12"/>
      <c r="H132" s="42">
        <v>40</v>
      </c>
      <c r="I132" s="13">
        <v>21.9</v>
      </c>
      <c r="J132" s="16"/>
      <c r="K132" s="60">
        <f t="shared" ref="K132:K195" si="4">AVERAGE(H132:I132)</f>
        <v>30.95</v>
      </c>
      <c r="L132" s="60">
        <f t="shared" ref="L132:L195" si="5">I132-H132</f>
        <v>-18.100000000000001</v>
      </c>
    </row>
    <row r="133" spans="2:12" x14ac:dyDescent="0.3">
      <c r="B133" s="22" t="s">
        <v>130</v>
      </c>
      <c r="C133" s="22" t="s">
        <v>287</v>
      </c>
      <c r="D133" s="22">
        <v>2</v>
      </c>
      <c r="E133" s="22" t="s">
        <v>13</v>
      </c>
      <c r="F133" s="22" t="s">
        <v>25</v>
      </c>
      <c r="G133" s="19"/>
      <c r="H133" s="23">
        <v>39</v>
      </c>
      <c r="I133" s="23">
        <v>48.9</v>
      </c>
      <c r="J133" s="16"/>
      <c r="K133" s="60">
        <f t="shared" si="4"/>
        <v>43.95</v>
      </c>
      <c r="L133" s="60">
        <f t="shared" si="5"/>
        <v>9.8999999999999986</v>
      </c>
    </row>
    <row r="134" spans="2:12" x14ac:dyDescent="0.3">
      <c r="B134" s="9" t="s">
        <v>130</v>
      </c>
      <c r="C134" s="9" t="s">
        <v>336</v>
      </c>
      <c r="D134" s="9">
        <v>6</v>
      </c>
      <c r="E134" s="9" t="s">
        <v>13</v>
      </c>
      <c r="F134" s="9" t="s">
        <v>14</v>
      </c>
      <c r="G134" s="12"/>
      <c r="H134" s="42">
        <v>27</v>
      </c>
      <c r="I134" s="42">
        <v>27</v>
      </c>
      <c r="J134" s="16"/>
      <c r="K134" s="60">
        <f t="shared" si="4"/>
        <v>27</v>
      </c>
      <c r="L134" s="60">
        <f t="shared" si="5"/>
        <v>0</v>
      </c>
    </row>
    <row r="135" spans="2:12" x14ac:dyDescent="0.3">
      <c r="B135" s="22" t="s">
        <v>510</v>
      </c>
      <c r="C135" s="22" t="s">
        <v>511</v>
      </c>
      <c r="D135" s="22">
        <v>9</v>
      </c>
      <c r="E135" s="22" t="s">
        <v>43</v>
      </c>
      <c r="F135" s="22" t="s">
        <v>14</v>
      </c>
      <c r="H135" s="23">
        <v>37</v>
      </c>
      <c r="I135" s="23">
        <v>28.3</v>
      </c>
      <c r="J135" s="16"/>
      <c r="K135" s="60">
        <f t="shared" si="4"/>
        <v>32.65</v>
      </c>
      <c r="L135" s="60">
        <f t="shared" si="5"/>
        <v>-8.6999999999999993</v>
      </c>
    </row>
    <row r="136" spans="2:12" x14ac:dyDescent="0.3">
      <c r="B136" s="39" t="s">
        <v>577</v>
      </c>
      <c r="C136" s="39" t="s">
        <v>578</v>
      </c>
      <c r="D136" s="39">
        <v>16</v>
      </c>
      <c r="E136" s="39" t="s">
        <v>13</v>
      </c>
      <c r="F136" s="39" t="s">
        <v>551</v>
      </c>
      <c r="H136" s="1">
        <v>50</v>
      </c>
      <c r="I136" s="41">
        <v>50.2</v>
      </c>
      <c r="J136" s="16"/>
      <c r="K136" s="60">
        <f t="shared" si="4"/>
        <v>50.1</v>
      </c>
      <c r="L136" s="60">
        <f t="shared" si="5"/>
        <v>0.20000000000000284</v>
      </c>
    </row>
    <row r="137" spans="2:12" x14ac:dyDescent="0.3">
      <c r="B137" s="22" t="s">
        <v>549</v>
      </c>
      <c r="C137" s="22" t="s">
        <v>550</v>
      </c>
      <c r="D137" s="22">
        <v>13</v>
      </c>
      <c r="E137" s="22" t="s">
        <v>13</v>
      </c>
      <c r="F137" s="22" t="s">
        <v>771</v>
      </c>
      <c r="H137" s="22">
        <v>49</v>
      </c>
      <c r="I137" s="22">
        <v>28.3</v>
      </c>
      <c r="J137" s="16"/>
      <c r="K137" s="60">
        <f t="shared" si="4"/>
        <v>38.65</v>
      </c>
      <c r="L137" s="60">
        <f t="shared" si="5"/>
        <v>-20.7</v>
      </c>
    </row>
    <row r="138" spans="2:12" x14ac:dyDescent="0.3">
      <c r="B138" s="3" t="s">
        <v>322</v>
      </c>
      <c r="C138" s="3" t="s">
        <v>323</v>
      </c>
      <c r="D138" s="3">
        <v>18</v>
      </c>
      <c r="E138" s="3" t="s">
        <v>34</v>
      </c>
      <c r="F138" s="3" t="s">
        <v>14</v>
      </c>
      <c r="H138" s="1">
        <v>49</v>
      </c>
      <c r="I138" s="1">
        <v>42.5</v>
      </c>
      <c r="J138" s="16"/>
      <c r="K138" s="60">
        <f t="shared" si="4"/>
        <v>45.75</v>
      </c>
      <c r="L138" s="60">
        <f t="shared" si="5"/>
        <v>-6.5</v>
      </c>
    </row>
    <row r="139" spans="2:12" x14ac:dyDescent="0.3">
      <c r="B139" s="22" t="s">
        <v>382</v>
      </c>
      <c r="C139" s="22" t="s">
        <v>383</v>
      </c>
      <c r="D139" s="22">
        <v>11</v>
      </c>
      <c r="E139" s="22" t="s">
        <v>13</v>
      </c>
      <c r="F139" s="22" t="s">
        <v>14</v>
      </c>
      <c r="H139" s="23">
        <v>31</v>
      </c>
      <c r="I139" s="23">
        <v>20.6</v>
      </c>
      <c r="J139" s="16"/>
      <c r="K139" s="60">
        <f t="shared" si="4"/>
        <v>25.8</v>
      </c>
      <c r="L139" s="60">
        <f t="shared" si="5"/>
        <v>-10.399999999999999</v>
      </c>
    </row>
    <row r="140" spans="2:12" x14ac:dyDescent="0.3">
      <c r="B140" s="3" t="s">
        <v>202</v>
      </c>
      <c r="C140" s="3" t="s">
        <v>203</v>
      </c>
      <c r="D140" s="22">
        <v>13</v>
      </c>
      <c r="E140" s="22" t="s">
        <v>43</v>
      </c>
      <c r="F140" s="22" t="s">
        <v>25</v>
      </c>
      <c r="H140" s="23">
        <v>22</v>
      </c>
      <c r="I140" s="23">
        <v>37.299999999999997</v>
      </c>
      <c r="J140" s="16"/>
      <c r="K140" s="60">
        <f t="shared" si="4"/>
        <v>29.65</v>
      </c>
      <c r="L140" s="60">
        <f t="shared" si="5"/>
        <v>15.299999999999997</v>
      </c>
    </row>
    <row r="141" spans="2:12" x14ac:dyDescent="0.3">
      <c r="B141" s="22" t="s">
        <v>292</v>
      </c>
      <c r="C141" s="22" t="s">
        <v>131</v>
      </c>
      <c r="D141" s="22">
        <v>10</v>
      </c>
      <c r="E141" s="22" t="s">
        <v>13</v>
      </c>
      <c r="F141" s="22" t="s">
        <v>14</v>
      </c>
      <c r="G141" s="19"/>
      <c r="H141" s="23">
        <v>42</v>
      </c>
      <c r="I141" s="23">
        <v>32.200000000000003</v>
      </c>
      <c r="J141" s="16"/>
      <c r="K141" s="60">
        <f t="shared" si="4"/>
        <v>37.1</v>
      </c>
      <c r="L141" s="60">
        <f t="shared" si="5"/>
        <v>-9.7999999999999972</v>
      </c>
    </row>
    <row r="142" spans="2:12" x14ac:dyDescent="0.3">
      <c r="B142" s="22" t="s">
        <v>130</v>
      </c>
      <c r="C142" s="22" t="s">
        <v>333</v>
      </c>
      <c r="D142" s="3">
        <v>11</v>
      </c>
      <c r="E142" s="3" t="s">
        <v>13</v>
      </c>
      <c r="F142" s="3" t="s">
        <v>14</v>
      </c>
      <c r="H142" s="1">
        <v>34</v>
      </c>
      <c r="I142" s="1">
        <v>42.5</v>
      </c>
      <c r="J142" s="16"/>
      <c r="K142" s="60">
        <f t="shared" si="4"/>
        <v>38.25</v>
      </c>
      <c r="L142" s="60">
        <f t="shared" si="5"/>
        <v>8.5</v>
      </c>
    </row>
    <row r="143" spans="2:12" x14ac:dyDescent="0.3">
      <c r="B143" s="22" t="s">
        <v>348</v>
      </c>
      <c r="C143" s="22" t="s">
        <v>349</v>
      </c>
      <c r="D143" s="3">
        <v>13</v>
      </c>
      <c r="E143" s="3" t="s">
        <v>13</v>
      </c>
      <c r="F143" s="3" t="s">
        <v>14</v>
      </c>
      <c r="H143" s="1">
        <v>50</v>
      </c>
      <c r="I143" s="1">
        <v>34.700000000000003</v>
      </c>
      <c r="J143" s="16"/>
      <c r="K143" s="60">
        <f t="shared" si="4"/>
        <v>42.35</v>
      </c>
      <c r="L143" s="60">
        <f t="shared" si="5"/>
        <v>-15.299999999999997</v>
      </c>
    </row>
    <row r="144" spans="2:12" x14ac:dyDescent="0.3">
      <c r="B144" s="3" t="s">
        <v>387</v>
      </c>
      <c r="C144" s="3" t="s">
        <v>388</v>
      </c>
      <c r="D144" s="22">
        <v>13</v>
      </c>
      <c r="E144" s="22" t="s">
        <v>13</v>
      </c>
      <c r="F144" s="22" t="s">
        <v>14</v>
      </c>
      <c r="G144" s="12"/>
      <c r="H144" s="13">
        <v>52</v>
      </c>
      <c r="I144" s="13">
        <v>50.2</v>
      </c>
      <c r="J144" s="16"/>
      <c r="K144" s="60">
        <f t="shared" si="4"/>
        <v>51.1</v>
      </c>
      <c r="L144" s="60">
        <f t="shared" si="5"/>
        <v>-1.7999999999999972</v>
      </c>
    </row>
    <row r="145" spans="2:12" x14ac:dyDescent="0.3">
      <c r="B145" s="7" t="s">
        <v>35</v>
      </c>
      <c r="C145" s="7" t="s">
        <v>36</v>
      </c>
      <c r="D145" s="22">
        <v>4</v>
      </c>
      <c r="E145" s="3" t="s">
        <v>13</v>
      </c>
      <c r="F145" s="3" t="s">
        <v>14</v>
      </c>
      <c r="G145" s="12"/>
      <c r="H145" s="42">
        <v>37</v>
      </c>
      <c r="I145" s="13">
        <v>21.9</v>
      </c>
      <c r="J145" s="16"/>
      <c r="K145" s="60">
        <f t="shared" si="4"/>
        <v>29.45</v>
      </c>
      <c r="L145" s="60">
        <f t="shared" si="5"/>
        <v>-15.100000000000001</v>
      </c>
    </row>
    <row r="146" spans="2:12" x14ac:dyDescent="0.3">
      <c r="B146" s="3" t="s">
        <v>397</v>
      </c>
      <c r="C146" s="3" t="s">
        <v>91</v>
      </c>
      <c r="D146" s="7">
        <v>13</v>
      </c>
      <c r="E146" s="7" t="s">
        <v>13</v>
      </c>
      <c r="F146" s="7" t="s">
        <v>25</v>
      </c>
      <c r="G146" s="31"/>
      <c r="H146" s="10">
        <v>26</v>
      </c>
      <c r="I146" s="10">
        <v>29.6</v>
      </c>
      <c r="J146" s="16"/>
      <c r="K146" s="60">
        <f t="shared" si="4"/>
        <v>27.8</v>
      </c>
      <c r="L146" s="60">
        <f t="shared" si="5"/>
        <v>3.6000000000000014</v>
      </c>
    </row>
    <row r="147" spans="2:12" x14ac:dyDescent="0.3">
      <c r="B147" s="22" t="s">
        <v>613</v>
      </c>
      <c r="C147" s="22" t="s">
        <v>614</v>
      </c>
      <c r="D147" s="22">
        <v>13</v>
      </c>
      <c r="E147" s="22" t="s">
        <v>13</v>
      </c>
      <c r="F147" s="22" t="s">
        <v>770</v>
      </c>
      <c r="H147" s="22">
        <v>38</v>
      </c>
      <c r="I147" s="22">
        <v>23.2</v>
      </c>
      <c r="J147" s="16"/>
      <c r="K147" s="60">
        <f t="shared" si="4"/>
        <v>30.6</v>
      </c>
      <c r="L147" s="60">
        <f t="shared" si="5"/>
        <v>-14.8</v>
      </c>
    </row>
    <row r="148" spans="2:12" x14ac:dyDescent="0.3">
      <c r="B148" s="3" t="s">
        <v>728</v>
      </c>
      <c r="C148" s="3" t="s">
        <v>729</v>
      </c>
      <c r="D148" s="3">
        <v>13</v>
      </c>
      <c r="E148" s="3" t="s">
        <v>13</v>
      </c>
      <c r="F148" s="3" t="s">
        <v>25</v>
      </c>
      <c r="H148" s="1">
        <v>39</v>
      </c>
      <c r="I148" s="1">
        <v>36</v>
      </c>
      <c r="J148" s="16"/>
      <c r="K148" s="60">
        <f t="shared" si="4"/>
        <v>37.5</v>
      </c>
      <c r="L148" s="60">
        <f t="shared" si="5"/>
        <v>-3</v>
      </c>
    </row>
    <row r="149" spans="2:12" x14ac:dyDescent="0.3">
      <c r="B149" s="3" t="s">
        <v>103</v>
      </c>
      <c r="C149" s="3" t="s">
        <v>104</v>
      </c>
      <c r="D149" s="3">
        <v>12</v>
      </c>
      <c r="E149" s="3" t="s">
        <v>13</v>
      </c>
      <c r="F149" s="3" t="s">
        <v>730</v>
      </c>
      <c r="H149" s="1">
        <v>48</v>
      </c>
      <c r="I149" s="1">
        <v>52.8</v>
      </c>
      <c r="J149" s="16"/>
      <c r="K149" s="60">
        <f t="shared" si="4"/>
        <v>50.4</v>
      </c>
      <c r="L149" s="60">
        <f t="shared" si="5"/>
        <v>4.7999999999999972</v>
      </c>
    </row>
    <row r="150" spans="2:12" x14ac:dyDescent="0.3">
      <c r="B150" s="3" t="s">
        <v>231</v>
      </c>
      <c r="C150" s="3" t="s">
        <v>232</v>
      </c>
      <c r="D150" s="3">
        <v>13</v>
      </c>
      <c r="E150" s="3" t="s">
        <v>13</v>
      </c>
      <c r="F150" s="3" t="s">
        <v>25</v>
      </c>
      <c r="H150" s="1">
        <v>43</v>
      </c>
      <c r="I150" s="1">
        <v>30.9</v>
      </c>
      <c r="J150" s="16"/>
      <c r="K150" s="60">
        <f t="shared" si="4"/>
        <v>36.950000000000003</v>
      </c>
      <c r="L150" s="60">
        <f t="shared" si="5"/>
        <v>-12.100000000000001</v>
      </c>
    </row>
    <row r="151" spans="2:12" x14ac:dyDescent="0.3">
      <c r="B151" s="3" t="s">
        <v>473</v>
      </c>
      <c r="C151" s="3" t="s">
        <v>474</v>
      </c>
      <c r="D151" s="3">
        <v>12</v>
      </c>
      <c r="E151" s="3" t="s">
        <v>13</v>
      </c>
      <c r="F151" s="3" t="s">
        <v>25</v>
      </c>
      <c r="H151" s="1">
        <v>46</v>
      </c>
      <c r="I151" s="1">
        <v>47.6</v>
      </c>
      <c r="J151" s="16"/>
      <c r="K151" s="60">
        <f t="shared" si="4"/>
        <v>46.8</v>
      </c>
      <c r="L151" s="60">
        <f t="shared" si="5"/>
        <v>1.6000000000000014</v>
      </c>
    </row>
    <row r="152" spans="2:12" x14ac:dyDescent="0.3">
      <c r="B152" s="3" t="s">
        <v>193</v>
      </c>
      <c r="C152" s="3" t="s">
        <v>658</v>
      </c>
      <c r="D152" s="3">
        <v>13</v>
      </c>
      <c r="E152" s="3" t="s">
        <v>13</v>
      </c>
      <c r="F152" s="3" t="s">
        <v>14</v>
      </c>
      <c r="H152" s="1">
        <v>57</v>
      </c>
      <c r="I152" s="1">
        <v>65.599999999999994</v>
      </c>
      <c r="J152" s="16"/>
      <c r="K152" s="60">
        <f t="shared" si="4"/>
        <v>61.3</v>
      </c>
      <c r="L152" s="60">
        <f t="shared" si="5"/>
        <v>8.5999999999999943</v>
      </c>
    </row>
    <row r="153" spans="2:12" x14ac:dyDescent="0.3">
      <c r="B153" s="22" t="s">
        <v>692</v>
      </c>
      <c r="C153" s="22" t="s">
        <v>693</v>
      </c>
      <c r="D153" s="3">
        <v>12</v>
      </c>
      <c r="E153" s="3" t="s">
        <v>13</v>
      </c>
      <c r="F153" s="3" t="s">
        <v>14</v>
      </c>
      <c r="H153" s="1">
        <v>84</v>
      </c>
      <c r="I153" s="1">
        <v>61.8</v>
      </c>
      <c r="J153" s="16"/>
      <c r="K153" s="60">
        <f t="shared" si="4"/>
        <v>72.900000000000006</v>
      </c>
      <c r="L153" s="60">
        <f t="shared" si="5"/>
        <v>-22.200000000000003</v>
      </c>
    </row>
    <row r="154" spans="2:12" x14ac:dyDescent="0.3">
      <c r="B154" s="22" t="s">
        <v>302</v>
      </c>
      <c r="C154" s="22" t="s">
        <v>303</v>
      </c>
      <c r="D154" s="22">
        <v>9</v>
      </c>
      <c r="E154" s="26" t="s">
        <v>13</v>
      </c>
      <c r="F154" s="22" t="s">
        <v>14</v>
      </c>
      <c r="H154" s="23">
        <v>39</v>
      </c>
      <c r="I154" s="23">
        <v>30.9</v>
      </c>
      <c r="J154" s="16"/>
      <c r="K154" s="60">
        <f t="shared" si="4"/>
        <v>34.950000000000003</v>
      </c>
      <c r="L154" s="60">
        <f t="shared" si="5"/>
        <v>-8.1000000000000014</v>
      </c>
    </row>
    <row r="155" spans="2:12" x14ac:dyDescent="0.3">
      <c r="B155" s="22" t="s">
        <v>696</v>
      </c>
      <c r="C155" s="22" t="s">
        <v>877</v>
      </c>
      <c r="D155" s="22">
        <v>14</v>
      </c>
      <c r="E155" s="22" t="s">
        <v>249</v>
      </c>
      <c r="F155" s="22" t="s">
        <v>771</v>
      </c>
      <c r="H155" s="22">
        <v>2</v>
      </c>
      <c r="I155" s="22">
        <v>3.9</v>
      </c>
      <c r="J155" s="16"/>
      <c r="K155" s="60">
        <f t="shared" si="4"/>
        <v>2.95</v>
      </c>
      <c r="L155" s="60">
        <f t="shared" si="5"/>
        <v>1.9</v>
      </c>
    </row>
    <row r="156" spans="2:12" x14ac:dyDescent="0.3">
      <c r="B156" s="3" t="s">
        <v>486</v>
      </c>
      <c r="C156" s="3" t="s">
        <v>569</v>
      </c>
      <c r="D156" s="22">
        <v>14</v>
      </c>
      <c r="E156" s="22" t="s">
        <v>13</v>
      </c>
      <c r="F156" s="22" t="s">
        <v>25</v>
      </c>
      <c r="G156" s="19"/>
      <c r="H156" s="23">
        <v>42</v>
      </c>
      <c r="I156" s="23">
        <v>29.6</v>
      </c>
      <c r="J156" s="16"/>
      <c r="K156" s="60">
        <f t="shared" si="4"/>
        <v>35.799999999999997</v>
      </c>
      <c r="L156" s="60">
        <f t="shared" si="5"/>
        <v>-12.399999999999999</v>
      </c>
    </row>
    <row r="157" spans="2:12" x14ac:dyDescent="0.3">
      <c r="B157" s="22" t="s">
        <v>866</v>
      </c>
      <c r="C157" s="22" t="s">
        <v>867</v>
      </c>
      <c r="D157" s="22">
        <v>9</v>
      </c>
      <c r="E157" s="22" t="s">
        <v>13</v>
      </c>
      <c r="F157" s="22" t="s">
        <v>771</v>
      </c>
      <c r="H157" s="22">
        <v>42</v>
      </c>
      <c r="I157" s="22">
        <v>54.1</v>
      </c>
      <c r="J157" s="16"/>
      <c r="K157" s="60">
        <f t="shared" si="4"/>
        <v>48.05</v>
      </c>
      <c r="L157" s="60">
        <f t="shared" si="5"/>
        <v>12.100000000000001</v>
      </c>
    </row>
    <row r="158" spans="2:12" x14ac:dyDescent="0.3">
      <c r="B158" s="22" t="s">
        <v>694</v>
      </c>
      <c r="C158" s="22" t="s">
        <v>695</v>
      </c>
      <c r="D158" s="3">
        <v>13</v>
      </c>
      <c r="E158" s="3" t="s">
        <v>13</v>
      </c>
      <c r="F158" s="3" t="s">
        <v>25</v>
      </c>
      <c r="H158" s="1">
        <v>38</v>
      </c>
      <c r="I158" s="1">
        <v>48.9</v>
      </c>
      <c r="J158" s="16"/>
      <c r="K158" s="60">
        <f t="shared" si="4"/>
        <v>43.45</v>
      </c>
      <c r="L158" s="60">
        <f t="shared" si="5"/>
        <v>10.899999999999999</v>
      </c>
    </row>
    <row r="159" spans="2:12" x14ac:dyDescent="0.3">
      <c r="B159" s="3" t="s">
        <v>738</v>
      </c>
      <c r="C159" s="3" t="s">
        <v>256</v>
      </c>
      <c r="D159" s="3">
        <v>12</v>
      </c>
      <c r="E159" s="3" t="s">
        <v>13</v>
      </c>
      <c r="F159" s="3" t="s">
        <v>730</v>
      </c>
      <c r="H159" s="1">
        <v>34</v>
      </c>
      <c r="I159" s="1">
        <v>42.5</v>
      </c>
      <c r="J159" s="16"/>
      <c r="K159" s="60">
        <f t="shared" si="4"/>
        <v>38.25</v>
      </c>
      <c r="L159" s="60">
        <f t="shared" si="5"/>
        <v>8.5</v>
      </c>
    </row>
    <row r="160" spans="2:12" x14ac:dyDescent="0.3">
      <c r="B160" s="3" t="s">
        <v>66</v>
      </c>
      <c r="C160" s="3" t="s">
        <v>68</v>
      </c>
      <c r="D160" s="3">
        <v>15</v>
      </c>
      <c r="E160" s="3" t="s">
        <v>13</v>
      </c>
      <c r="F160" s="3" t="s">
        <v>25</v>
      </c>
      <c r="H160" s="1">
        <v>45</v>
      </c>
      <c r="I160" s="1">
        <v>47.6</v>
      </c>
      <c r="J160" s="16"/>
      <c r="K160" s="60">
        <f t="shared" si="4"/>
        <v>46.3</v>
      </c>
      <c r="L160" s="60">
        <f t="shared" si="5"/>
        <v>2.6000000000000014</v>
      </c>
    </row>
    <row r="161" spans="2:12" x14ac:dyDescent="0.3">
      <c r="B161" s="22" t="s">
        <v>404</v>
      </c>
      <c r="C161" s="22" t="s">
        <v>405</v>
      </c>
      <c r="D161" s="22">
        <v>10</v>
      </c>
      <c r="E161" s="22" t="s">
        <v>13</v>
      </c>
      <c r="F161" s="22" t="s">
        <v>14</v>
      </c>
      <c r="H161" s="23">
        <v>31</v>
      </c>
      <c r="I161" s="23">
        <v>43.8</v>
      </c>
      <c r="J161" s="16"/>
      <c r="K161" s="60">
        <f t="shared" si="4"/>
        <v>37.4</v>
      </c>
      <c r="L161" s="60">
        <f t="shared" si="5"/>
        <v>12.799999999999997</v>
      </c>
    </row>
    <row r="162" spans="2:12" x14ac:dyDescent="0.3">
      <c r="B162" s="22" t="s">
        <v>744</v>
      </c>
      <c r="C162" s="22" t="s">
        <v>474</v>
      </c>
      <c r="D162" s="22">
        <v>14</v>
      </c>
      <c r="E162" s="22" t="s">
        <v>43</v>
      </c>
      <c r="F162" s="22" t="s">
        <v>25</v>
      </c>
      <c r="H162" s="22">
        <v>40</v>
      </c>
      <c r="I162" s="22">
        <v>33.5</v>
      </c>
      <c r="J162" s="16"/>
      <c r="K162" s="60">
        <f t="shared" si="4"/>
        <v>36.75</v>
      </c>
      <c r="L162" s="60">
        <f t="shared" si="5"/>
        <v>-6.5</v>
      </c>
    </row>
    <row r="163" spans="2:12" x14ac:dyDescent="0.3">
      <c r="B163" s="3" t="s">
        <v>193</v>
      </c>
      <c r="C163" s="3" t="s">
        <v>194</v>
      </c>
      <c r="D163" s="3">
        <v>10</v>
      </c>
      <c r="E163" s="3" t="s">
        <v>13</v>
      </c>
      <c r="F163" s="3" t="s">
        <v>25</v>
      </c>
      <c r="H163" s="1">
        <v>61</v>
      </c>
      <c r="I163" s="1">
        <v>36</v>
      </c>
      <c r="J163" s="16"/>
      <c r="K163" s="60">
        <f t="shared" si="4"/>
        <v>48.5</v>
      </c>
      <c r="L163" s="60">
        <f t="shared" si="5"/>
        <v>-25</v>
      </c>
    </row>
    <row r="164" spans="2:12" x14ac:dyDescent="0.3">
      <c r="B164" s="3" t="s">
        <v>233</v>
      </c>
      <c r="C164" s="3" t="s">
        <v>234</v>
      </c>
      <c r="D164" s="29">
        <v>10</v>
      </c>
      <c r="E164" s="29" t="s">
        <v>347</v>
      </c>
      <c r="F164" s="29" t="s">
        <v>770</v>
      </c>
      <c r="H164" s="22">
        <v>51</v>
      </c>
      <c r="I164" s="22">
        <v>46.3</v>
      </c>
      <c r="J164" s="16"/>
      <c r="K164" s="60">
        <f t="shared" si="4"/>
        <v>48.65</v>
      </c>
      <c r="L164" s="60">
        <f t="shared" si="5"/>
        <v>-4.7000000000000028</v>
      </c>
    </row>
    <row r="165" spans="2:12" x14ac:dyDescent="0.3">
      <c r="B165" s="3" t="s">
        <v>56</v>
      </c>
      <c r="C165" s="3" t="s">
        <v>57</v>
      </c>
      <c r="D165" s="3">
        <v>12</v>
      </c>
      <c r="E165" s="3" t="s">
        <v>13</v>
      </c>
      <c r="F165" s="3" t="s">
        <v>25</v>
      </c>
      <c r="H165" s="1">
        <v>43</v>
      </c>
      <c r="I165" s="1">
        <v>37.299999999999997</v>
      </c>
      <c r="J165" s="16"/>
      <c r="K165" s="60">
        <f t="shared" si="4"/>
        <v>40.15</v>
      </c>
      <c r="L165" s="60">
        <f t="shared" si="5"/>
        <v>-5.7000000000000028</v>
      </c>
    </row>
    <row r="166" spans="2:12" x14ac:dyDescent="0.3">
      <c r="B166" s="3" t="s">
        <v>486</v>
      </c>
      <c r="C166" s="3" t="s">
        <v>487</v>
      </c>
      <c r="D166" s="3">
        <v>9</v>
      </c>
      <c r="E166" s="3" t="s">
        <v>13</v>
      </c>
      <c r="F166" s="3" t="s">
        <v>25</v>
      </c>
      <c r="H166" s="1">
        <v>94</v>
      </c>
      <c r="I166" s="1">
        <v>51.5</v>
      </c>
      <c r="J166" s="16"/>
      <c r="K166" s="60">
        <f t="shared" si="4"/>
        <v>72.75</v>
      </c>
      <c r="L166" s="60">
        <f t="shared" si="5"/>
        <v>-42.5</v>
      </c>
    </row>
    <row r="167" spans="2:12" x14ac:dyDescent="0.3">
      <c r="B167" s="29" t="s">
        <v>478</v>
      </c>
      <c r="C167" s="29" t="s">
        <v>800</v>
      </c>
      <c r="D167" s="3">
        <v>13</v>
      </c>
      <c r="E167" s="3" t="s">
        <v>13</v>
      </c>
      <c r="F167" s="3" t="s">
        <v>25</v>
      </c>
      <c r="H167" s="1">
        <v>52</v>
      </c>
      <c r="I167" s="1">
        <v>36</v>
      </c>
      <c r="J167" s="16"/>
      <c r="K167" s="60">
        <f t="shared" si="4"/>
        <v>44</v>
      </c>
      <c r="L167" s="60">
        <f t="shared" si="5"/>
        <v>-16</v>
      </c>
    </row>
    <row r="168" spans="2:12" x14ac:dyDescent="0.3">
      <c r="B168" s="3" t="s">
        <v>824</v>
      </c>
      <c r="C168" s="3" t="s">
        <v>825</v>
      </c>
      <c r="D168" s="3">
        <v>15</v>
      </c>
      <c r="E168" s="3" t="s">
        <v>13</v>
      </c>
      <c r="F168" s="3" t="s">
        <v>770</v>
      </c>
      <c r="H168" s="22">
        <v>66</v>
      </c>
      <c r="I168" s="22">
        <v>72.099999999999994</v>
      </c>
      <c r="J168" s="16"/>
      <c r="K168" s="60">
        <f t="shared" si="4"/>
        <v>69.05</v>
      </c>
      <c r="L168" s="60">
        <f t="shared" si="5"/>
        <v>6.0999999999999943</v>
      </c>
    </row>
    <row r="169" spans="2:12" x14ac:dyDescent="0.3">
      <c r="B169" s="3" t="s">
        <v>11</v>
      </c>
      <c r="C169" s="3" t="s">
        <v>12</v>
      </c>
      <c r="D169" s="22">
        <v>17</v>
      </c>
      <c r="E169" s="22" t="s">
        <v>13</v>
      </c>
      <c r="F169" s="22" t="s">
        <v>25</v>
      </c>
      <c r="G169" s="19"/>
      <c r="H169" s="23">
        <v>62</v>
      </c>
      <c r="I169" s="23">
        <v>41.2</v>
      </c>
      <c r="J169" s="16"/>
      <c r="K169" s="60">
        <f t="shared" si="4"/>
        <v>51.6</v>
      </c>
      <c r="L169" s="60">
        <f t="shared" si="5"/>
        <v>-20.799999999999997</v>
      </c>
    </row>
    <row r="170" spans="2:12" x14ac:dyDescent="0.3">
      <c r="B170" s="22" t="s">
        <v>492</v>
      </c>
      <c r="C170" s="22" t="s">
        <v>493</v>
      </c>
      <c r="D170" s="3">
        <v>12</v>
      </c>
      <c r="E170" s="3" t="s">
        <v>43</v>
      </c>
      <c r="F170" s="3" t="s">
        <v>25</v>
      </c>
      <c r="H170" s="1">
        <v>65</v>
      </c>
      <c r="I170" s="1">
        <v>55.3</v>
      </c>
      <c r="J170" s="16"/>
      <c r="K170" s="60">
        <f t="shared" si="4"/>
        <v>60.15</v>
      </c>
      <c r="L170" s="60">
        <f t="shared" si="5"/>
        <v>-9.7000000000000028</v>
      </c>
    </row>
    <row r="171" spans="2:12" x14ac:dyDescent="0.3">
      <c r="B171" s="3" t="s">
        <v>615</v>
      </c>
      <c r="C171" s="3" t="s">
        <v>616</v>
      </c>
      <c r="D171" s="3">
        <v>11</v>
      </c>
      <c r="E171" s="3" t="s">
        <v>13</v>
      </c>
      <c r="F171" s="3" t="s">
        <v>14</v>
      </c>
      <c r="H171" s="1">
        <v>62</v>
      </c>
      <c r="I171" s="1">
        <v>60.5</v>
      </c>
      <c r="J171" s="16"/>
      <c r="K171" s="60">
        <f t="shared" si="4"/>
        <v>61.25</v>
      </c>
      <c r="L171" s="60">
        <f t="shared" si="5"/>
        <v>-1.5</v>
      </c>
    </row>
    <row r="172" spans="2:12" x14ac:dyDescent="0.3">
      <c r="B172" s="3" t="s">
        <v>794</v>
      </c>
      <c r="C172" s="3" t="s">
        <v>795</v>
      </c>
      <c r="D172" s="3">
        <v>14</v>
      </c>
      <c r="E172" s="3" t="s">
        <v>13</v>
      </c>
      <c r="F172" s="3" t="s">
        <v>771</v>
      </c>
      <c r="H172" s="22">
        <v>47</v>
      </c>
      <c r="I172" s="22">
        <v>41.2</v>
      </c>
      <c r="J172" s="16"/>
      <c r="K172" s="60">
        <f t="shared" si="4"/>
        <v>44.1</v>
      </c>
      <c r="L172" s="60">
        <f t="shared" si="5"/>
        <v>-5.7999999999999972</v>
      </c>
    </row>
    <row r="173" spans="2:12" x14ac:dyDescent="0.3">
      <c r="B173" s="22" t="s">
        <v>840</v>
      </c>
      <c r="C173" s="22" t="s">
        <v>841</v>
      </c>
      <c r="D173" s="22">
        <v>13</v>
      </c>
      <c r="E173" s="22" t="s">
        <v>43</v>
      </c>
      <c r="F173" s="22" t="s">
        <v>770</v>
      </c>
      <c r="H173" s="22">
        <v>57</v>
      </c>
      <c r="I173" s="22">
        <v>34.700000000000003</v>
      </c>
      <c r="J173" s="16"/>
      <c r="K173" s="60">
        <f t="shared" si="4"/>
        <v>45.85</v>
      </c>
      <c r="L173" s="60">
        <f t="shared" si="5"/>
        <v>-22.299999999999997</v>
      </c>
    </row>
    <row r="174" spans="2:12" x14ac:dyDescent="0.3">
      <c r="B174" s="39" t="s">
        <v>523</v>
      </c>
      <c r="C174" s="39" t="s">
        <v>524</v>
      </c>
      <c r="D174" s="39">
        <v>13</v>
      </c>
      <c r="E174" s="39" t="s">
        <v>13</v>
      </c>
      <c r="F174" s="39" t="s">
        <v>25</v>
      </c>
      <c r="G174" s="19"/>
      <c r="H174" s="41">
        <v>56</v>
      </c>
      <c r="I174" s="41">
        <v>46.3</v>
      </c>
      <c r="J174" s="16"/>
      <c r="K174" s="60">
        <f t="shared" si="4"/>
        <v>51.15</v>
      </c>
      <c r="L174" s="60">
        <f t="shared" si="5"/>
        <v>-9.7000000000000028</v>
      </c>
    </row>
    <row r="175" spans="2:12" x14ac:dyDescent="0.3">
      <c r="B175" s="3" t="s">
        <v>629</v>
      </c>
      <c r="C175" s="3" t="s">
        <v>630</v>
      </c>
      <c r="D175" s="3">
        <v>15</v>
      </c>
      <c r="E175" s="3" t="s">
        <v>13</v>
      </c>
      <c r="F175" s="3" t="s">
        <v>14</v>
      </c>
      <c r="H175" s="1">
        <v>52</v>
      </c>
      <c r="I175" s="1">
        <v>46.3</v>
      </c>
      <c r="J175" s="16"/>
      <c r="K175" s="60">
        <f t="shared" si="4"/>
        <v>49.15</v>
      </c>
      <c r="L175" s="60">
        <f t="shared" si="5"/>
        <v>-5.7000000000000028</v>
      </c>
    </row>
    <row r="176" spans="2:12" x14ac:dyDescent="0.3">
      <c r="B176" s="22" t="s">
        <v>366</v>
      </c>
      <c r="C176" s="22" t="s">
        <v>835</v>
      </c>
      <c r="D176" s="22">
        <v>14</v>
      </c>
      <c r="E176" s="22" t="s">
        <v>13</v>
      </c>
      <c r="F176" s="22" t="s">
        <v>770</v>
      </c>
      <c r="H176" s="22">
        <v>58</v>
      </c>
      <c r="I176" s="22">
        <v>36</v>
      </c>
      <c r="J176" s="16"/>
      <c r="K176" s="60">
        <f t="shared" si="4"/>
        <v>47</v>
      </c>
      <c r="L176" s="60">
        <f t="shared" si="5"/>
        <v>-22</v>
      </c>
    </row>
    <row r="177" spans="2:12" x14ac:dyDescent="0.3">
      <c r="B177" s="3" t="s">
        <v>274</v>
      </c>
      <c r="C177" s="3" t="s">
        <v>275</v>
      </c>
      <c r="D177" s="22">
        <v>10</v>
      </c>
      <c r="E177" s="22" t="s">
        <v>13</v>
      </c>
      <c r="F177" s="22" t="s">
        <v>14</v>
      </c>
      <c r="G177" s="19"/>
      <c r="H177" s="23">
        <v>37</v>
      </c>
      <c r="I177" s="23">
        <v>32.200000000000003</v>
      </c>
      <c r="J177" s="16"/>
      <c r="K177" s="60">
        <f t="shared" si="4"/>
        <v>34.6</v>
      </c>
      <c r="L177" s="60">
        <f t="shared" si="5"/>
        <v>-4.7999999999999972</v>
      </c>
    </row>
    <row r="178" spans="2:12" x14ac:dyDescent="0.3">
      <c r="B178" s="22" t="s">
        <v>496</v>
      </c>
      <c r="C178" s="22" t="s">
        <v>497</v>
      </c>
      <c r="D178" s="3">
        <v>15</v>
      </c>
      <c r="E178" s="3" t="s">
        <v>13</v>
      </c>
      <c r="F178" s="3" t="s">
        <v>771</v>
      </c>
      <c r="H178" s="22">
        <v>71</v>
      </c>
      <c r="I178" s="22">
        <v>65.599999999999994</v>
      </c>
      <c r="J178" s="16"/>
      <c r="K178" s="60">
        <f t="shared" si="4"/>
        <v>68.3</v>
      </c>
      <c r="L178" s="60">
        <f t="shared" si="5"/>
        <v>-5.4000000000000057</v>
      </c>
    </row>
    <row r="179" spans="2:12" x14ac:dyDescent="0.3">
      <c r="B179" s="3" t="s">
        <v>784</v>
      </c>
      <c r="C179" s="3" t="s">
        <v>31</v>
      </c>
      <c r="D179" s="3">
        <v>15</v>
      </c>
      <c r="E179" s="3" t="s">
        <v>13</v>
      </c>
      <c r="F179" s="3" t="s">
        <v>25</v>
      </c>
      <c r="G179" s="19"/>
      <c r="H179" s="1">
        <v>41</v>
      </c>
      <c r="I179" s="1">
        <v>72.099999999999994</v>
      </c>
      <c r="J179" s="16"/>
      <c r="K179" s="60">
        <f t="shared" si="4"/>
        <v>56.55</v>
      </c>
      <c r="L179" s="60">
        <f t="shared" si="5"/>
        <v>31.099999999999994</v>
      </c>
    </row>
    <row r="180" spans="2:12" x14ac:dyDescent="0.3">
      <c r="B180" s="3" t="s">
        <v>829</v>
      </c>
      <c r="C180" s="3" t="s">
        <v>830</v>
      </c>
      <c r="D180" s="3">
        <v>16</v>
      </c>
      <c r="E180" s="3" t="s">
        <v>43</v>
      </c>
      <c r="F180" s="3" t="s">
        <v>771</v>
      </c>
      <c r="H180" s="22">
        <v>60</v>
      </c>
      <c r="I180" s="22">
        <v>39.9</v>
      </c>
      <c r="J180" s="16"/>
      <c r="K180" s="60">
        <f t="shared" si="4"/>
        <v>49.95</v>
      </c>
      <c r="L180" s="60">
        <f t="shared" si="5"/>
        <v>-20.100000000000001</v>
      </c>
    </row>
    <row r="181" spans="2:12" x14ac:dyDescent="0.3">
      <c r="B181" s="3" t="s">
        <v>173</v>
      </c>
      <c r="C181" s="3" t="s">
        <v>174</v>
      </c>
      <c r="D181" s="3">
        <v>14</v>
      </c>
      <c r="E181" s="3" t="s">
        <v>13</v>
      </c>
      <c r="F181" s="3" t="s">
        <v>25</v>
      </c>
      <c r="H181" s="1">
        <v>52</v>
      </c>
      <c r="I181" s="1">
        <v>52.8</v>
      </c>
      <c r="J181" s="16"/>
      <c r="K181" s="60">
        <f t="shared" si="4"/>
        <v>52.4</v>
      </c>
      <c r="L181" s="60">
        <f t="shared" si="5"/>
        <v>0.79999999999999716</v>
      </c>
    </row>
    <row r="182" spans="2:12" x14ac:dyDescent="0.3">
      <c r="B182" s="3" t="s">
        <v>126</v>
      </c>
      <c r="C182" s="3" t="s">
        <v>127</v>
      </c>
      <c r="D182" s="3">
        <v>15</v>
      </c>
      <c r="E182" s="3" t="s">
        <v>13</v>
      </c>
      <c r="F182" s="3" t="s">
        <v>25</v>
      </c>
      <c r="H182" s="1">
        <v>67</v>
      </c>
      <c r="I182" s="1">
        <v>66.900000000000006</v>
      </c>
      <c r="J182" s="16"/>
      <c r="K182" s="60">
        <f t="shared" si="4"/>
        <v>66.95</v>
      </c>
      <c r="L182" s="60">
        <f t="shared" si="5"/>
        <v>-9.9999999999994316E-2</v>
      </c>
    </row>
    <row r="183" spans="2:12" x14ac:dyDescent="0.3">
      <c r="B183" s="22" t="s">
        <v>172</v>
      </c>
      <c r="C183" s="22" t="s">
        <v>112</v>
      </c>
      <c r="D183" s="22">
        <v>11</v>
      </c>
      <c r="E183" s="22" t="s">
        <v>347</v>
      </c>
      <c r="F183" s="22" t="s">
        <v>25</v>
      </c>
      <c r="H183" s="22">
        <v>56</v>
      </c>
      <c r="I183" s="22">
        <v>47.6</v>
      </c>
      <c r="J183" s="16"/>
      <c r="K183" s="60">
        <f t="shared" si="4"/>
        <v>51.8</v>
      </c>
      <c r="L183" s="60">
        <f t="shared" si="5"/>
        <v>-8.3999999999999986</v>
      </c>
    </row>
    <row r="184" spans="2:12" x14ac:dyDescent="0.3">
      <c r="B184" s="3" t="s">
        <v>221</v>
      </c>
      <c r="C184" s="3" t="s">
        <v>108</v>
      </c>
      <c r="D184" s="22">
        <v>12</v>
      </c>
      <c r="E184" s="22" t="s">
        <v>43</v>
      </c>
      <c r="F184" s="22" t="s">
        <v>14</v>
      </c>
      <c r="H184" s="23">
        <v>53</v>
      </c>
      <c r="I184" s="23">
        <v>42.5</v>
      </c>
      <c r="J184" s="16"/>
      <c r="K184" s="60">
        <f t="shared" si="4"/>
        <v>47.75</v>
      </c>
      <c r="L184" s="60">
        <f t="shared" si="5"/>
        <v>-10.5</v>
      </c>
    </row>
    <row r="185" spans="2:12" x14ac:dyDescent="0.3">
      <c r="B185" s="22" t="s">
        <v>741</v>
      </c>
      <c r="C185" s="22" t="s">
        <v>742</v>
      </c>
      <c r="D185" s="22">
        <v>14</v>
      </c>
      <c r="E185" s="22" t="s">
        <v>43</v>
      </c>
      <c r="F185" s="22" t="s">
        <v>771</v>
      </c>
      <c r="H185" s="22">
        <v>39</v>
      </c>
      <c r="I185" s="22">
        <v>51.5</v>
      </c>
      <c r="J185" s="16"/>
      <c r="K185" s="60">
        <f t="shared" si="4"/>
        <v>45.25</v>
      </c>
      <c r="L185" s="60">
        <f t="shared" si="5"/>
        <v>12.5</v>
      </c>
    </row>
    <row r="186" spans="2:12" x14ac:dyDescent="0.3">
      <c r="B186" s="22" t="s">
        <v>807</v>
      </c>
      <c r="C186" s="22" t="s">
        <v>371</v>
      </c>
      <c r="D186" s="3">
        <v>8</v>
      </c>
      <c r="E186" s="3" t="s">
        <v>13</v>
      </c>
      <c r="F186" s="3" t="s">
        <v>25</v>
      </c>
      <c r="H186" s="1">
        <v>58</v>
      </c>
      <c r="I186" s="1">
        <v>46.3</v>
      </c>
      <c r="J186" s="16"/>
      <c r="K186" s="60">
        <f t="shared" si="4"/>
        <v>52.15</v>
      </c>
      <c r="L186" s="60">
        <f t="shared" si="5"/>
        <v>-11.700000000000003</v>
      </c>
    </row>
    <row r="187" spans="2:12" x14ac:dyDescent="0.3">
      <c r="B187" s="3" t="s">
        <v>172</v>
      </c>
      <c r="C187" s="3" t="s">
        <v>112</v>
      </c>
      <c r="D187" s="3">
        <v>12</v>
      </c>
      <c r="E187" s="3" t="s">
        <v>43</v>
      </c>
      <c r="F187" s="3" t="s">
        <v>14</v>
      </c>
      <c r="H187" s="1">
        <v>52</v>
      </c>
      <c r="I187" s="1">
        <v>47.6</v>
      </c>
      <c r="J187" s="16"/>
      <c r="K187" s="60">
        <f t="shared" si="4"/>
        <v>49.8</v>
      </c>
      <c r="L187" s="60">
        <f t="shared" si="5"/>
        <v>-4.3999999999999986</v>
      </c>
    </row>
    <row r="188" spans="2:12" x14ac:dyDescent="0.3">
      <c r="B188" s="3" t="s">
        <v>219</v>
      </c>
      <c r="C188" s="3" t="s">
        <v>220</v>
      </c>
      <c r="D188" s="3">
        <v>9</v>
      </c>
      <c r="E188" s="3" t="s">
        <v>13</v>
      </c>
      <c r="F188" s="3" t="s">
        <v>14</v>
      </c>
      <c r="H188" s="1">
        <v>61</v>
      </c>
      <c r="I188" s="1">
        <v>39.9</v>
      </c>
      <c r="J188" s="16"/>
      <c r="K188" s="60">
        <f t="shared" si="4"/>
        <v>50.45</v>
      </c>
      <c r="L188" s="60">
        <f t="shared" si="5"/>
        <v>-21.1</v>
      </c>
    </row>
    <row r="189" spans="2:12" x14ac:dyDescent="0.3">
      <c r="B189" s="3" t="s">
        <v>115</v>
      </c>
      <c r="C189" s="3" t="s">
        <v>116</v>
      </c>
      <c r="D189" s="3">
        <v>13</v>
      </c>
      <c r="E189" s="3" t="s">
        <v>13</v>
      </c>
      <c r="F189" s="3" t="s">
        <v>25</v>
      </c>
      <c r="H189" s="1">
        <v>52</v>
      </c>
      <c r="I189" s="1">
        <v>37.299999999999997</v>
      </c>
      <c r="J189" s="16"/>
      <c r="K189" s="60">
        <f t="shared" si="4"/>
        <v>44.65</v>
      </c>
      <c r="L189" s="60">
        <f t="shared" si="5"/>
        <v>-14.700000000000003</v>
      </c>
    </row>
    <row r="190" spans="2:12" x14ac:dyDescent="0.3">
      <c r="B190" s="3" t="s">
        <v>366</v>
      </c>
      <c r="C190" s="3" t="s">
        <v>367</v>
      </c>
      <c r="D190" s="3">
        <v>13</v>
      </c>
      <c r="E190" s="3" t="s">
        <v>13</v>
      </c>
      <c r="F190" s="3" t="s">
        <v>14</v>
      </c>
      <c r="H190" s="1">
        <v>67</v>
      </c>
      <c r="I190" s="1">
        <v>55.3</v>
      </c>
      <c r="J190" s="16"/>
      <c r="K190" s="60">
        <f t="shared" si="4"/>
        <v>61.15</v>
      </c>
      <c r="L190" s="60">
        <f t="shared" si="5"/>
        <v>-11.700000000000003</v>
      </c>
    </row>
    <row r="191" spans="2:12" x14ac:dyDescent="0.3">
      <c r="B191" s="22" t="s">
        <v>816</v>
      </c>
      <c r="C191" s="22" t="s">
        <v>817</v>
      </c>
      <c r="D191" s="22">
        <v>11</v>
      </c>
      <c r="E191" s="22" t="s">
        <v>13</v>
      </c>
      <c r="F191" s="22" t="s">
        <v>770</v>
      </c>
      <c r="H191" s="22">
        <v>89</v>
      </c>
      <c r="I191" s="22">
        <v>43.8</v>
      </c>
      <c r="J191" s="16"/>
      <c r="K191" s="60">
        <f t="shared" si="4"/>
        <v>66.400000000000006</v>
      </c>
      <c r="L191" s="60">
        <f t="shared" si="5"/>
        <v>-45.2</v>
      </c>
    </row>
    <row r="192" spans="2:12" x14ac:dyDescent="0.3">
      <c r="B192" s="39" t="s">
        <v>250</v>
      </c>
      <c r="C192" s="39" t="s">
        <v>251</v>
      </c>
      <c r="D192" s="3">
        <v>11</v>
      </c>
      <c r="E192" s="3" t="s">
        <v>13</v>
      </c>
      <c r="F192" s="3" t="s">
        <v>770</v>
      </c>
      <c r="H192" s="22">
        <v>58</v>
      </c>
      <c r="I192" s="22">
        <v>43.8</v>
      </c>
      <c r="J192" s="16"/>
      <c r="K192" s="60">
        <f t="shared" si="4"/>
        <v>50.9</v>
      </c>
      <c r="L192" s="60">
        <f t="shared" si="5"/>
        <v>-14.200000000000003</v>
      </c>
    </row>
    <row r="193" spans="2:12" x14ac:dyDescent="0.3">
      <c r="B193" s="3" t="s">
        <v>328</v>
      </c>
      <c r="C193" s="3" t="s">
        <v>329</v>
      </c>
      <c r="D193" s="39">
        <v>14</v>
      </c>
      <c r="E193" s="39" t="s">
        <v>13</v>
      </c>
      <c r="F193" s="39" t="s">
        <v>14</v>
      </c>
      <c r="G193" s="19"/>
      <c r="H193" s="41">
        <v>69</v>
      </c>
      <c r="I193" s="41">
        <v>63.1</v>
      </c>
      <c r="J193" s="16"/>
      <c r="K193" s="60">
        <f t="shared" si="4"/>
        <v>66.05</v>
      </c>
      <c r="L193" s="60">
        <f t="shared" si="5"/>
        <v>-5.8999999999999986</v>
      </c>
    </row>
    <row r="194" spans="2:12" x14ac:dyDescent="0.3">
      <c r="B194" s="3" t="s">
        <v>785</v>
      </c>
      <c r="C194" s="3" t="s">
        <v>786</v>
      </c>
      <c r="D194" s="3">
        <v>14</v>
      </c>
      <c r="E194" s="3" t="s">
        <v>13</v>
      </c>
      <c r="F194" s="3" t="s">
        <v>25</v>
      </c>
      <c r="H194" s="1">
        <v>94</v>
      </c>
      <c r="I194" s="1">
        <v>59.2</v>
      </c>
      <c r="J194" s="16"/>
      <c r="K194" s="60">
        <f t="shared" si="4"/>
        <v>76.599999999999994</v>
      </c>
      <c r="L194" s="60">
        <f t="shared" si="5"/>
        <v>-34.799999999999997</v>
      </c>
    </row>
    <row r="195" spans="2:12" x14ac:dyDescent="0.3">
      <c r="B195" s="3" t="s">
        <v>363</v>
      </c>
      <c r="C195" s="3" t="s">
        <v>364</v>
      </c>
      <c r="D195" s="3">
        <v>12</v>
      </c>
      <c r="E195" s="3" t="s">
        <v>13</v>
      </c>
      <c r="F195" s="3" t="s">
        <v>25</v>
      </c>
      <c r="H195" s="1">
        <v>53</v>
      </c>
      <c r="I195" s="1">
        <v>55.3</v>
      </c>
      <c r="J195" s="16"/>
      <c r="K195" s="60">
        <f t="shared" si="4"/>
        <v>54.15</v>
      </c>
      <c r="L195" s="60">
        <f t="shared" si="5"/>
        <v>2.2999999999999972</v>
      </c>
    </row>
    <row r="196" spans="2:12" x14ac:dyDescent="0.3">
      <c r="B196" s="22" t="s">
        <v>174</v>
      </c>
      <c r="C196" s="22" t="s">
        <v>238</v>
      </c>
      <c r="D196" s="22">
        <v>12</v>
      </c>
      <c r="E196" s="22" t="s">
        <v>13</v>
      </c>
      <c r="F196" s="22" t="s">
        <v>25</v>
      </c>
      <c r="G196" s="19"/>
      <c r="H196" s="23">
        <v>75</v>
      </c>
      <c r="I196" s="23">
        <v>55.3</v>
      </c>
      <c r="J196" s="16"/>
      <c r="K196" s="60">
        <f t="shared" ref="K196:K259" si="6">AVERAGE(H196:I196)</f>
        <v>65.150000000000006</v>
      </c>
      <c r="L196" s="60">
        <f t="shared" ref="L196:L259" si="7">I196-H196</f>
        <v>-19.700000000000003</v>
      </c>
    </row>
    <row r="197" spans="2:12" x14ac:dyDescent="0.3">
      <c r="B197" s="22" t="s">
        <v>542</v>
      </c>
      <c r="C197" s="22" t="s">
        <v>543</v>
      </c>
      <c r="D197" s="22">
        <v>11</v>
      </c>
      <c r="E197" s="22" t="s">
        <v>544</v>
      </c>
      <c r="F197" s="22" t="s">
        <v>14</v>
      </c>
      <c r="H197" s="23">
        <v>53</v>
      </c>
      <c r="I197" s="23">
        <v>52.8</v>
      </c>
      <c r="J197" s="16"/>
      <c r="K197" s="60">
        <f t="shared" si="6"/>
        <v>52.9</v>
      </c>
      <c r="L197" s="60">
        <f t="shared" si="7"/>
        <v>-0.20000000000000284</v>
      </c>
    </row>
    <row r="198" spans="2:12" x14ac:dyDescent="0.3">
      <c r="B198" s="3" t="s">
        <v>113</v>
      </c>
      <c r="C198" s="3" t="s">
        <v>114</v>
      </c>
      <c r="D198" s="3">
        <v>13</v>
      </c>
      <c r="E198" s="3" t="s">
        <v>13</v>
      </c>
      <c r="F198" s="3" t="s">
        <v>25</v>
      </c>
      <c r="H198" s="1">
        <v>57</v>
      </c>
      <c r="I198" s="1">
        <v>55.3</v>
      </c>
      <c r="J198" s="16"/>
      <c r="K198" s="60">
        <f t="shared" si="6"/>
        <v>56.15</v>
      </c>
      <c r="L198" s="60">
        <f t="shared" si="7"/>
        <v>-1.7000000000000028</v>
      </c>
    </row>
    <row r="199" spans="2:12" x14ac:dyDescent="0.3">
      <c r="B199" s="3" t="s">
        <v>268</v>
      </c>
      <c r="C199" s="3" t="s">
        <v>269</v>
      </c>
      <c r="D199" s="3">
        <v>11</v>
      </c>
      <c r="E199" s="3" t="s">
        <v>13</v>
      </c>
      <c r="F199" s="3" t="s">
        <v>25</v>
      </c>
      <c r="G199" s="19"/>
      <c r="H199" s="1">
        <v>71</v>
      </c>
      <c r="I199" s="1">
        <v>52.8</v>
      </c>
      <c r="J199" s="16"/>
      <c r="K199" s="60">
        <f t="shared" si="6"/>
        <v>61.9</v>
      </c>
      <c r="L199" s="60">
        <f t="shared" si="7"/>
        <v>-18.200000000000003</v>
      </c>
    </row>
    <row r="200" spans="2:12" x14ac:dyDescent="0.3">
      <c r="B200" s="3" t="s">
        <v>391</v>
      </c>
      <c r="C200" s="3" t="s">
        <v>392</v>
      </c>
      <c r="D200" s="3">
        <v>13</v>
      </c>
      <c r="E200" s="3" t="s">
        <v>13</v>
      </c>
      <c r="F200" s="3" t="s">
        <v>25</v>
      </c>
      <c r="H200" s="1">
        <v>63</v>
      </c>
      <c r="I200" s="1">
        <v>59.2</v>
      </c>
      <c r="J200" s="16"/>
      <c r="K200" s="60">
        <f t="shared" si="6"/>
        <v>61.1</v>
      </c>
      <c r="L200" s="60">
        <f t="shared" si="7"/>
        <v>-3.7999999999999972</v>
      </c>
    </row>
    <row r="201" spans="2:12" x14ac:dyDescent="0.3">
      <c r="B201" s="3" t="s">
        <v>41</v>
      </c>
      <c r="C201" s="3" t="s">
        <v>42</v>
      </c>
      <c r="D201" s="3">
        <v>15</v>
      </c>
      <c r="E201" s="3" t="s">
        <v>13</v>
      </c>
      <c r="F201" s="3" t="s">
        <v>25</v>
      </c>
      <c r="H201" s="1">
        <v>70</v>
      </c>
      <c r="I201" s="1">
        <v>43.8</v>
      </c>
      <c r="J201" s="16"/>
      <c r="K201" s="60">
        <f t="shared" si="6"/>
        <v>56.9</v>
      </c>
      <c r="L201" s="60">
        <f t="shared" si="7"/>
        <v>-26.200000000000003</v>
      </c>
    </row>
    <row r="202" spans="2:12" x14ac:dyDescent="0.3">
      <c r="B202" s="3" t="s">
        <v>146</v>
      </c>
      <c r="C202" s="3" t="s">
        <v>147</v>
      </c>
      <c r="D202" s="3">
        <v>11</v>
      </c>
      <c r="E202" s="3" t="s">
        <v>13</v>
      </c>
      <c r="F202" s="3" t="s">
        <v>25</v>
      </c>
      <c r="G202" s="19"/>
      <c r="H202" s="1">
        <v>59</v>
      </c>
      <c r="I202" s="1">
        <v>51.5</v>
      </c>
      <c r="J202" s="16"/>
      <c r="K202" s="60">
        <f t="shared" si="6"/>
        <v>55.25</v>
      </c>
      <c r="L202" s="60">
        <f t="shared" si="7"/>
        <v>-7.5</v>
      </c>
    </row>
    <row r="203" spans="2:12" x14ac:dyDescent="0.3">
      <c r="B203" s="3" t="s">
        <v>148</v>
      </c>
      <c r="C203" s="3" t="s">
        <v>149</v>
      </c>
      <c r="D203" s="3">
        <v>14</v>
      </c>
      <c r="E203" s="3" t="s">
        <v>13</v>
      </c>
      <c r="F203" s="3" t="s">
        <v>25</v>
      </c>
      <c r="H203" s="1">
        <v>52</v>
      </c>
      <c r="I203" s="1">
        <v>43.8</v>
      </c>
      <c r="J203" s="16"/>
      <c r="K203" s="60">
        <f t="shared" si="6"/>
        <v>47.9</v>
      </c>
      <c r="L203" s="60">
        <f t="shared" si="7"/>
        <v>-8.2000000000000028</v>
      </c>
    </row>
    <row r="204" spans="2:12" x14ac:dyDescent="0.3">
      <c r="B204" s="3" t="s">
        <v>314</v>
      </c>
      <c r="C204" s="3" t="s">
        <v>315</v>
      </c>
      <c r="D204" s="3">
        <v>8</v>
      </c>
      <c r="E204" s="3" t="s">
        <v>13</v>
      </c>
      <c r="F204" s="3" t="s">
        <v>25</v>
      </c>
      <c r="G204" s="19"/>
      <c r="H204" s="1">
        <v>59</v>
      </c>
      <c r="I204" s="1">
        <v>57.9</v>
      </c>
      <c r="J204" s="16"/>
      <c r="K204" s="60">
        <f t="shared" si="6"/>
        <v>58.45</v>
      </c>
      <c r="L204" s="60">
        <f t="shared" si="7"/>
        <v>-1.1000000000000014</v>
      </c>
    </row>
    <row r="205" spans="2:12" x14ac:dyDescent="0.3">
      <c r="B205" s="3" t="s">
        <v>529</v>
      </c>
      <c r="C205" s="3" t="s">
        <v>530</v>
      </c>
      <c r="D205" s="3">
        <v>12</v>
      </c>
      <c r="E205" s="3" t="s">
        <v>13</v>
      </c>
      <c r="F205" s="3" t="s">
        <v>25</v>
      </c>
      <c r="G205" s="19"/>
      <c r="H205" s="1">
        <v>78</v>
      </c>
      <c r="I205" s="1">
        <v>56.6</v>
      </c>
      <c r="J205" s="16"/>
      <c r="K205" s="60">
        <f t="shared" si="6"/>
        <v>67.3</v>
      </c>
      <c r="L205" s="60">
        <f t="shared" si="7"/>
        <v>-21.4</v>
      </c>
    </row>
    <row r="206" spans="2:12" x14ac:dyDescent="0.3">
      <c r="B206" s="3" t="s">
        <v>679</v>
      </c>
      <c r="C206" s="3" t="s">
        <v>680</v>
      </c>
      <c r="D206" s="3">
        <v>14</v>
      </c>
      <c r="E206" s="3" t="s">
        <v>43</v>
      </c>
      <c r="F206" s="3" t="s">
        <v>25</v>
      </c>
      <c r="H206" s="1">
        <v>84</v>
      </c>
      <c r="I206" s="1">
        <v>65.599999999999994</v>
      </c>
      <c r="J206" s="16"/>
      <c r="K206" s="60">
        <f t="shared" si="6"/>
        <v>74.8</v>
      </c>
      <c r="L206" s="60">
        <f t="shared" si="7"/>
        <v>-18.400000000000006</v>
      </c>
    </row>
    <row r="207" spans="2:12" x14ac:dyDescent="0.3">
      <c r="B207" s="3" t="s">
        <v>722</v>
      </c>
      <c r="C207" s="3" t="s">
        <v>723</v>
      </c>
      <c r="D207" s="3">
        <v>15</v>
      </c>
      <c r="E207" s="3" t="s">
        <v>13</v>
      </c>
      <c r="F207" s="3" t="s">
        <v>25</v>
      </c>
      <c r="H207" s="1">
        <v>83</v>
      </c>
      <c r="I207" s="1">
        <v>57.9</v>
      </c>
      <c r="J207" s="16"/>
      <c r="K207" s="60">
        <f t="shared" si="6"/>
        <v>70.45</v>
      </c>
      <c r="L207" s="60">
        <f t="shared" si="7"/>
        <v>-25.1</v>
      </c>
    </row>
    <row r="208" spans="2:12" x14ac:dyDescent="0.3">
      <c r="B208" s="34" t="s">
        <v>84</v>
      </c>
      <c r="C208" s="34" t="s">
        <v>85</v>
      </c>
      <c r="D208" s="3">
        <v>15</v>
      </c>
      <c r="E208" s="3" t="s">
        <v>13</v>
      </c>
      <c r="F208" s="3" t="s">
        <v>25</v>
      </c>
      <c r="H208" s="1">
        <v>87</v>
      </c>
      <c r="I208" s="1">
        <v>55.3</v>
      </c>
      <c r="J208" s="16"/>
      <c r="K208" s="60">
        <f t="shared" si="6"/>
        <v>71.150000000000006</v>
      </c>
      <c r="L208" s="60">
        <f t="shared" si="7"/>
        <v>-31.700000000000003</v>
      </c>
    </row>
    <row r="209" spans="2:12" x14ac:dyDescent="0.3">
      <c r="B209" s="3" t="s">
        <v>97</v>
      </c>
      <c r="C209" s="3" t="s">
        <v>98</v>
      </c>
      <c r="D209" s="3">
        <v>9</v>
      </c>
      <c r="E209" s="3" t="s">
        <v>13</v>
      </c>
      <c r="F209" s="3" t="s">
        <v>14</v>
      </c>
      <c r="H209" s="1">
        <v>56</v>
      </c>
      <c r="I209" s="1">
        <v>47.6</v>
      </c>
      <c r="J209" s="16"/>
      <c r="K209" s="60">
        <f t="shared" si="6"/>
        <v>51.8</v>
      </c>
      <c r="L209" s="60">
        <f t="shared" si="7"/>
        <v>-8.3999999999999986</v>
      </c>
    </row>
    <row r="210" spans="2:12" x14ac:dyDescent="0.3">
      <c r="B210" s="3" t="s">
        <v>120</v>
      </c>
      <c r="C210" s="3" t="s">
        <v>121</v>
      </c>
      <c r="D210" s="3">
        <v>9</v>
      </c>
      <c r="E210" s="3" t="s">
        <v>13</v>
      </c>
      <c r="F210" s="3" t="s">
        <v>14</v>
      </c>
      <c r="G210" s="19"/>
      <c r="H210" s="1">
        <v>52</v>
      </c>
      <c r="I210" s="1">
        <v>56.6</v>
      </c>
      <c r="J210" s="16"/>
      <c r="K210" s="60">
        <f t="shared" si="6"/>
        <v>54.3</v>
      </c>
      <c r="L210" s="60">
        <f t="shared" si="7"/>
        <v>4.6000000000000014</v>
      </c>
    </row>
    <row r="211" spans="2:12" x14ac:dyDescent="0.3">
      <c r="B211" s="3" t="s">
        <v>312</v>
      </c>
      <c r="C211" s="3" t="s">
        <v>313</v>
      </c>
      <c r="D211" s="3">
        <v>9</v>
      </c>
      <c r="E211" s="3" t="s">
        <v>13</v>
      </c>
      <c r="F211" s="22" t="s">
        <v>14</v>
      </c>
      <c r="H211" s="1">
        <v>54</v>
      </c>
      <c r="I211" s="1">
        <v>56.6</v>
      </c>
      <c r="J211" s="16"/>
      <c r="K211" s="60">
        <f t="shared" si="6"/>
        <v>55.3</v>
      </c>
      <c r="L211" s="60">
        <f t="shared" si="7"/>
        <v>2.6000000000000014</v>
      </c>
    </row>
    <row r="212" spans="2:12" x14ac:dyDescent="0.3">
      <c r="B212" s="3" t="s">
        <v>370</v>
      </c>
      <c r="C212" s="3" t="s">
        <v>371</v>
      </c>
      <c r="D212" s="3">
        <v>11</v>
      </c>
      <c r="E212" s="3" t="s">
        <v>13</v>
      </c>
      <c r="F212" s="3" t="s">
        <v>14</v>
      </c>
      <c r="H212" s="1">
        <v>60</v>
      </c>
      <c r="I212" s="1">
        <v>38.6</v>
      </c>
      <c r="J212" s="16"/>
      <c r="K212" s="60">
        <f t="shared" si="6"/>
        <v>49.3</v>
      </c>
      <c r="L212" s="60">
        <f t="shared" si="7"/>
        <v>-21.4</v>
      </c>
    </row>
    <row r="213" spans="2:12" x14ac:dyDescent="0.3">
      <c r="B213" s="3" t="s">
        <v>505</v>
      </c>
      <c r="C213" s="3" t="s">
        <v>38</v>
      </c>
      <c r="D213" s="3">
        <v>10</v>
      </c>
      <c r="E213" s="3" t="s">
        <v>43</v>
      </c>
      <c r="F213" s="22" t="s">
        <v>551</v>
      </c>
      <c r="H213" s="1">
        <v>51</v>
      </c>
      <c r="I213" s="1">
        <v>50.2</v>
      </c>
      <c r="J213" s="16"/>
      <c r="K213" s="60">
        <f t="shared" si="6"/>
        <v>50.6</v>
      </c>
      <c r="L213" s="60">
        <f t="shared" si="7"/>
        <v>-0.79999999999999716</v>
      </c>
    </row>
    <row r="214" spans="2:12" x14ac:dyDescent="0.3">
      <c r="B214" s="3" t="s">
        <v>128</v>
      </c>
      <c r="C214" s="3" t="s">
        <v>554</v>
      </c>
      <c r="D214" s="3">
        <v>10</v>
      </c>
      <c r="E214" s="3" t="s">
        <v>13</v>
      </c>
      <c r="F214" s="3" t="s">
        <v>25</v>
      </c>
      <c r="H214" s="1">
        <v>86</v>
      </c>
      <c r="I214" s="1">
        <v>60.5</v>
      </c>
      <c r="J214" s="16"/>
      <c r="K214" s="60">
        <f t="shared" si="6"/>
        <v>73.25</v>
      </c>
      <c r="L214" s="60">
        <f t="shared" si="7"/>
        <v>-25.5</v>
      </c>
    </row>
    <row r="215" spans="2:12" x14ac:dyDescent="0.3">
      <c r="B215" s="3" t="s">
        <v>590</v>
      </c>
      <c r="C215" s="3" t="s">
        <v>591</v>
      </c>
      <c r="D215" s="34">
        <v>10</v>
      </c>
      <c r="E215" s="34" t="s">
        <v>13</v>
      </c>
      <c r="F215" s="34" t="s">
        <v>25</v>
      </c>
      <c r="H215" s="36">
        <v>66</v>
      </c>
      <c r="I215" s="36">
        <v>63.1</v>
      </c>
      <c r="J215" s="16"/>
      <c r="K215" s="60">
        <f t="shared" si="6"/>
        <v>64.55</v>
      </c>
      <c r="L215" s="60">
        <f t="shared" si="7"/>
        <v>-2.8999999999999986</v>
      </c>
    </row>
    <row r="216" spans="2:12" x14ac:dyDescent="0.3">
      <c r="B216" s="3" t="s">
        <v>821</v>
      </c>
      <c r="C216" s="3" t="s">
        <v>248</v>
      </c>
      <c r="D216" s="3">
        <v>15</v>
      </c>
      <c r="E216" s="3" t="s">
        <v>13</v>
      </c>
      <c r="F216" s="3" t="s">
        <v>770</v>
      </c>
      <c r="H216" s="22">
        <v>61</v>
      </c>
      <c r="I216" s="22">
        <v>52.8</v>
      </c>
      <c r="J216" s="16"/>
      <c r="K216" s="60">
        <f t="shared" si="6"/>
        <v>56.9</v>
      </c>
      <c r="L216" s="60">
        <f t="shared" si="7"/>
        <v>-8.2000000000000028</v>
      </c>
    </row>
    <row r="217" spans="2:12" x14ac:dyDescent="0.3">
      <c r="B217" s="3" t="s">
        <v>200</v>
      </c>
      <c r="C217" s="3" t="s">
        <v>201</v>
      </c>
      <c r="D217" s="3">
        <v>15</v>
      </c>
      <c r="E217" s="3" t="s">
        <v>34</v>
      </c>
      <c r="F217" s="3" t="s">
        <v>14</v>
      </c>
      <c r="G217" s="12"/>
      <c r="H217" s="1">
        <v>81</v>
      </c>
      <c r="I217" s="1">
        <v>56.6</v>
      </c>
      <c r="J217" s="16"/>
      <c r="K217" s="60">
        <f t="shared" si="6"/>
        <v>68.8</v>
      </c>
      <c r="L217" s="60">
        <f t="shared" si="7"/>
        <v>-24.4</v>
      </c>
    </row>
    <row r="218" spans="2:12" x14ac:dyDescent="0.3">
      <c r="B218" s="3" t="s">
        <v>208</v>
      </c>
      <c r="C218" s="3" t="s">
        <v>209</v>
      </c>
      <c r="D218" s="22">
        <v>13</v>
      </c>
      <c r="E218" s="3" t="s">
        <v>13</v>
      </c>
      <c r="F218" s="3" t="s">
        <v>25</v>
      </c>
      <c r="H218" s="1">
        <v>54</v>
      </c>
      <c r="I218" s="1">
        <v>37.299999999999997</v>
      </c>
      <c r="J218" s="16"/>
      <c r="K218" s="60">
        <f t="shared" si="6"/>
        <v>45.65</v>
      </c>
      <c r="L218" s="60">
        <f t="shared" si="7"/>
        <v>-16.700000000000003</v>
      </c>
    </row>
    <row r="219" spans="2:12" x14ac:dyDescent="0.3">
      <c r="B219" s="22" t="s">
        <v>306</v>
      </c>
      <c r="C219" s="22" t="s">
        <v>307</v>
      </c>
      <c r="D219" s="3">
        <v>13</v>
      </c>
      <c r="E219" s="3" t="s">
        <v>13</v>
      </c>
      <c r="F219" s="3" t="s">
        <v>25</v>
      </c>
      <c r="H219" s="1">
        <v>69</v>
      </c>
      <c r="I219" s="1">
        <v>77.2</v>
      </c>
      <c r="J219" s="16"/>
      <c r="K219" s="60">
        <f t="shared" si="6"/>
        <v>73.099999999999994</v>
      </c>
      <c r="L219" s="60">
        <f t="shared" si="7"/>
        <v>8.2000000000000028</v>
      </c>
    </row>
    <row r="220" spans="2:12" x14ac:dyDescent="0.3">
      <c r="B220" s="3" t="s">
        <v>350</v>
      </c>
      <c r="C220" s="3" t="s">
        <v>351</v>
      </c>
      <c r="D220" s="3">
        <v>13</v>
      </c>
      <c r="E220" s="3" t="s">
        <v>13</v>
      </c>
      <c r="F220" s="3" t="s">
        <v>25</v>
      </c>
      <c r="H220" s="1">
        <v>86</v>
      </c>
      <c r="I220" s="1">
        <v>55.3</v>
      </c>
      <c r="J220" s="16"/>
      <c r="K220" s="60">
        <f t="shared" si="6"/>
        <v>70.650000000000006</v>
      </c>
      <c r="L220" s="60">
        <f t="shared" si="7"/>
        <v>-30.700000000000003</v>
      </c>
    </row>
    <row r="221" spans="2:12" x14ac:dyDescent="0.3">
      <c r="B221" s="22" t="s">
        <v>645</v>
      </c>
      <c r="C221" s="22" t="s">
        <v>143</v>
      </c>
      <c r="D221" s="22">
        <v>11</v>
      </c>
      <c r="E221" s="22" t="s">
        <v>13</v>
      </c>
      <c r="F221" s="22" t="s">
        <v>770</v>
      </c>
      <c r="H221" s="22">
        <v>51</v>
      </c>
      <c r="I221" s="22">
        <v>54.1</v>
      </c>
      <c r="J221" s="16"/>
      <c r="K221" s="60">
        <f t="shared" si="6"/>
        <v>52.55</v>
      </c>
      <c r="L221" s="60">
        <f t="shared" si="7"/>
        <v>3.1000000000000014</v>
      </c>
    </row>
    <row r="222" spans="2:12" x14ac:dyDescent="0.3">
      <c r="B222" s="3" t="s">
        <v>520</v>
      </c>
      <c r="C222" s="3" t="s">
        <v>194</v>
      </c>
      <c r="D222" s="3">
        <v>12</v>
      </c>
      <c r="E222" s="3" t="s">
        <v>34</v>
      </c>
      <c r="F222" s="3" t="s">
        <v>25</v>
      </c>
      <c r="H222" s="1">
        <v>40</v>
      </c>
      <c r="I222" s="1">
        <v>63.1</v>
      </c>
      <c r="J222" s="16"/>
      <c r="K222" s="60">
        <f t="shared" si="6"/>
        <v>51.55</v>
      </c>
      <c r="L222" s="60">
        <f t="shared" si="7"/>
        <v>23.1</v>
      </c>
    </row>
    <row r="223" spans="2:12" x14ac:dyDescent="0.3">
      <c r="B223" s="3" t="s">
        <v>174</v>
      </c>
      <c r="C223" s="3" t="s">
        <v>238</v>
      </c>
      <c r="D223" s="3">
        <v>12</v>
      </c>
      <c r="E223" s="3" t="s">
        <v>13</v>
      </c>
      <c r="F223" s="3" t="s">
        <v>25</v>
      </c>
      <c r="G223" s="19"/>
      <c r="H223" s="1">
        <v>61</v>
      </c>
      <c r="I223" s="1">
        <v>64.400000000000006</v>
      </c>
      <c r="J223" s="16"/>
      <c r="K223" s="60">
        <f t="shared" si="6"/>
        <v>62.7</v>
      </c>
      <c r="L223" s="60">
        <f t="shared" si="7"/>
        <v>3.4000000000000057</v>
      </c>
    </row>
    <row r="224" spans="2:12" x14ac:dyDescent="0.3">
      <c r="B224" s="3" t="s">
        <v>669</v>
      </c>
      <c r="C224" s="3" t="s">
        <v>670</v>
      </c>
      <c r="D224" s="22">
        <v>12</v>
      </c>
      <c r="E224" s="22" t="s">
        <v>249</v>
      </c>
      <c r="F224" s="22" t="s">
        <v>770</v>
      </c>
      <c r="H224" s="22">
        <v>53</v>
      </c>
      <c r="I224" s="22">
        <v>48.9</v>
      </c>
      <c r="J224" s="16"/>
      <c r="K224" s="60">
        <f t="shared" si="6"/>
        <v>50.95</v>
      </c>
      <c r="L224" s="60">
        <f t="shared" si="7"/>
        <v>-4.1000000000000014</v>
      </c>
    </row>
    <row r="225" spans="2:12" x14ac:dyDescent="0.3">
      <c r="B225" s="22" t="s">
        <v>805</v>
      </c>
      <c r="C225" s="22" t="s">
        <v>806</v>
      </c>
      <c r="D225" s="3">
        <v>12</v>
      </c>
      <c r="E225" s="3" t="s">
        <v>13</v>
      </c>
      <c r="F225" s="3" t="s">
        <v>14</v>
      </c>
      <c r="H225" s="1">
        <v>63</v>
      </c>
      <c r="I225" s="1">
        <v>51.5</v>
      </c>
      <c r="J225" s="16"/>
      <c r="K225" s="60">
        <f t="shared" si="6"/>
        <v>57.25</v>
      </c>
      <c r="L225" s="60">
        <f t="shared" si="7"/>
        <v>-11.5</v>
      </c>
    </row>
    <row r="226" spans="2:12" x14ac:dyDescent="0.3">
      <c r="B226" s="3" t="s">
        <v>166</v>
      </c>
      <c r="C226" s="3" t="s">
        <v>167</v>
      </c>
      <c r="D226" s="3">
        <v>13</v>
      </c>
      <c r="E226" s="3" t="s">
        <v>13</v>
      </c>
      <c r="F226" s="22" t="s">
        <v>551</v>
      </c>
      <c r="H226" s="1">
        <v>65</v>
      </c>
      <c r="I226" s="1">
        <v>61.8</v>
      </c>
      <c r="J226" s="16"/>
      <c r="K226" s="60">
        <f t="shared" si="6"/>
        <v>63.4</v>
      </c>
      <c r="L226" s="60">
        <f t="shared" si="7"/>
        <v>-3.2000000000000028</v>
      </c>
    </row>
    <row r="227" spans="2:12" x14ac:dyDescent="0.3">
      <c r="B227" s="3" t="s">
        <v>389</v>
      </c>
      <c r="C227" s="3" t="s">
        <v>390</v>
      </c>
      <c r="D227" s="3">
        <v>12</v>
      </c>
      <c r="E227" s="3" t="s">
        <v>13</v>
      </c>
      <c r="F227" s="3" t="s">
        <v>25</v>
      </c>
      <c r="H227" s="1">
        <v>58</v>
      </c>
      <c r="I227" s="1">
        <v>43.8</v>
      </c>
      <c r="J227" s="16"/>
      <c r="K227" s="60">
        <f t="shared" si="6"/>
        <v>50.9</v>
      </c>
      <c r="L227" s="60">
        <f t="shared" si="7"/>
        <v>-14.200000000000003</v>
      </c>
    </row>
    <row r="228" spans="2:12" x14ac:dyDescent="0.3">
      <c r="B228" s="22" t="s">
        <v>310</v>
      </c>
      <c r="C228" s="22" t="s">
        <v>311</v>
      </c>
      <c r="D228" s="3">
        <v>15</v>
      </c>
      <c r="E228" s="3" t="s">
        <v>34</v>
      </c>
      <c r="F228" s="3" t="s">
        <v>770</v>
      </c>
      <c r="H228" s="8">
        <v>82</v>
      </c>
      <c r="I228" s="1">
        <v>65.599999999999994</v>
      </c>
      <c r="J228" s="16"/>
      <c r="K228" s="60">
        <f t="shared" si="6"/>
        <v>73.8</v>
      </c>
      <c r="L228" s="60">
        <f t="shared" si="7"/>
        <v>-16.400000000000006</v>
      </c>
    </row>
    <row r="229" spans="2:12" x14ac:dyDescent="0.3">
      <c r="B229" s="3" t="s">
        <v>564</v>
      </c>
      <c r="C229" s="3" t="s">
        <v>530</v>
      </c>
      <c r="D229" s="3">
        <v>13</v>
      </c>
      <c r="E229" s="3" t="s">
        <v>13</v>
      </c>
      <c r="F229" s="3" t="s">
        <v>25</v>
      </c>
      <c r="H229" s="1">
        <v>70</v>
      </c>
      <c r="I229" s="1">
        <v>73.400000000000006</v>
      </c>
      <c r="J229" s="16"/>
      <c r="K229" s="60">
        <f t="shared" si="6"/>
        <v>71.7</v>
      </c>
      <c r="L229" s="60">
        <f t="shared" si="7"/>
        <v>3.4000000000000057</v>
      </c>
    </row>
    <row r="230" spans="2:12" x14ac:dyDescent="0.3">
      <c r="B230" s="3" t="s">
        <v>666</v>
      </c>
      <c r="C230" s="3" t="s">
        <v>689</v>
      </c>
      <c r="D230" s="3">
        <v>11</v>
      </c>
      <c r="E230" s="3" t="s">
        <v>249</v>
      </c>
      <c r="F230" s="3" t="s">
        <v>25</v>
      </c>
      <c r="H230" s="1">
        <v>62</v>
      </c>
      <c r="I230" s="1">
        <v>61.8</v>
      </c>
      <c r="J230" s="16"/>
      <c r="K230" s="60">
        <f t="shared" si="6"/>
        <v>61.9</v>
      </c>
      <c r="L230" s="60">
        <f t="shared" si="7"/>
        <v>-0.20000000000000284</v>
      </c>
    </row>
    <row r="231" spans="2:12" x14ac:dyDescent="0.3">
      <c r="B231" s="3" t="s">
        <v>772</v>
      </c>
      <c r="C231" s="3" t="s">
        <v>773</v>
      </c>
      <c r="D231" s="22">
        <v>7</v>
      </c>
      <c r="E231" s="22" t="s">
        <v>13</v>
      </c>
      <c r="F231" s="22" t="s">
        <v>25</v>
      </c>
      <c r="H231" s="23">
        <v>63</v>
      </c>
      <c r="I231" s="23">
        <v>63.1</v>
      </c>
      <c r="J231" s="16"/>
      <c r="K231" s="60">
        <f t="shared" si="6"/>
        <v>63.05</v>
      </c>
      <c r="L231" s="60">
        <f t="shared" si="7"/>
        <v>0.10000000000000142</v>
      </c>
    </row>
    <row r="232" spans="2:12" x14ac:dyDescent="0.3">
      <c r="B232" s="3" t="s">
        <v>30</v>
      </c>
      <c r="C232" s="3" t="s">
        <v>31</v>
      </c>
      <c r="D232" s="3">
        <v>12</v>
      </c>
      <c r="E232" s="3" t="s">
        <v>13</v>
      </c>
      <c r="F232" s="3" t="s">
        <v>14</v>
      </c>
      <c r="H232" s="1">
        <v>71</v>
      </c>
      <c r="I232" s="1">
        <v>46.3</v>
      </c>
      <c r="J232" s="16"/>
      <c r="K232" s="60">
        <f t="shared" si="6"/>
        <v>58.65</v>
      </c>
      <c r="L232" s="60">
        <f t="shared" si="7"/>
        <v>-24.700000000000003</v>
      </c>
    </row>
    <row r="233" spans="2:12" x14ac:dyDescent="0.3">
      <c r="B233" s="3" t="s">
        <v>60</v>
      </c>
      <c r="C233" s="3" t="s">
        <v>61</v>
      </c>
      <c r="D233" s="3">
        <v>13</v>
      </c>
      <c r="E233" s="3" t="s">
        <v>13</v>
      </c>
      <c r="F233" s="3" t="s">
        <v>14</v>
      </c>
      <c r="H233" s="1">
        <v>65</v>
      </c>
      <c r="I233" s="1">
        <v>52.8</v>
      </c>
      <c r="J233" s="16"/>
      <c r="K233" s="60">
        <f t="shared" si="6"/>
        <v>58.9</v>
      </c>
      <c r="L233" s="60">
        <f t="shared" si="7"/>
        <v>-12.200000000000003</v>
      </c>
    </row>
    <row r="234" spans="2:12" x14ac:dyDescent="0.3">
      <c r="B234" s="3" t="s">
        <v>363</v>
      </c>
      <c r="C234" s="3" t="s">
        <v>365</v>
      </c>
      <c r="D234" s="3">
        <v>15</v>
      </c>
      <c r="E234" s="3" t="s">
        <v>13</v>
      </c>
      <c r="F234" s="3" t="s">
        <v>25</v>
      </c>
      <c r="H234" s="1">
        <v>64</v>
      </c>
      <c r="I234" s="1">
        <v>74.599999999999994</v>
      </c>
      <c r="J234" s="16"/>
      <c r="K234" s="60">
        <f t="shared" si="6"/>
        <v>69.3</v>
      </c>
      <c r="L234" s="60">
        <f t="shared" si="7"/>
        <v>10.599999999999994</v>
      </c>
    </row>
    <row r="235" spans="2:12" x14ac:dyDescent="0.3">
      <c r="B235" s="22" t="s">
        <v>818</v>
      </c>
      <c r="C235" s="22" t="s">
        <v>89</v>
      </c>
      <c r="D235" s="22">
        <v>10</v>
      </c>
      <c r="E235" s="22" t="s">
        <v>13</v>
      </c>
      <c r="F235" s="22" t="s">
        <v>770</v>
      </c>
      <c r="H235" s="22">
        <v>61</v>
      </c>
      <c r="I235" s="22">
        <v>61.8</v>
      </c>
      <c r="J235" s="16"/>
      <c r="K235" s="60">
        <f t="shared" si="6"/>
        <v>61.4</v>
      </c>
      <c r="L235" s="60">
        <f t="shared" si="7"/>
        <v>0.79999999999999716</v>
      </c>
    </row>
    <row r="236" spans="2:12" x14ac:dyDescent="0.3">
      <c r="B236" s="3" t="s">
        <v>82</v>
      </c>
      <c r="C236" s="3" t="s">
        <v>83</v>
      </c>
      <c r="D236" s="3">
        <v>10</v>
      </c>
      <c r="E236" s="3" t="s">
        <v>254</v>
      </c>
      <c r="F236" s="3" t="s">
        <v>14</v>
      </c>
      <c r="G236" s="19"/>
      <c r="H236" s="1">
        <v>65</v>
      </c>
      <c r="I236" s="1">
        <v>69.5</v>
      </c>
      <c r="J236" s="16"/>
      <c r="K236" s="60">
        <f t="shared" si="6"/>
        <v>67.25</v>
      </c>
      <c r="L236" s="60">
        <f t="shared" si="7"/>
        <v>4.5</v>
      </c>
    </row>
    <row r="237" spans="2:12" x14ac:dyDescent="0.3">
      <c r="B237" s="3" t="s">
        <v>252</v>
      </c>
      <c r="C237" s="3" t="s">
        <v>253</v>
      </c>
      <c r="D237" s="29">
        <v>15</v>
      </c>
      <c r="E237" s="29" t="s">
        <v>13</v>
      </c>
      <c r="F237" s="29" t="s">
        <v>771</v>
      </c>
      <c r="H237" s="22">
        <v>67</v>
      </c>
      <c r="I237" s="22">
        <v>38.6</v>
      </c>
      <c r="J237" s="16"/>
      <c r="K237" s="60">
        <f t="shared" si="6"/>
        <v>52.8</v>
      </c>
      <c r="L237" s="60">
        <f t="shared" si="7"/>
        <v>-28.4</v>
      </c>
    </row>
    <row r="238" spans="2:12" x14ac:dyDescent="0.3">
      <c r="B238" s="3" t="s">
        <v>400</v>
      </c>
      <c r="C238" s="3" t="s">
        <v>401</v>
      </c>
      <c r="D238" s="3">
        <v>11</v>
      </c>
      <c r="E238" s="3" t="s">
        <v>13</v>
      </c>
      <c r="F238" s="3" t="s">
        <v>14</v>
      </c>
      <c r="H238" s="1">
        <v>100</v>
      </c>
      <c r="I238" s="1">
        <v>66.900000000000006</v>
      </c>
      <c r="J238" s="16"/>
      <c r="K238" s="60">
        <f t="shared" si="6"/>
        <v>83.45</v>
      </c>
      <c r="L238" s="60">
        <f t="shared" si="7"/>
        <v>-33.099999999999994</v>
      </c>
    </row>
    <row r="239" spans="2:12" x14ac:dyDescent="0.3">
      <c r="B239" s="3" t="s">
        <v>414</v>
      </c>
      <c r="C239" s="3" t="s">
        <v>415</v>
      </c>
      <c r="D239" s="3">
        <v>10</v>
      </c>
      <c r="E239" s="3" t="s">
        <v>13</v>
      </c>
      <c r="F239" s="3" t="s">
        <v>14</v>
      </c>
      <c r="H239" s="1">
        <v>73</v>
      </c>
      <c r="I239" s="1">
        <v>61.8</v>
      </c>
      <c r="J239" s="16"/>
      <c r="K239" s="60">
        <f t="shared" si="6"/>
        <v>67.400000000000006</v>
      </c>
      <c r="L239" s="60">
        <f t="shared" si="7"/>
        <v>-11.200000000000003</v>
      </c>
    </row>
    <row r="240" spans="2:12" x14ac:dyDescent="0.3">
      <c r="B240" s="29" t="s">
        <v>798</v>
      </c>
      <c r="C240" s="29" t="s">
        <v>799</v>
      </c>
      <c r="D240" s="3">
        <v>11</v>
      </c>
      <c r="E240" s="3" t="s">
        <v>13</v>
      </c>
      <c r="F240" s="3" t="s">
        <v>14</v>
      </c>
      <c r="H240" s="1">
        <v>100</v>
      </c>
      <c r="I240" s="1">
        <v>60.5</v>
      </c>
      <c r="J240" s="16"/>
      <c r="K240" s="60">
        <f t="shared" si="6"/>
        <v>80.25</v>
      </c>
      <c r="L240" s="60">
        <f t="shared" si="7"/>
        <v>-39.5</v>
      </c>
    </row>
    <row r="241" spans="2:12" x14ac:dyDescent="0.3">
      <c r="B241" s="34" t="s">
        <v>48</v>
      </c>
      <c r="C241" s="34" t="s">
        <v>49</v>
      </c>
      <c r="D241" s="29">
        <v>15</v>
      </c>
      <c r="E241" s="29" t="s">
        <v>13</v>
      </c>
      <c r="F241" s="29" t="s">
        <v>771</v>
      </c>
      <c r="H241" s="22">
        <v>88</v>
      </c>
      <c r="I241" s="22">
        <v>68.2</v>
      </c>
      <c r="J241" s="16"/>
      <c r="K241" s="60">
        <f t="shared" si="6"/>
        <v>78.099999999999994</v>
      </c>
      <c r="L241" s="60">
        <f t="shared" si="7"/>
        <v>-19.799999999999997</v>
      </c>
    </row>
    <row r="242" spans="2:12" x14ac:dyDescent="0.3">
      <c r="B242" s="3" t="s">
        <v>555</v>
      </c>
      <c r="C242" s="3" t="s">
        <v>287</v>
      </c>
      <c r="D242" s="3">
        <v>14</v>
      </c>
      <c r="E242" s="3" t="s">
        <v>249</v>
      </c>
      <c r="F242" s="3" t="s">
        <v>25</v>
      </c>
      <c r="H242" s="1">
        <v>57</v>
      </c>
      <c r="I242" s="1">
        <v>77.2</v>
      </c>
      <c r="J242" s="16"/>
      <c r="K242" s="60">
        <f t="shared" si="6"/>
        <v>67.099999999999994</v>
      </c>
      <c r="L242" s="60">
        <f t="shared" si="7"/>
        <v>20.200000000000003</v>
      </c>
    </row>
    <row r="243" spans="2:12" x14ac:dyDescent="0.3">
      <c r="B243" s="3" t="s">
        <v>588</v>
      </c>
      <c r="C243" s="3" t="s">
        <v>589</v>
      </c>
      <c r="D243" s="3">
        <v>14</v>
      </c>
      <c r="E243" s="3" t="s">
        <v>119</v>
      </c>
      <c r="F243" s="22" t="s">
        <v>551</v>
      </c>
      <c r="H243" s="1">
        <v>59</v>
      </c>
      <c r="I243" s="1">
        <v>52.8</v>
      </c>
      <c r="J243" s="16"/>
      <c r="K243" s="60">
        <f t="shared" si="6"/>
        <v>55.9</v>
      </c>
      <c r="L243" s="60">
        <f t="shared" si="7"/>
        <v>-6.2000000000000028</v>
      </c>
    </row>
    <row r="244" spans="2:12" x14ac:dyDescent="0.3">
      <c r="B244" s="29" t="s">
        <v>801</v>
      </c>
      <c r="C244" s="29" t="s">
        <v>802</v>
      </c>
      <c r="D244" s="29">
        <v>11</v>
      </c>
      <c r="E244" s="29" t="s">
        <v>13</v>
      </c>
      <c r="F244" s="29" t="s">
        <v>771</v>
      </c>
      <c r="H244" s="22">
        <v>57</v>
      </c>
      <c r="I244" s="22">
        <v>59.2</v>
      </c>
      <c r="J244" s="16"/>
      <c r="K244" s="60">
        <f t="shared" si="6"/>
        <v>58.1</v>
      </c>
      <c r="L244" s="60">
        <f t="shared" si="7"/>
        <v>2.2000000000000028</v>
      </c>
    </row>
    <row r="245" spans="2:12" x14ac:dyDescent="0.3">
      <c r="B245" s="29" t="s">
        <v>803</v>
      </c>
      <c r="C245" s="29" t="s">
        <v>804</v>
      </c>
      <c r="D245" s="34">
        <v>13</v>
      </c>
      <c r="E245" s="34" t="s">
        <v>13</v>
      </c>
      <c r="F245" s="34" t="s">
        <v>25</v>
      </c>
      <c r="G245" s="35"/>
      <c r="H245" s="36">
        <v>99</v>
      </c>
      <c r="I245" s="36">
        <v>66.900000000000006</v>
      </c>
      <c r="J245" s="16"/>
      <c r="K245" s="60">
        <f t="shared" si="6"/>
        <v>82.95</v>
      </c>
      <c r="L245" s="60">
        <f t="shared" si="7"/>
        <v>-32.099999999999994</v>
      </c>
    </row>
    <row r="246" spans="2:12" x14ac:dyDescent="0.3">
      <c r="B246" s="22" t="s">
        <v>852</v>
      </c>
      <c r="C246" s="22" t="s">
        <v>106</v>
      </c>
      <c r="D246" s="22">
        <v>11</v>
      </c>
      <c r="E246" s="22" t="s">
        <v>13</v>
      </c>
      <c r="F246" s="22" t="s">
        <v>770</v>
      </c>
      <c r="H246" s="22">
        <v>57</v>
      </c>
      <c r="I246" s="22">
        <v>54.1</v>
      </c>
      <c r="J246" s="16"/>
      <c r="K246" s="60">
        <f t="shared" si="6"/>
        <v>55.55</v>
      </c>
      <c r="L246" s="60">
        <f t="shared" si="7"/>
        <v>-2.8999999999999986</v>
      </c>
    </row>
    <row r="247" spans="2:12" x14ac:dyDescent="0.3">
      <c r="B247" s="3" t="s">
        <v>434</v>
      </c>
      <c r="C247" s="3" t="s">
        <v>435</v>
      </c>
      <c r="D247" s="3">
        <v>16</v>
      </c>
      <c r="E247" s="3" t="s">
        <v>13</v>
      </c>
      <c r="F247" s="3" t="s">
        <v>14</v>
      </c>
      <c r="H247" s="1">
        <v>86</v>
      </c>
      <c r="I247" s="1">
        <v>77.2</v>
      </c>
      <c r="J247" s="16"/>
      <c r="K247" s="60">
        <f t="shared" si="6"/>
        <v>81.599999999999994</v>
      </c>
      <c r="L247" s="60">
        <f t="shared" si="7"/>
        <v>-8.7999999999999972</v>
      </c>
    </row>
    <row r="248" spans="2:12" x14ac:dyDescent="0.3">
      <c r="B248" s="3" t="s">
        <v>636</v>
      </c>
      <c r="C248" s="3" t="s">
        <v>637</v>
      </c>
      <c r="D248" s="3">
        <v>11</v>
      </c>
      <c r="E248" s="3" t="s">
        <v>347</v>
      </c>
      <c r="F248" s="3" t="s">
        <v>730</v>
      </c>
      <c r="H248" s="1">
        <v>56</v>
      </c>
      <c r="I248" s="1">
        <v>48.9</v>
      </c>
      <c r="J248" s="16"/>
      <c r="K248" s="60">
        <f t="shared" si="6"/>
        <v>52.45</v>
      </c>
      <c r="L248" s="60">
        <f t="shared" si="7"/>
        <v>-7.1000000000000014</v>
      </c>
    </row>
    <row r="249" spans="2:12" x14ac:dyDescent="0.3">
      <c r="B249" s="3" t="s">
        <v>741</v>
      </c>
      <c r="C249" s="3" t="s">
        <v>742</v>
      </c>
      <c r="D249" s="3">
        <v>14</v>
      </c>
      <c r="E249" s="3" t="s">
        <v>34</v>
      </c>
      <c r="F249" s="3" t="s">
        <v>25</v>
      </c>
      <c r="H249" s="1">
        <v>65</v>
      </c>
      <c r="I249" s="1">
        <v>64.400000000000006</v>
      </c>
      <c r="J249" s="16"/>
      <c r="K249" s="60">
        <f t="shared" si="6"/>
        <v>64.7</v>
      </c>
      <c r="L249" s="60">
        <f t="shared" si="7"/>
        <v>-0.59999999999999432</v>
      </c>
    </row>
    <row r="250" spans="2:12" x14ac:dyDescent="0.3">
      <c r="B250" s="22" t="s">
        <v>864</v>
      </c>
      <c r="C250" s="22" t="s">
        <v>865</v>
      </c>
      <c r="D250" s="22">
        <v>11</v>
      </c>
      <c r="E250" s="22" t="s">
        <v>34</v>
      </c>
      <c r="F250" s="22" t="s">
        <v>770</v>
      </c>
      <c r="H250" s="22">
        <v>54</v>
      </c>
      <c r="I250" s="22">
        <v>70.8</v>
      </c>
      <c r="J250" s="16"/>
      <c r="K250" s="60">
        <f t="shared" si="6"/>
        <v>62.4</v>
      </c>
      <c r="L250" s="60">
        <f t="shared" si="7"/>
        <v>16.799999999999997</v>
      </c>
    </row>
    <row r="251" spans="2:12" x14ac:dyDescent="0.3">
      <c r="B251" s="3" t="s">
        <v>32</v>
      </c>
      <c r="C251" s="3" t="s">
        <v>33</v>
      </c>
      <c r="D251" s="3">
        <v>13</v>
      </c>
      <c r="E251" s="3" t="s">
        <v>13</v>
      </c>
      <c r="F251" s="3" t="s">
        <v>14</v>
      </c>
      <c r="H251" s="1">
        <v>75</v>
      </c>
      <c r="I251" s="1">
        <v>56.6</v>
      </c>
      <c r="J251" s="16"/>
      <c r="K251" s="60">
        <f t="shared" si="6"/>
        <v>65.8</v>
      </c>
      <c r="L251" s="60">
        <f t="shared" si="7"/>
        <v>-18.399999999999999</v>
      </c>
    </row>
    <row r="252" spans="2:12" x14ac:dyDescent="0.3">
      <c r="B252" s="3" t="s">
        <v>124</v>
      </c>
      <c r="C252" s="3" t="s">
        <v>125</v>
      </c>
      <c r="D252" s="3">
        <v>8</v>
      </c>
      <c r="E252" s="3" t="s">
        <v>332</v>
      </c>
      <c r="F252" s="3" t="s">
        <v>14</v>
      </c>
      <c r="H252" s="8">
        <v>51</v>
      </c>
      <c r="I252" s="1">
        <v>42.5</v>
      </c>
      <c r="J252" s="16"/>
      <c r="K252" s="60">
        <f t="shared" si="6"/>
        <v>46.75</v>
      </c>
      <c r="L252" s="60">
        <f t="shared" si="7"/>
        <v>-8.5</v>
      </c>
    </row>
    <row r="253" spans="2:12" x14ac:dyDescent="0.3">
      <c r="B253" s="3" t="s">
        <v>161</v>
      </c>
      <c r="C253" s="3" t="s">
        <v>162</v>
      </c>
      <c r="D253" s="3">
        <v>16</v>
      </c>
      <c r="E253" s="3" t="s">
        <v>13</v>
      </c>
      <c r="F253" s="3" t="s">
        <v>14</v>
      </c>
      <c r="H253" s="1">
        <v>66</v>
      </c>
      <c r="I253" s="1">
        <v>74.599999999999994</v>
      </c>
      <c r="J253" s="16"/>
      <c r="K253" s="60">
        <f t="shared" si="6"/>
        <v>70.3</v>
      </c>
      <c r="L253" s="60">
        <f t="shared" si="7"/>
        <v>8.5999999999999943</v>
      </c>
    </row>
    <row r="254" spans="2:12" x14ac:dyDescent="0.3">
      <c r="B254" s="3" t="s">
        <v>321</v>
      </c>
      <c r="C254" s="3" t="s">
        <v>296</v>
      </c>
      <c r="D254" s="3">
        <v>10</v>
      </c>
      <c r="E254" s="3" t="s">
        <v>163</v>
      </c>
      <c r="F254" s="3" t="s">
        <v>14</v>
      </c>
      <c r="H254" s="1">
        <v>74</v>
      </c>
      <c r="I254" s="1">
        <v>63.1</v>
      </c>
      <c r="J254" s="16"/>
      <c r="K254" s="60">
        <f t="shared" si="6"/>
        <v>68.55</v>
      </c>
      <c r="L254" s="60">
        <f t="shared" si="7"/>
        <v>-10.899999999999999</v>
      </c>
    </row>
    <row r="255" spans="2:12" x14ac:dyDescent="0.3">
      <c r="B255" s="3" t="s">
        <v>308</v>
      </c>
      <c r="C255" s="3" t="s">
        <v>309</v>
      </c>
      <c r="D255" s="3">
        <v>10</v>
      </c>
      <c r="E255" s="3" t="s">
        <v>34</v>
      </c>
      <c r="F255" s="3" t="s">
        <v>25</v>
      </c>
      <c r="H255" s="1">
        <v>94</v>
      </c>
      <c r="I255" s="1">
        <v>77.2</v>
      </c>
      <c r="J255" s="16"/>
      <c r="K255" s="60">
        <f t="shared" si="6"/>
        <v>85.6</v>
      </c>
      <c r="L255" s="60">
        <f t="shared" si="7"/>
        <v>-16.799999999999997</v>
      </c>
    </row>
    <row r="256" spans="2:12" x14ac:dyDescent="0.3">
      <c r="B256" s="3" t="s">
        <v>422</v>
      </c>
      <c r="C256" s="3" t="s">
        <v>110</v>
      </c>
      <c r="D256" s="3">
        <v>11</v>
      </c>
      <c r="E256" s="3" t="s">
        <v>13</v>
      </c>
      <c r="F256" s="3" t="s">
        <v>14</v>
      </c>
      <c r="H256" s="1">
        <v>85</v>
      </c>
      <c r="I256" s="1">
        <v>77.2</v>
      </c>
      <c r="J256" s="16"/>
      <c r="K256" s="60">
        <f t="shared" si="6"/>
        <v>81.099999999999994</v>
      </c>
      <c r="L256" s="60">
        <f t="shared" si="7"/>
        <v>-7.7999999999999972</v>
      </c>
    </row>
    <row r="257" spans="2:12" x14ac:dyDescent="0.3">
      <c r="B257" s="3" t="s">
        <v>455</v>
      </c>
      <c r="C257" s="3" t="s">
        <v>457</v>
      </c>
      <c r="D257" s="3">
        <v>10</v>
      </c>
      <c r="E257" s="3" t="s">
        <v>13</v>
      </c>
      <c r="F257" s="3" t="s">
        <v>14</v>
      </c>
      <c r="H257" s="1">
        <v>67</v>
      </c>
      <c r="I257" s="1">
        <v>48.9</v>
      </c>
      <c r="J257" s="16"/>
      <c r="K257" s="60">
        <f t="shared" si="6"/>
        <v>57.95</v>
      </c>
      <c r="L257" s="60">
        <f t="shared" si="7"/>
        <v>-18.100000000000001</v>
      </c>
    </row>
    <row r="258" spans="2:12" x14ac:dyDescent="0.3">
      <c r="B258" s="3" t="s">
        <v>673</v>
      </c>
      <c r="C258" s="3" t="s">
        <v>674</v>
      </c>
      <c r="D258" s="9">
        <v>12</v>
      </c>
      <c r="E258" s="9" t="s">
        <v>288</v>
      </c>
      <c r="F258" s="9" t="s">
        <v>25</v>
      </c>
      <c r="H258" s="1">
        <v>68</v>
      </c>
      <c r="I258" s="1">
        <v>57.9</v>
      </c>
      <c r="J258" s="16"/>
      <c r="K258" s="60">
        <f t="shared" si="6"/>
        <v>62.95</v>
      </c>
      <c r="L258" s="60">
        <f t="shared" si="7"/>
        <v>-10.100000000000001</v>
      </c>
    </row>
    <row r="259" spans="2:12" x14ac:dyDescent="0.3">
      <c r="B259" s="9" t="s">
        <v>711</v>
      </c>
      <c r="C259" s="9" t="s">
        <v>77</v>
      </c>
      <c r="D259" s="3">
        <v>12</v>
      </c>
      <c r="E259" s="3" t="s">
        <v>299</v>
      </c>
      <c r="F259" s="3" t="s">
        <v>25</v>
      </c>
      <c r="H259" s="1">
        <v>70</v>
      </c>
      <c r="I259" s="1">
        <v>63.1</v>
      </c>
      <c r="J259" s="16"/>
      <c r="K259" s="60">
        <f t="shared" si="6"/>
        <v>66.55</v>
      </c>
      <c r="L259" s="60">
        <f t="shared" si="7"/>
        <v>-6.8999999999999986</v>
      </c>
    </row>
    <row r="260" spans="2:12" x14ac:dyDescent="0.3">
      <c r="B260" s="22" t="s">
        <v>833</v>
      </c>
      <c r="C260" s="22" t="s">
        <v>834</v>
      </c>
      <c r="D260" s="22">
        <v>15</v>
      </c>
      <c r="E260" s="22" t="s">
        <v>347</v>
      </c>
      <c r="F260" s="22" t="s">
        <v>770</v>
      </c>
      <c r="H260" s="22">
        <v>100</v>
      </c>
      <c r="I260" s="22">
        <v>77.2</v>
      </c>
      <c r="J260" s="16"/>
      <c r="K260" s="60">
        <f t="shared" ref="K260:K323" si="8">AVERAGE(H260:I260)</f>
        <v>88.6</v>
      </c>
      <c r="L260" s="60">
        <f t="shared" ref="L260:L323" si="9">I260-H260</f>
        <v>-22.799999999999997</v>
      </c>
    </row>
    <row r="261" spans="2:12" x14ac:dyDescent="0.3">
      <c r="B261" s="3" t="s">
        <v>733</v>
      </c>
      <c r="C261" s="3" t="s">
        <v>734</v>
      </c>
      <c r="D261" s="3">
        <v>14</v>
      </c>
      <c r="E261" s="3" t="s">
        <v>13</v>
      </c>
      <c r="F261" s="3" t="s">
        <v>14</v>
      </c>
      <c r="H261" s="1">
        <v>63</v>
      </c>
      <c r="I261" s="1">
        <v>60.5</v>
      </c>
      <c r="J261" s="16"/>
      <c r="K261" s="60">
        <f t="shared" si="8"/>
        <v>61.75</v>
      </c>
      <c r="L261" s="60">
        <f t="shared" si="9"/>
        <v>-2.5</v>
      </c>
    </row>
    <row r="262" spans="2:12" x14ac:dyDescent="0.3">
      <c r="B262" s="3" t="s">
        <v>789</v>
      </c>
      <c r="C262" s="3" t="s">
        <v>790</v>
      </c>
      <c r="D262" s="3">
        <v>10</v>
      </c>
      <c r="E262" s="3" t="s">
        <v>13</v>
      </c>
      <c r="F262" s="3" t="s">
        <v>14</v>
      </c>
      <c r="G262" s="19"/>
      <c r="H262" s="1">
        <v>63</v>
      </c>
      <c r="I262" s="1">
        <v>54.1</v>
      </c>
      <c r="J262" s="16"/>
      <c r="K262" s="60">
        <f t="shared" si="8"/>
        <v>58.55</v>
      </c>
      <c r="L262" s="60">
        <f t="shared" si="9"/>
        <v>-8.8999999999999986</v>
      </c>
    </row>
    <row r="263" spans="2:12" x14ac:dyDescent="0.3">
      <c r="B263" s="3" t="s">
        <v>142</v>
      </c>
      <c r="C263" s="3" t="s">
        <v>143</v>
      </c>
      <c r="D263" s="3">
        <v>11</v>
      </c>
      <c r="E263" s="3" t="s">
        <v>13</v>
      </c>
      <c r="F263" s="3" t="s">
        <v>25</v>
      </c>
      <c r="G263" s="19"/>
      <c r="H263" s="1">
        <v>100</v>
      </c>
      <c r="I263" s="1">
        <v>69.5</v>
      </c>
      <c r="J263" s="16"/>
      <c r="K263" s="60">
        <f t="shared" si="8"/>
        <v>84.75</v>
      </c>
      <c r="L263" s="60">
        <f t="shared" si="9"/>
        <v>-30.5</v>
      </c>
    </row>
    <row r="264" spans="2:12" x14ac:dyDescent="0.3">
      <c r="B264" s="3" t="s">
        <v>300</v>
      </c>
      <c r="C264" s="3" t="s">
        <v>301</v>
      </c>
      <c r="D264" s="3">
        <v>13</v>
      </c>
      <c r="E264" s="3" t="s">
        <v>34</v>
      </c>
      <c r="F264" s="3" t="s">
        <v>14</v>
      </c>
      <c r="H264" s="1">
        <v>93</v>
      </c>
      <c r="I264" s="1">
        <v>68.2</v>
      </c>
      <c r="J264" s="16"/>
      <c r="K264" s="60">
        <f t="shared" si="8"/>
        <v>80.599999999999994</v>
      </c>
      <c r="L264" s="60">
        <f t="shared" si="9"/>
        <v>-24.799999999999997</v>
      </c>
    </row>
    <row r="265" spans="2:12" x14ac:dyDescent="0.3">
      <c r="B265" s="22" t="s">
        <v>868</v>
      </c>
      <c r="C265" s="22" t="s">
        <v>827</v>
      </c>
      <c r="D265" s="22">
        <v>14</v>
      </c>
      <c r="E265" s="22" t="s">
        <v>13</v>
      </c>
      <c r="F265" s="22" t="s">
        <v>771</v>
      </c>
      <c r="H265" s="22">
        <v>56</v>
      </c>
      <c r="I265" s="22">
        <v>77.2</v>
      </c>
      <c r="J265" s="16"/>
      <c r="K265" s="60">
        <f t="shared" si="8"/>
        <v>66.599999999999994</v>
      </c>
      <c r="L265" s="60">
        <f t="shared" si="9"/>
        <v>21.200000000000003</v>
      </c>
    </row>
    <row r="266" spans="2:12" x14ac:dyDescent="0.3">
      <c r="B266" s="3" t="s">
        <v>662</v>
      </c>
      <c r="C266" s="3" t="s">
        <v>663</v>
      </c>
      <c r="D266" s="3">
        <v>13</v>
      </c>
      <c r="E266" s="3" t="s">
        <v>13</v>
      </c>
      <c r="F266" s="3" t="s">
        <v>25</v>
      </c>
      <c r="H266" s="1">
        <v>60</v>
      </c>
      <c r="I266" s="1">
        <v>55.3</v>
      </c>
      <c r="J266" s="16"/>
      <c r="K266" s="60">
        <f t="shared" si="8"/>
        <v>57.65</v>
      </c>
      <c r="L266" s="60">
        <f t="shared" si="9"/>
        <v>-4.7000000000000028</v>
      </c>
    </row>
    <row r="267" spans="2:12" x14ac:dyDescent="0.3">
      <c r="B267" s="3" t="s">
        <v>725</v>
      </c>
      <c r="C267" s="3" t="s">
        <v>140</v>
      </c>
      <c r="D267" s="22">
        <v>9</v>
      </c>
      <c r="E267" s="22" t="s">
        <v>13</v>
      </c>
      <c r="F267" s="22" t="s">
        <v>25</v>
      </c>
      <c r="G267" s="19"/>
      <c r="H267" s="23">
        <v>45</v>
      </c>
      <c r="I267" s="23">
        <v>43.8</v>
      </c>
      <c r="J267" s="16"/>
      <c r="K267" s="60">
        <f t="shared" si="8"/>
        <v>44.4</v>
      </c>
      <c r="L267" s="60">
        <f t="shared" si="9"/>
        <v>-1.2000000000000028</v>
      </c>
    </row>
    <row r="268" spans="2:12" x14ac:dyDescent="0.3">
      <c r="B268" s="3" t="s">
        <v>460</v>
      </c>
      <c r="C268" s="3" t="s">
        <v>461</v>
      </c>
      <c r="D268" s="9">
        <v>12</v>
      </c>
      <c r="E268" s="9" t="s">
        <v>13</v>
      </c>
      <c r="F268" s="9" t="s">
        <v>770</v>
      </c>
      <c r="H268" s="9">
        <v>48</v>
      </c>
      <c r="I268" s="1">
        <v>46.3</v>
      </c>
      <c r="J268" s="16"/>
      <c r="K268" s="60">
        <f t="shared" si="8"/>
        <v>47.15</v>
      </c>
      <c r="L268" s="60">
        <f t="shared" si="9"/>
        <v>-1.7000000000000028</v>
      </c>
    </row>
    <row r="269" spans="2:12" x14ac:dyDescent="0.3">
      <c r="B269" s="22" t="s">
        <v>212</v>
      </c>
      <c r="C269" s="22" t="s">
        <v>88</v>
      </c>
      <c r="D269" s="3">
        <v>8</v>
      </c>
      <c r="E269" s="3" t="s">
        <v>13</v>
      </c>
      <c r="F269" s="3" t="s">
        <v>770</v>
      </c>
      <c r="H269" s="22">
        <v>69</v>
      </c>
      <c r="I269" s="22">
        <v>52.8</v>
      </c>
      <c r="J269" s="16"/>
      <c r="K269" s="60">
        <f t="shared" si="8"/>
        <v>60.9</v>
      </c>
      <c r="L269" s="60">
        <f t="shared" si="9"/>
        <v>-16.200000000000003</v>
      </c>
    </row>
    <row r="270" spans="2:12" x14ac:dyDescent="0.3">
      <c r="B270" s="3" t="s">
        <v>638</v>
      </c>
      <c r="C270" s="3" t="s">
        <v>639</v>
      </c>
      <c r="D270" s="3">
        <v>12</v>
      </c>
      <c r="E270" s="3" t="s">
        <v>43</v>
      </c>
      <c r="F270" s="3" t="s">
        <v>730</v>
      </c>
      <c r="H270" s="1">
        <v>56</v>
      </c>
      <c r="I270" s="1">
        <v>50.2</v>
      </c>
      <c r="J270" s="16"/>
      <c r="K270" s="60">
        <f t="shared" si="8"/>
        <v>53.1</v>
      </c>
      <c r="L270" s="60">
        <f t="shared" si="9"/>
        <v>-5.7999999999999972</v>
      </c>
    </row>
    <row r="271" spans="2:12" x14ac:dyDescent="0.3">
      <c r="B271" s="3" t="s">
        <v>659</v>
      </c>
      <c r="C271" s="3" t="s">
        <v>72</v>
      </c>
      <c r="D271" s="3">
        <v>15</v>
      </c>
      <c r="E271" s="3" t="s">
        <v>94</v>
      </c>
      <c r="F271" s="3" t="s">
        <v>771</v>
      </c>
      <c r="H271" s="22">
        <v>81</v>
      </c>
      <c r="I271" s="1">
        <v>77.2</v>
      </c>
      <c r="J271" s="16"/>
      <c r="K271" s="60">
        <f t="shared" si="8"/>
        <v>79.099999999999994</v>
      </c>
      <c r="L271" s="60">
        <f t="shared" si="9"/>
        <v>-3.7999999999999972</v>
      </c>
    </row>
    <row r="272" spans="2:12" x14ac:dyDescent="0.3">
      <c r="B272" s="22" t="s">
        <v>855</v>
      </c>
      <c r="C272" s="22" t="s">
        <v>856</v>
      </c>
      <c r="D272" s="22">
        <v>7</v>
      </c>
      <c r="E272" s="22" t="s">
        <v>13</v>
      </c>
      <c r="F272" s="22" t="s">
        <v>771</v>
      </c>
      <c r="H272" s="22">
        <v>75</v>
      </c>
      <c r="I272" s="22">
        <v>57.9</v>
      </c>
      <c r="J272" s="16"/>
      <c r="K272" s="60">
        <f t="shared" si="8"/>
        <v>66.45</v>
      </c>
      <c r="L272" s="60">
        <f t="shared" si="9"/>
        <v>-17.100000000000001</v>
      </c>
    </row>
    <row r="273" spans="2:12" x14ac:dyDescent="0.3">
      <c r="B273" s="3" t="s">
        <v>745</v>
      </c>
      <c r="C273" s="3" t="s">
        <v>746</v>
      </c>
      <c r="D273" s="3">
        <v>13</v>
      </c>
      <c r="E273" s="3" t="s">
        <v>13</v>
      </c>
      <c r="F273" s="3" t="s">
        <v>14</v>
      </c>
      <c r="G273" s="19"/>
      <c r="H273" s="1">
        <v>67</v>
      </c>
      <c r="I273" s="1">
        <v>63.1</v>
      </c>
      <c r="J273" s="16"/>
      <c r="K273" s="60">
        <f t="shared" si="8"/>
        <v>65.05</v>
      </c>
      <c r="L273" s="60">
        <f t="shared" si="9"/>
        <v>-3.8999999999999986</v>
      </c>
    </row>
    <row r="274" spans="2:12" x14ac:dyDescent="0.3">
      <c r="B274" s="52" t="s">
        <v>769</v>
      </c>
      <c r="C274" s="21" t="s">
        <v>211</v>
      </c>
      <c r="D274" s="22">
        <v>9</v>
      </c>
      <c r="E274" s="22" t="s">
        <v>13</v>
      </c>
      <c r="F274" s="22" t="s">
        <v>25</v>
      </c>
      <c r="H274" s="23">
        <v>69</v>
      </c>
      <c r="I274" s="23">
        <v>72.099999999999994</v>
      </c>
      <c r="J274" s="16"/>
      <c r="K274" s="60">
        <f t="shared" si="8"/>
        <v>70.55</v>
      </c>
      <c r="L274" s="60">
        <f t="shared" si="9"/>
        <v>3.0999999999999943</v>
      </c>
    </row>
    <row r="275" spans="2:12" x14ac:dyDescent="0.3">
      <c r="B275" s="3" t="s">
        <v>779</v>
      </c>
      <c r="C275" s="3" t="s">
        <v>780</v>
      </c>
      <c r="D275" s="3">
        <v>13</v>
      </c>
      <c r="E275" s="3" t="s">
        <v>13</v>
      </c>
      <c r="F275" s="3" t="s">
        <v>25</v>
      </c>
      <c r="H275" s="1">
        <v>75</v>
      </c>
      <c r="I275" s="1">
        <v>75.900000000000006</v>
      </c>
      <c r="J275" s="16"/>
      <c r="K275" s="60">
        <f t="shared" si="8"/>
        <v>75.45</v>
      </c>
      <c r="L275" s="60">
        <f t="shared" si="9"/>
        <v>0.90000000000000568</v>
      </c>
    </row>
    <row r="276" spans="2:12" x14ac:dyDescent="0.3">
      <c r="B276" s="3" t="s">
        <v>787</v>
      </c>
      <c r="C276" s="3" t="s">
        <v>788</v>
      </c>
      <c r="D276" s="3">
        <v>15</v>
      </c>
      <c r="E276" s="3" t="s">
        <v>13</v>
      </c>
      <c r="F276" s="3" t="s">
        <v>25</v>
      </c>
      <c r="H276" s="1">
        <v>64</v>
      </c>
      <c r="I276" s="1">
        <v>60.5</v>
      </c>
      <c r="J276" s="16"/>
      <c r="K276" s="60">
        <f t="shared" si="8"/>
        <v>62.25</v>
      </c>
      <c r="L276" s="60">
        <f t="shared" si="9"/>
        <v>-3.5</v>
      </c>
    </row>
    <row r="277" spans="2:12" x14ac:dyDescent="0.3">
      <c r="B277" s="3" t="s">
        <v>69</v>
      </c>
      <c r="C277" s="3" t="s">
        <v>70</v>
      </c>
      <c r="D277" s="3">
        <v>9</v>
      </c>
      <c r="E277" s="3" t="s">
        <v>13</v>
      </c>
      <c r="F277" s="3" t="s">
        <v>730</v>
      </c>
      <c r="H277" s="1">
        <v>69</v>
      </c>
      <c r="I277" s="1">
        <v>66.900000000000006</v>
      </c>
      <c r="J277" s="16"/>
      <c r="K277" s="60">
        <f t="shared" si="8"/>
        <v>67.95</v>
      </c>
      <c r="L277" s="60">
        <f t="shared" si="9"/>
        <v>-2.0999999999999943</v>
      </c>
    </row>
    <row r="278" spans="2:12" x14ac:dyDescent="0.3">
      <c r="B278" s="3" t="s">
        <v>184</v>
      </c>
      <c r="C278" s="3" t="s">
        <v>185</v>
      </c>
      <c r="D278" s="3">
        <v>8</v>
      </c>
      <c r="E278" s="3" t="s">
        <v>13</v>
      </c>
      <c r="F278" s="3" t="s">
        <v>14</v>
      </c>
      <c r="H278" s="1">
        <v>63</v>
      </c>
      <c r="I278" s="1">
        <v>70.8</v>
      </c>
      <c r="J278" s="16"/>
      <c r="K278" s="60">
        <f t="shared" si="8"/>
        <v>66.900000000000006</v>
      </c>
      <c r="L278" s="60">
        <f t="shared" si="9"/>
        <v>7.7999999999999972</v>
      </c>
    </row>
    <row r="279" spans="2:12" x14ac:dyDescent="0.3">
      <c r="B279" s="22" t="s">
        <v>88</v>
      </c>
      <c r="C279" s="22" t="s">
        <v>212</v>
      </c>
      <c r="D279" s="3">
        <v>14</v>
      </c>
      <c r="E279" s="3" t="s">
        <v>13</v>
      </c>
      <c r="F279" s="3" t="s">
        <v>25</v>
      </c>
      <c r="G279" s="19"/>
      <c r="H279" s="1">
        <v>61</v>
      </c>
      <c r="I279" s="1">
        <v>77.2</v>
      </c>
      <c r="J279" s="16"/>
      <c r="K279" s="60">
        <f t="shared" si="8"/>
        <v>69.099999999999994</v>
      </c>
      <c r="L279" s="60">
        <f t="shared" si="9"/>
        <v>16.200000000000003</v>
      </c>
    </row>
    <row r="280" spans="2:12" x14ac:dyDescent="0.3">
      <c r="B280" s="3" t="s">
        <v>436</v>
      </c>
      <c r="C280" s="3" t="s">
        <v>437</v>
      </c>
      <c r="D280" s="22">
        <v>12</v>
      </c>
      <c r="E280" s="22" t="s">
        <v>13</v>
      </c>
      <c r="F280" s="22" t="s">
        <v>25</v>
      </c>
      <c r="H280" s="23">
        <v>45</v>
      </c>
      <c r="I280" s="1">
        <v>77.2</v>
      </c>
      <c r="J280" s="16"/>
      <c r="K280" s="60">
        <f t="shared" si="8"/>
        <v>61.1</v>
      </c>
      <c r="L280" s="60">
        <f t="shared" si="9"/>
        <v>32.200000000000003</v>
      </c>
    </row>
    <row r="281" spans="2:12" x14ac:dyDescent="0.3">
      <c r="B281" s="3" t="s">
        <v>501</v>
      </c>
      <c r="C281" s="3" t="s">
        <v>502</v>
      </c>
      <c r="D281" s="3">
        <v>11</v>
      </c>
      <c r="E281" s="3" t="s">
        <v>13</v>
      </c>
      <c r="F281" s="3" t="s">
        <v>14</v>
      </c>
      <c r="G281" s="19"/>
      <c r="H281" s="1">
        <v>100</v>
      </c>
      <c r="I281" s="1">
        <v>77.2</v>
      </c>
      <c r="J281" s="16"/>
      <c r="K281" s="60">
        <f t="shared" si="8"/>
        <v>88.6</v>
      </c>
      <c r="L281" s="60">
        <f t="shared" si="9"/>
        <v>-22.799999999999997</v>
      </c>
    </row>
    <row r="282" spans="2:12" x14ac:dyDescent="0.3">
      <c r="B282" s="3" t="s">
        <v>747</v>
      </c>
      <c r="C282" s="3" t="s">
        <v>748</v>
      </c>
      <c r="D282" s="3">
        <v>10</v>
      </c>
      <c r="E282" s="3" t="s">
        <v>611</v>
      </c>
      <c r="F282" s="3" t="s">
        <v>25</v>
      </c>
      <c r="H282" s="1">
        <v>57</v>
      </c>
      <c r="I282" s="1">
        <v>59.2</v>
      </c>
      <c r="J282" s="16"/>
      <c r="K282" s="60">
        <f t="shared" si="8"/>
        <v>58.1</v>
      </c>
      <c r="L282" s="60">
        <f t="shared" si="9"/>
        <v>2.2000000000000028</v>
      </c>
    </row>
    <row r="283" spans="2:12" x14ac:dyDescent="0.3">
      <c r="B283" s="3" t="s">
        <v>175</v>
      </c>
      <c r="C283" s="3" t="s">
        <v>176</v>
      </c>
      <c r="D283" s="3">
        <v>15</v>
      </c>
      <c r="E283" s="3" t="s">
        <v>13</v>
      </c>
      <c r="F283" s="3" t="s">
        <v>25</v>
      </c>
      <c r="H283" s="1">
        <v>80</v>
      </c>
      <c r="I283" s="1">
        <v>73.400000000000006</v>
      </c>
      <c r="J283" s="16"/>
      <c r="K283" s="60">
        <f t="shared" si="8"/>
        <v>76.7</v>
      </c>
      <c r="L283" s="60">
        <f t="shared" si="9"/>
        <v>-6.5999999999999943</v>
      </c>
    </row>
    <row r="284" spans="2:12" x14ac:dyDescent="0.3">
      <c r="B284" s="3" t="s">
        <v>368</v>
      </c>
      <c r="C284" s="3" t="s">
        <v>369</v>
      </c>
      <c r="D284" s="3">
        <v>13</v>
      </c>
      <c r="E284" s="3" t="s">
        <v>13</v>
      </c>
      <c r="F284" s="3" t="s">
        <v>25</v>
      </c>
      <c r="G284" s="19"/>
      <c r="H284" s="1">
        <v>67</v>
      </c>
      <c r="I284" s="1">
        <v>65.599999999999994</v>
      </c>
      <c r="J284" s="16"/>
      <c r="K284" s="60">
        <f t="shared" si="8"/>
        <v>66.3</v>
      </c>
      <c r="L284" s="60">
        <f t="shared" si="9"/>
        <v>-1.4000000000000057</v>
      </c>
    </row>
    <row r="285" spans="2:12" x14ac:dyDescent="0.3">
      <c r="B285" s="3" t="s">
        <v>717</v>
      </c>
      <c r="C285" s="3" t="s">
        <v>718</v>
      </c>
      <c r="D285" s="3">
        <v>13</v>
      </c>
      <c r="E285" s="3" t="s">
        <v>94</v>
      </c>
      <c r="F285" s="3" t="s">
        <v>25</v>
      </c>
      <c r="H285" s="1">
        <v>85</v>
      </c>
      <c r="I285" s="1">
        <v>77.2</v>
      </c>
      <c r="J285" s="16"/>
      <c r="K285" s="60">
        <f t="shared" si="8"/>
        <v>81.099999999999994</v>
      </c>
      <c r="L285" s="60">
        <f t="shared" si="9"/>
        <v>-7.7999999999999972</v>
      </c>
    </row>
    <row r="286" spans="2:12" x14ac:dyDescent="0.3">
      <c r="B286" s="3" t="s">
        <v>731</v>
      </c>
      <c r="C286" s="3" t="s">
        <v>732</v>
      </c>
      <c r="D286" s="9">
        <v>12</v>
      </c>
      <c r="E286" s="9" t="s">
        <v>299</v>
      </c>
      <c r="F286" s="9" t="s">
        <v>25</v>
      </c>
      <c r="H286" s="1">
        <v>85</v>
      </c>
      <c r="I286" s="1">
        <v>77.2</v>
      </c>
      <c r="J286" s="16"/>
      <c r="K286" s="60">
        <f t="shared" si="8"/>
        <v>81.099999999999994</v>
      </c>
      <c r="L286" s="60">
        <f t="shared" si="9"/>
        <v>-7.7999999999999972</v>
      </c>
    </row>
    <row r="287" spans="2:12" x14ac:dyDescent="0.3">
      <c r="B287" s="3" t="s">
        <v>295</v>
      </c>
      <c r="C287" s="3" t="s">
        <v>296</v>
      </c>
      <c r="D287" s="3">
        <v>10</v>
      </c>
      <c r="E287" s="3" t="s">
        <v>13</v>
      </c>
      <c r="F287" s="3" t="s">
        <v>25</v>
      </c>
      <c r="H287" s="1">
        <v>95</v>
      </c>
      <c r="I287" s="1">
        <v>77.2</v>
      </c>
      <c r="J287" s="16"/>
      <c r="K287" s="60">
        <f t="shared" si="8"/>
        <v>86.1</v>
      </c>
      <c r="L287" s="60">
        <f t="shared" si="9"/>
        <v>-17.799999999999997</v>
      </c>
    </row>
    <row r="288" spans="2:12" x14ac:dyDescent="0.3">
      <c r="B288" s="22" t="s">
        <v>850</v>
      </c>
      <c r="C288" s="22" t="s">
        <v>851</v>
      </c>
      <c r="D288" s="22">
        <v>11</v>
      </c>
      <c r="E288" s="22" t="s">
        <v>13</v>
      </c>
      <c r="F288" s="22" t="s">
        <v>770</v>
      </c>
      <c r="H288" s="22">
        <v>80</v>
      </c>
      <c r="I288" s="22">
        <v>73.400000000000006</v>
      </c>
      <c r="J288" s="16"/>
      <c r="K288" s="60">
        <f t="shared" si="8"/>
        <v>76.7</v>
      </c>
      <c r="L288" s="60">
        <f t="shared" si="9"/>
        <v>-6.5999999999999943</v>
      </c>
    </row>
    <row r="289" spans="2:12" x14ac:dyDescent="0.3">
      <c r="B289" s="3" t="s">
        <v>506</v>
      </c>
      <c r="C289" s="3" t="s">
        <v>334</v>
      </c>
      <c r="D289" s="3">
        <v>14</v>
      </c>
      <c r="E289" s="3" t="s">
        <v>433</v>
      </c>
      <c r="F289" s="3" t="s">
        <v>25</v>
      </c>
      <c r="H289" s="1">
        <v>69</v>
      </c>
      <c r="I289" s="1">
        <v>60.5</v>
      </c>
      <c r="J289" s="16"/>
      <c r="K289" s="60">
        <f t="shared" si="8"/>
        <v>64.75</v>
      </c>
      <c r="L289" s="60">
        <f t="shared" si="9"/>
        <v>-8.5</v>
      </c>
    </row>
    <row r="290" spans="2:12" x14ac:dyDescent="0.3">
      <c r="B290" s="22" t="s">
        <v>538</v>
      </c>
      <c r="C290" s="22" t="s">
        <v>539</v>
      </c>
      <c r="D290" s="3">
        <v>12</v>
      </c>
      <c r="E290" s="3" t="s">
        <v>13</v>
      </c>
      <c r="F290" s="22" t="s">
        <v>551</v>
      </c>
      <c r="H290" s="1">
        <v>95</v>
      </c>
      <c r="I290" s="1">
        <v>77.2</v>
      </c>
      <c r="J290" s="16"/>
      <c r="K290" s="60">
        <f t="shared" si="8"/>
        <v>86.1</v>
      </c>
      <c r="L290" s="60">
        <f t="shared" si="9"/>
        <v>-17.799999999999997</v>
      </c>
    </row>
    <row r="291" spans="2:12" x14ac:dyDescent="0.3">
      <c r="B291" s="3" t="s">
        <v>609</v>
      </c>
      <c r="C291" s="3" t="s">
        <v>610</v>
      </c>
      <c r="D291" s="3">
        <v>14</v>
      </c>
      <c r="E291" s="3" t="s">
        <v>13</v>
      </c>
      <c r="F291" s="3" t="s">
        <v>14</v>
      </c>
      <c r="H291" s="1">
        <v>90</v>
      </c>
      <c r="I291" s="1">
        <v>77.2</v>
      </c>
      <c r="J291" s="16"/>
      <c r="K291" s="60">
        <f t="shared" si="8"/>
        <v>83.6</v>
      </c>
      <c r="L291" s="60">
        <f t="shared" si="9"/>
        <v>-12.799999999999997</v>
      </c>
    </row>
    <row r="292" spans="2:12" x14ac:dyDescent="0.3">
      <c r="B292" s="52" t="s">
        <v>764</v>
      </c>
      <c r="C292" s="21" t="s">
        <v>765</v>
      </c>
      <c r="D292" s="3">
        <v>11</v>
      </c>
      <c r="E292" s="3" t="s">
        <v>13</v>
      </c>
      <c r="F292" s="3" t="s">
        <v>14</v>
      </c>
      <c r="H292" s="1">
        <v>68</v>
      </c>
      <c r="I292" s="1">
        <v>77.2</v>
      </c>
      <c r="J292" s="16"/>
      <c r="K292" s="60">
        <f t="shared" si="8"/>
        <v>72.599999999999994</v>
      </c>
      <c r="L292" s="60">
        <f t="shared" si="9"/>
        <v>9.2000000000000028</v>
      </c>
    </row>
    <row r="293" spans="2:12" x14ac:dyDescent="0.3">
      <c r="B293" s="3" t="s">
        <v>168</v>
      </c>
      <c r="C293" s="3" t="s">
        <v>169</v>
      </c>
      <c r="D293" s="3">
        <v>10</v>
      </c>
      <c r="E293" s="3" t="s">
        <v>13</v>
      </c>
      <c r="F293" s="3" t="s">
        <v>25</v>
      </c>
      <c r="H293" s="1">
        <v>82</v>
      </c>
      <c r="I293" s="1">
        <v>60.5</v>
      </c>
      <c r="J293" s="16"/>
      <c r="K293" s="60">
        <f t="shared" si="8"/>
        <v>71.25</v>
      </c>
      <c r="L293" s="60">
        <f t="shared" si="9"/>
        <v>-21.5</v>
      </c>
    </row>
    <row r="294" spans="2:12" x14ac:dyDescent="0.3">
      <c r="B294" s="3" t="s">
        <v>432</v>
      </c>
      <c r="C294" s="3" t="s">
        <v>106</v>
      </c>
      <c r="D294" s="3">
        <v>10</v>
      </c>
      <c r="E294" s="3" t="s">
        <v>43</v>
      </c>
      <c r="F294" s="3" t="s">
        <v>14</v>
      </c>
      <c r="H294" s="1">
        <v>49</v>
      </c>
      <c r="I294" s="1">
        <v>77.2</v>
      </c>
      <c r="J294" s="16"/>
      <c r="K294" s="60">
        <f t="shared" si="8"/>
        <v>63.1</v>
      </c>
      <c r="L294" s="60">
        <f t="shared" si="9"/>
        <v>28.200000000000003</v>
      </c>
    </row>
    <row r="295" spans="2:12" x14ac:dyDescent="0.3">
      <c r="B295" s="3" t="s">
        <v>445</v>
      </c>
      <c r="C295" s="3" t="s">
        <v>446</v>
      </c>
      <c r="D295" s="3">
        <v>12</v>
      </c>
      <c r="E295" s="3" t="s">
        <v>249</v>
      </c>
      <c r="F295" s="3" t="s">
        <v>25</v>
      </c>
      <c r="H295" s="1">
        <v>60</v>
      </c>
      <c r="I295" s="1">
        <v>63.1</v>
      </c>
      <c r="J295" s="16"/>
      <c r="K295" s="60">
        <f t="shared" si="8"/>
        <v>61.55</v>
      </c>
      <c r="L295" s="60">
        <f t="shared" si="9"/>
        <v>3.1000000000000014</v>
      </c>
    </row>
    <row r="296" spans="2:12" x14ac:dyDescent="0.3">
      <c r="B296" s="3" t="s">
        <v>565</v>
      </c>
      <c r="C296" s="3" t="s">
        <v>566</v>
      </c>
      <c r="D296" s="3">
        <v>13</v>
      </c>
      <c r="E296" s="3" t="s">
        <v>13</v>
      </c>
      <c r="F296" s="3" t="s">
        <v>25</v>
      </c>
      <c r="H296" s="1">
        <v>75</v>
      </c>
      <c r="I296" s="1">
        <v>72.099999999999994</v>
      </c>
      <c r="J296" s="16"/>
      <c r="K296" s="60">
        <f t="shared" si="8"/>
        <v>73.55</v>
      </c>
      <c r="L296" s="60">
        <f t="shared" si="9"/>
        <v>-2.9000000000000057</v>
      </c>
    </row>
    <row r="297" spans="2:12" x14ac:dyDescent="0.3">
      <c r="B297" s="22" t="s">
        <v>844</v>
      </c>
      <c r="C297" s="22" t="s">
        <v>845</v>
      </c>
      <c r="D297" s="22">
        <v>11</v>
      </c>
      <c r="E297" s="22" t="s">
        <v>13</v>
      </c>
      <c r="F297" s="22" t="s">
        <v>771</v>
      </c>
      <c r="H297" s="22">
        <v>76</v>
      </c>
      <c r="I297" s="22">
        <v>74.599999999999994</v>
      </c>
      <c r="J297" s="16"/>
      <c r="K297" s="60">
        <f t="shared" si="8"/>
        <v>75.3</v>
      </c>
      <c r="L297" s="60">
        <f t="shared" si="9"/>
        <v>-1.4000000000000057</v>
      </c>
    </row>
    <row r="298" spans="2:12" x14ac:dyDescent="0.3">
      <c r="B298" s="3" t="s">
        <v>579</v>
      </c>
      <c r="C298" s="3" t="s">
        <v>580</v>
      </c>
      <c r="D298" s="3">
        <v>15</v>
      </c>
      <c r="E298" s="3" t="s">
        <v>13</v>
      </c>
      <c r="F298" s="3" t="s">
        <v>25</v>
      </c>
      <c r="H298" s="1">
        <v>61</v>
      </c>
      <c r="I298" s="1">
        <v>61.8</v>
      </c>
      <c r="J298" s="16"/>
      <c r="K298" s="60">
        <f t="shared" si="8"/>
        <v>61.4</v>
      </c>
      <c r="L298" s="60">
        <f t="shared" si="9"/>
        <v>0.79999999999999716</v>
      </c>
    </row>
    <row r="299" spans="2:12" x14ac:dyDescent="0.3">
      <c r="B299" s="3" t="s">
        <v>700</v>
      </c>
      <c r="C299" s="3" t="s">
        <v>701</v>
      </c>
      <c r="D299" s="3">
        <v>9</v>
      </c>
      <c r="E299" s="3" t="s">
        <v>13</v>
      </c>
      <c r="F299" s="3" t="s">
        <v>14</v>
      </c>
      <c r="H299" s="1">
        <v>75</v>
      </c>
      <c r="I299" s="1">
        <v>56.6</v>
      </c>
      <c r="J299" s="16"/>
      <c r="K299" s="60">
        <f t="shared" si="8"/>
        <v>65.8</v>
      </c>
      <c r="L299" s="60">
        <f t="shared" si="9"/>
        <v>-18.399999999999999</v>
      </c>
    </row>
    <row r="300" spans="2:12" x14ac:dyDescent="0.3">
      <c r="B300" s="3" t="s">
        <v>54</v>
      </c>
      <c r="C300" s="3" t="s">
        <v>55</v>
      </c>
      <c r="D300" s="3">
        <v>13</v>
      </c>
      <c r="E300" s="3" t="s">
        <v>719</v>
      </c>
      <c r="F300" s="3" t="s">
        <v>25</v>
      </c>
      <c r="H300" s="1">
        <v>77</v>
      </c>
      <c r="I300" s="1">
        <v>69.5</v>
      </c>
      <c r="J300" s="16"/>
      <c r="K300" s="60">
        <f t="shared" si="8"/>
        <v>73.25</v>
      </c>
      <c r="L300" s="60">
        <f t="shared" si="9"/>
        <v>-7.5</v>
      </c>
    </row>
    <row r="301" spans="2:12" x14ac:dyDescent="0.3">
      <c r="B301" s="3" t="s">
        <v>92</v>
      </c>
      <c r="C301" s="3" t="s">
        <v>93</v>
      </c>
      <c r="D301" s="3">
        <v>10</v>
      </c>
      <c r="E301" s="3" t="s">
        <v>13</v>
      </c>
      <c r="F301" s="3" t="s">
        <v>771</v>
      </c>
      <c r="H301" s="22">
        <v>60</v>
      </c>
      <c r="I301" s="22">
        <v>61.8</v>
      </c>
      <c r="J301" s="16"/>
      <c r="K301" s="60">
        <f t="shared" si="8"/>
        <v>60.9</v>
      </c>
      <c r="L301" s="60">
        <f t="shared" si="9"/>
        <v>1.7999999999999972</v>
      </c>
    </row>
    <row r="302" spans="2:12" x14ac:dyDescent="0.3">
      <c r="B302" s="3" t="s">
        <v>276</v>
      </c>
      <c r="C302" s="3" t="s">
        <v>277</v>
      </c>
      <c r="D302" s="3">
        <v>8</v>
      </c>
      <c r="E302" s="3" t="s">
        <v>13</v>
      </c>
      <c r="F302" s="22" t="s">
        <v>551</v>
      </c>
      <c r="H302" s="1">
        <v>62</v>
      </c>
      <c r="I302" s="1">
        <v>77.2</v>
      </c>
      <c r="J302" s="16"/>
      <c r="K302" s="60">
        <f t="shared" si="8"/>
        <v>69.599999999999994</v>
      </c>
      <c r="L302" s="60">
        <f t="shared" si="9"/>
        <v>15.200000000000003</v>
      </c>
    </row>
    <row r="303" spans="2:12" x14ac:dyDescent="0.3">
      <c r="B303" s="3" t="s">
        <v>570</v>
      </c>
      <c r="C303" s="3" t="s">
        <v>571</v>
      </c>
      <c r="D303" s="3">
        <v>13</v>
      </c>
      <c r="E303" s="3" t="s">
        <v>13</v>
      </c>
      <c r="F303" s="3" t="s">
        <v>25</v>
      </c>
      <c r="H303" s="1">
        <v>100</v>
      </c>
      <c r="I303" s="1">
        <v>77.2</v>
      </c>
      <c r="J303" s="16"/>
      <c r="K303" s="60">
        <f t="shared" si="8"/>
        <v>88.6</v>
      </c>
      <c r="L303" s="60">
        <f t="shared" si="9"/>
        <v>-22.799999999999997</v>
      </c>
    </row>
    <row r="304" spans="2:12" x14ac:dyDescent="0.3">
      <c r="B304" s="9" t="s">
        <v>713</v>
      </c>
      <c r="C304" s="9" t="s">
        <v>714</v>
      </c>
      <c r="D304" s="3">
        <v>15</v>
      </c>
      <c r="E304" s="3" t="s">
        <v>13</v>
      </c>
      <c r="F304" s="3" t="s">
        <v>14</v>
      </c>
      <c r="H304" s="1">
        <v>74</v>
      </c>
      <c r="I304" s="1">
        <v>63.1</v>
      </c>
      <c r="J304" s="16"/>
      <c r="K304" s="60">
        <f t="shared" si="8"/>
        <v>68.55</v>
      </c>
      <c r="L304" s="60">
        <f t="shared" si="9"/>
        <v>-10.899999999999999</v>
      </c>
    </row>
    <row r="305" spans="2:12" x14ac:dyDescent="0.3">
      <c r="B305" s="3" t="s">
        <v>181</v>
      </c>
      <c r="C305" s="3" t="s">
        <v>112</v>
      </c>
      <c r="D305" s="3">
        <v>13</v>
      </c>
      <c r="E305" s="3" t="s">
        <v>688</v>
      </c>
      <c r="F305" s="3" t="s">
        <v>25</v>
      </c>
      <c r="H305" s="1">
        <v>77</v>
      </c>
      <c r="I305" s="1">
        <v>77.2</v>
      </c>
      <c r="J305" s="16"/>
      <c r="K305" s="60">
        <f t="shared" si="8"/>
        <v>77.099999999999994</v>
      </c>
      <c r="L305" s="60">
        <f t="shared" si="9"/>
        <v>0.20000000000000284</v>
      </c>
    </row>
    <row r="306" spans="2:12" x14ac:dyDescent="0.3">
      <c r="B306" s="22" t="s">
        <v>796</v>
      </c>
      <c r="C306" s="22" t="s">
        <v>861</v>
      </c>
      <c r="D306" s="22">
        <v>15</v>
      </c>
      <c r="E306" s="22" t="s">
        <v>13</v>
      </c>
      <c r="F306" s="22" t="s">
        <v>771</v>
      </c>
      <c r="H306" s="22">
        <v>84</v>
      </c>
      <c r="I306" s="22">
        <v>70.8</v>
      </c>
      <c r="J306" s="16"/>
      <c r="K306" s="60">
        <f t="shared" si="8"/>
        <v>77.400000000000006</v>
      </c>
      <c r="L306" s="60">
        <f t="shared" si="9"/>
        <v>-13.200000000000003</v>
      </c>
    </row>
    <row r="307" spans="2:12" x14ac:dyDescent="0.3">
      <c r="B307" s="3" t="s">
        <v>573</v>
      </c>
      <c r="C307" s="3" t="s">
        <v>574</v>
      </c>
      <c r="D307" s="3">
        <v>13</v>
      </c>
      <c r="E307" s="3" t="s">
        <v>13</v>
      </c>
      <c r="F307" s="3" t="s">
        <v>14</v>
      </c>
      <c r="G307" s="19"/>
      <c r="H307" s="1">
        <v>71</v>
      </c>
      <c r="I307" s="1">
        <v>77.2</v>
      </c>
      <c r="J307" s="16"/>
      <c r="K307" s="60">
        <f t="shared" si="8"/>
        <v>74.099999999999994</v>
      </c>
      <c r="L307" s="60">
        <f t="shared" si="9"/>
        <v>6.2000000000000028</v>
      </c>
    </row>
    <row r="308" spans="2:12" x14ac:dyDescent="0.3">
      <c r="B308" s="3" t="s">
        <v>660</v>
      </c>
      <c r="C308" s="3" t="s">
        <v>661</v>
      </c>
      <c r="D308" s="22">
        <v>14</v>
      </c>
      <c r="E308" s="22" t="s">
        <v>13</v>
      </c>
      <c r="F308" s="22" t="s">
        <v>14</v>
      </c>
      <c r="H308" s="23">
        <v>54</v>
      </c>
      <c r="I308" s="23">
        <v>64.400000000000006</v>
      </c>
      <c r="J308" s="16"/>
      <c r="K308" s="60">
        <f t="shared" si="8"/>
        <v>59.2</v>
      </c>
      <c r="L308" s="60">
        <f t="shared" si="9"/>
        <v>10.400000000000006</v>
      </c>
    </row>
    <row r="309" spans="2:12" x14ac:dyDescent="0.3">
      <c r="B309" s="3" t="s">
        <v>426</v>
      </c>
      <c r="C309" s="3" t="s">
        <v>427</v>
      </c>
      <c r="D309" s="3">
        <v>9</v>
      </c>
      <c r="E309" s="56" t="s">
        <v>13</v>
      </c>
      <c r="F309" s="3" t="s">
        <v>25</v>
      </c>
      <c r="G309" s="19"/>
      <c r="H309" s="1">
        <v>79</v>
      </c>
      <c r="I309" s="1">
        <v>59.2</v>
      </c>
      <c r="J309" s="16"/>
      <c r="K309" s="60">
        <f t="shared" si="8"/>
        <v>69.099999999999994</v>
      </c>
      <c r="L309" s="60">
        <f t="shared" si="9"/>
        <v>-19.799999999999997</v>
      </c>
    </row>
    <row r="310" spans="2:12" x14ac:dyDescent="0.3">
      <c r="B310" s="3" t="s">
        <v>428</v>
      </c>
      <c r="C310" s="3" t="s">
        <v>429</v>
      </c>
      <c r="D310" s="3">
        <v>13</v>
      </c>
      <c r="E310" s="3" t="s">
        <v>13</v>
      </c>
      <c r="F310" s="3" t="s">
        <v>14</v>
      </c>
      <c r="H310" s="1">
        <v>89</v>
      </c>
      <c r="I310" s="1">
        <v>77.2</v>
      </c>
      <c r="J310" s="16"/>
      <c r="K310" s="60">
        <f t="shared" si="8"/>
        <v>83.1</v>
      </c>
      <c r="L310" s="60">
        <f t="shared" si="9"/>
        <v>-11.799999999999997</v>
      </c>
    </row>
    <row r="311" spans="2:12" x14ac:dyDescent="0.3">
      <c r="B311" s="3" t="s">
        <v>552</v>
      </c>
      <c r="C311" s="3" t="s">
        <v>553</v>
      </c>
      <c r="D311" s="3">
        <v>10</v>
      </c>
      <c r="E311" s="3" t="s">
        <v>13</v>
      </c>
      <c r="F311" s="3" t="s">
        <v>25</v>
      </c>
      <c r="H311" s="1">
        <v>100</v>
      </c>
      <c r="I311" s="1">
        <v>77.2</v>
      </c>
      <c r="J311" s="16"/>
      <c r="K311" s="60">
        <f t="shared" si="8"/>
        <v>88.6</v>
      </c>
      <c r="L311" s="60">
        <f t="shared" si="9"/>
        <v>-22.799999999999997</v>
      </c>
    </row>
    <row r="312" spans="2:12" x14ac:dyDescent="0.3">
      <c r="B312" s="3" t="s">
        <v>654</v>
      </c>
      <c r="C312" s="3" t="s">
        <v>655</v>
      </c>
      <c r="D312" s="3">
        <v>11</v>
      </c>
      <c r="E312" s="3" t="s">
        <v>13</v>
      </c>
      <c r="F312" s="3" t="s">
        <v>14</v>
      </c>
      <c r="H312" s="1">
        <v>61</v>
      </c>
      <c r="I312" s="1">
        <v>77.2</v>
      </c>
      <c r="J312" s="16"/>
      <c r="K312" s="60">
        <f t="shared" si="8"/>
        <v>69.099999999999994</v>
      </c>
      <c r="L312" s="60">
        <f t="shared" si="9"/>
        <v>16.200000000000003</v>
      </c>
    </row>
    <row r="313" spans="2:12" x14ac:dyDescent="0.3">
      <c r="B313" s="3" t="s">
        <v>687</v>
      </c>
      <c r="C313" s="3" t="s">
        <v>365</v>
      </c>
      <c r="D313" s="3">
        <v>14</v>
      </c>
      <c r="E313" s="3" t="s">
        <v>13</v>
      </c>
      <c r="F313" s="22" t="s">
        <v>14</v>
      </c>
      <c r="H313" s="1">
        <v>63</v>
      </c>
      <c r="I313" s="1">
        <v>66.900000000000006</v>
      </c>
      <c r="J313" s="16"/>
      <c r="K313" s="60">
        <f t="shared" si="8"/>
        <v>64.95</v>
      </c>
      <c r="L313" s="60">
        <f t="shared" si="9"/>
        <v>3.9000000000000057</v>
      </c>
    </row>
    <row r="314" spans="2:12" x14ac:dyDescent="0.3">
      <c r="B314" s="3" t="s">
        <v>754</v>
      </c>
      <c r="C314" s="3" t="s">
        <v>755</v>
      </c>
      <c r="D314" s="3">
        <v>10</v>
      </c>
      <c r="E314" s="3" t="s">
        <v>13</v>
      </c>
      <c r="F314" s="3" t="s">
        <v>770</v>
      </c>
      <c r="H314" s="1">
        <v>61</v>
      </c>
      <c r="I314" s="1">
        <v>73.400000000000006</v>
      </c>
      <c r="J314" s="16"/>
      <c r="K314" s="60">
        <f t="shared" si="8"/>
        <v>67.2</v>
      </c>
      <c r="L314" s="60">
        <f t="shared" si="9"/>
        <v>12.400000000000006</v>
      </c>
    </row>
    <row r="315" spans="2:12" x14ac:dyDescent="0.3">
      <c r="B315" s="3" t="s">
        <v>782</v>
      </c>
      <c r="C315" s="3" t="s">
        <v>783</v>
      </c>
      <c r="D315" s="9">
        <v>12</v>
      </c>
      <c r="E315" s="9" t="s">
        <v>43</v>
      </c>
      <c r="F315" s="9" t="s">
        <v>14</v>
      </c>
      <c r="H315" s="1">
        <v>59</v>
      </c>
      <c r="I315" s="1">
        <v>64.400000000000006</v>
      </c>
      <c r="J315" s="16"/>
      <c r="K315" s="60">
        <f t="shared" si="8"/>
        <v>61.7</v>
      </c>
      <c r="L315" s="60">
        <f t="shared" si="9"/>
        <v>5.4000000000000057</v>
      </c>
    </row>
    <row r="316" spans="2:12" x14ac:dyDescent="0.3">
      <c r="B316" s="3" t="s">
        <v>282</v>
      </c>
      <c r="C316" s="3" t="s">
        <v>283</v>
      </c>
      <c r="D316" s="3">
        <v>11</v>
      </c>
      <c r="E316" s="3" t="s">
        <v>13</v>
      </c>
      <c r="F316" s="3" t="s">
        <v>25</v>
      </c>
      <c r="H316" s="1">
        <v>72</v>
      </c>
      <c r="I316" s="1">
        <v>77.2</v>
      </c>
      <c r="J316" s="16"/>
      <c r="K316" s="60">
        <f t="shared" si="8"/>
        <v>74.599999999999994</v>
      </c>
      <c r="L316" s="60">
        <f t="shared" si="9"/>
        <v>5.2000000000000028</v>
      </c>
    </row>
    <row r="317" spans="2:12" x14ac:dyDescent="0.3">
      <c r="B317" s="22" t="s">
        <v>402</v>
      </c>
      <c r="C317" s="22" t="s">
        <v>403</v>
      </c>
      <c r="D317" s="3">
        <v>10</v>
      </c>
      <c r="E317" s="3" t="s">
        <v>332</v>
      </c>
      <c r="F317" s="3" t="s">
        <v>14</v>
      </c>
      <c r="H317" s="1">
        <v>54</v>
      </c>
      <c r="I317" s="1">
        <v>64.400000000000006</v>
      </c>
      <c r="J317" s="16"/>
      <c r="K317" s="60">
        <f t="shared" si="8"/>
        <v>59.2</v>
      </c>
      <c r="L317" s="60">
        <f t="shared" si="9"/>
        <v>10.400000000000006</v>
      </c>
    </row>
    <row r="318" spans="2:12" x14ac:dyDescent="0.3">
      <c r="B318" s="3" t="s">
        <v>458</v>
      </c>
      <c r="C318" s="3" t="s">
        <v>459</v>
      </c>
      <c r="D318" s="3">
        <v>17</v>
      </c>
      <c r="E318" s="3" t="s">
        <v>13</v>
      </c>
      <c r="F318" s="3" t="s">
        <v>14</v>
      </c>
      <c r="G318" s="19"/>
      <c r="H318" s="1">
        <v>95</v>
      </c>
      <c r="I318" s="1">
        <v>77.2</v>
      </c>
      <c r="J318" s="16"/>
      <c r="K318" s="60">
        <f t="shared" si="8"/>
        <v>86.1</v>
      </c>
      <c r="L318" s="60">
        <f t="shared" si="9"/>
        <v>-17.799999999999997</v>
      </c>
    </row>
    <row r="319" spans="2:12" x14ac:dyDescent="0.3">
      <c r="B319" s="3" t="s">
        <v>480</v>
      </c>
      <c r="C319" s="3" t="s">
        <v>481</v>
      </c>
      <c r="D319" s="3">
        <v>13</v>
      </c>
      <c r="E319" s="3" t="s">
        <v>13</v>
      </c>
      <c r="F319" s="3" t="s">
        <v>14</v>
      </c>
      <c r="H319" s="1">
        <v>96</v>
      </c>
      <c r="I319" s="1">
        <v>77.2</v>
      </c>
      <c r="J319" s="16"/>
      <c r="K319" s="60">
        <f t="shared" si="8"/>
        <v>86.6</v>
      </c>
      <c r="L319" s="60">
        <f t="shared" si="9"/>
        <v>-18.799999999999997</v>
      </c>
    </row>
    <row r="320" spans="2:12" x14ac:dyDescent="0.3">
      <c r="B320" s="3" t="s">
        <v>499</v>
      </c>
      <c r="C320" s="3" t="s">
        <v>500</v>
      </c>
      <c r="D320" s="3">
        <v>13</v>
      </c>
      <c r="E320" s="3" t="s">
        <v>13</v>
      </c>
      <c r="F320" s="3" t="s">
        <v>14</v>
      </c>
      <c r="H320" s="1">
        <v>97</v>
      </c>
      <c r="I320" s="1">
        <v>77.2</v>
      </c>
      <c r="J320" s="16"/>
      <c r="K320" s="60">
        <f t="shared" si="8"/>
        <v>87.1</v>
      </c>
      <c r="L320" s="60">
        <f t="shared" si="9"/>
        <v>-19.799999999999997</v>
      </c>
    </row>
    <row r="321" spans="2:12" x14ac:dyDescent="0.3">
      <c r="B321" s="3" t="s">
        <v>677</v>
      </c>
      <c r="C321" s="3" t="s">
        <v>678</v>
      </c>
      <c r="D321" s="3">
        <v>17</v>
      </c>
      <c r="E321" s="3" t="s">
        <v>13</v>
      </c>
      <c r="F321" s="3" t="s">
        <v>14</v>
      </c>
      <c r="G321" s="19"/>
      <c r="H321" s="1">
        <v>100</v>
      </c>
      <c r="I321" s="1">
        <v>77.2</v>
      </c>
      <c r="J321" s="16"/>
      <c r="K321" s="60">
        <f t="shared" si="8"/>
        <v>88.6</v>
      </c>
      <c r="L321" s="60">
        <f t="shared" si="9"/>
        <v>-22.799999999999997</v>
      </c>
    </row>
    <row r="322" spans="2:12" x14ac:dyDescent="0.3">
      <c r="B322" s="3" t="s">
        <v>26</v>
      </c>
      <c r="C322" s="3" t="s">
        <v>27</v>
      </c>
      <c r="D322" s="3">
        <v>11</v>
      </c>
      <c r="E322" s="3" t="s">
        <v>13</v>
      </c>
      <c r="F322" s="3" t="s">
        <v>14</v>
      </c>
      <c r="H322" s="1">
        <v>71</v>
      </c>
      <c r="I322" s="1">
        <v>68.2</v>
      </c>
      <c r="J322" s="16"/>
      <c r="K322" s="60">
        <f t="shared" si="8"/>
        <v>69.599999999999994</v>
      </c>
      <c r="L322" s="60">
        <f t="shared" si="9"/>
        <v>-2.7999999999999972</v>
      </c>
    </row>
    <row r="323" spans="2:12" x14ac:dyDescent="0.3">
      <c r="B323" s="3" t="s">
        <v>186</v>
      </c>
      <c r="C323" s="3" t="s">
        <v>187</v>
      </c>
      <c r="D323" s="3">
        <v>13</v>
      </c>
      <c r="E323" s="3" t="s">
        <v>43</v>
      </c>
      <c r="F323" s="22" t="s">
        <v>551</v>
      </c>
      <c r="H323" s="1">
        <v>86</v>
      </c>
      <c r="I323" s="1">
        <v>77.2</v>
      </c>
      <c r="J323" s="16"/>
      <c r="K323" s="60">
        <f t="shared" si="8"/>
        <v>81.599999999999994</v>
      </c>
      <c r="L323" s="60">
        <f t="shared" si="9"/>
        <v>-8.7999999999999972</v>
      </c>
    </row>
    <row r="324" spans="2:12" x14ac:dyDescent="0.3">
      <c r="B324" s="3" t="s">
        <v>227</v>
      </c>
      <c r="C324" s="3" t="s">
        <v>228</v>
      </c>
      <c r="D324" s="22">
        <v>17</v>
      </c>
      <c r="E324" s="22" t="s">
        <v>13</v>
      </c>
      <c r="F324" s="22" t="s">
        <v>14</v>
      </c>
      <c r="H324" s="23">
        <v>75</v>
      </c>
      <c r="I324" s="8">
        <v>72.099999999999994</v>
      </c>
      <c r="J324" s="16"/>
      <c r="K324" s="60">
        <f t="shared" ref="K324:K387" si="10">AVERAGE(H324:I324)</f>
        <v>73.55</v>
      </c>
      <c r="L324" s="60">
        <f t="shared" ref="L324:L387" si="11">I324-H324</f>
        <v>-2.9000000000000057</v>
      </c>
    </row>
    <row r="325" spans="2:12" x14ac:dyDescent="0.3">
      <c r="B325" s="3" t="s">
        <v>270</v>
      </c>
      <c r="C325" s="3" t="s">
        <v>271</v>
      </c>
      <c r="D325" s="3">
        <v>11</v>
      </c>
      <c r="E325" s="3" t="s">
        <v>299</v>
      </c>
      <c r="F325" s="3" t="s">
        <v>25</v>
      </c>
      <c r="H325" s="1">
        <v>63</v>
      </c>
      <c r="I325" s="1">
        <v>69.5</v>
      </c>
      <c r="J325" s="16"/>
      <c r="K325" s="60">
        <f t="shared" si="10"/>
        <v>66.25</v>
      </c>
      <c r="L325" s="60">
        <f t="shared" si="11"/>
        <v>6.5</v>
      </c>
    </row>
    <row r="326" spans="2:12" x14ac:dyDescent="0.3">
      <c r="B326" s="3" t="s">
        <v>1</v>
      </c>
      <c r="C326" s="3" t="s">
        <v>605</v>
      </c>
      <c r="D326" s="22">
        <v>16</v>
      </c>
      <c r="E326" s="22" t="s">
        <v>13</v>
      </c>
      <c r="F326" s="22" t="s">
        <v>25</v>
      </c>
      <c r="H326" s="22">
        <v>63.1</v>
      </c>
      <c r="I326" s="23">
        <v>63</v>
      </c>
      <c r="J326" s="16"/>
      <c r="K326" s="60">
        <f t="shared" si="10"/>
        <v>63.05</v>
      </c>
      <c r="L326" s="60">
        <f t="shared" si="11"/>
        <v>-0.10000000000000142</v>
      </c>
    </row>
    <row r="327" spans="2:12" x14ac:dyDescent="0.3">
      <c r="B327" s="9" t="s">
        <v>711</v>
      </c>
      <c r="C327" s="9" t="s">
        <v>712</v>
      </c>
      <c r="D327" s="3">
        <v>10</v>
      </c>
      <c r="E327" s="3" t="s">
        <v>13</v>
      </c>
      <c r="F327" s="3" t="s">
        <v>14</v>
      </c>
      <c r="H327" s="1">
        <v>67</v>
      </c>
      <c r="I327" s="1">
        <v>77.2</v>
      </c>
      <c r="J327" s="16"/>
      <c r="K327" s="60">
        <f t="shared" si="10"/>
        <v>72.099999999999994</v>
      </c>
      <c r="L327" s="60">
        <f t="shared" si="11"/>
        <v>10.200000000000003</v>
      </c>
    </row>
    <row r="328" spans="2:12" x14ac:dyDescent="0.3">
      <c r="B328" s="3" t="s">
        <v>581</v>
      </c>
      <c r="C328" s="3" t="s">
        <v>582</v>
      </c>
      <c r="D328" s="3">
        <v>15</v>
      </c>
      <c r="E328" s="3" t="s">
        <v>13</v>
      </c>
      <c r="F328" s="3" t="s">
        <v>14</v>
      </c>
      <c r="H328" s="1">
        <v>94</v>
      </c>
      <c r="I328" s="1">
        <v>77.2</v>
      </c>
      <c r="J328" s="16"/>
      <c r="K328" s="60">
        <f t="shared" si="10"/>
        <v>85.6</v>
      </c>
      <c r="L328" s="60">
        <f t="shared" si="11"/>
        <v>-16.799999999999997</v>
      </c>
    </row>
    <row r="329" spans="2:12" x14ac:dyDescent="0.3">
      <c r="B329" s="54" t="s">
        <v>762</v>
      </c>
      <c r="C329" s="28" t="s">
        <v>763</v>
      </c>
      <c r="D329" s="3">
        <v>11</v>
      </c>
      <c r="E329" s="3" t="s">
        <v>13</v>
      </c>
      <c r="F329" s="3" t="s">
        <v>730</v>
      </c>
      <c r="H329" s="1">
        <v>69</v>
      </c>
      <c r="I329" s="1">
        <v>75.900000000000006</v>
      </c>
      <c r="J329" s="16"/>
      <c r="K329" s="60">
        <f t="shared" si="10"/>
        <v>72.45</v>
      </c>
      <c r="L329" s="60">
        <f t="shared" si="11"/>
        <v>6.9000000000000057</v>
      </c>
    </row>
    <row r="330" spans="2:12" x14ac:dyDescent="0.3">
      <c r="B330" s="3" t="s">
        <v>263</v>
      </c>
      <c r="C330" s="3" t="s">
        <v>264</v>
      </c>
      <c r="D330" s="3">
        <v>15</v>
      </c>
      <c r="E330" s="3" t="s">
        <v>13</v>
      </c>
      <c r="F330" s="3" t="s">
        <v>14</v>
      </c>
      <c r="H330" s="1">
        <v>71</v>
      </c>
      <c r="I330" s="1">
        <v>77.2</v>
      </c>
      <c r="J330" s="16"/>
      <c r="K330" s="60">
        <f t="shared" si="10"/>
        <v>74.099999999999994</v>
      </c>
      <c r="L330" s="60">
        <f t="shared" si="11"/>
        <v>6.2000000000000028</v>
      </c>
    </row>
    <row r="331" spans="2:12" x14ac:dyDescent="0.3">
      <c r="B331" s="22" t="s">
        <v>871</v>
      </c>
      <c r="C331" s="22" t="s">
        <v>653</v>
      </c>
      <c r="D331" s="22">
        <v>9</v>
      </c>
      <c r="E331" s="22" t="s">
        <v>13</v>
      </c>
      <c r="F331" s="22" t="s">
        <v>771</v>
      </c>
      <c r="H331" s="22">
        <v>84</v>
      </c>
      <c r="I331" s="22">
        <v>77.2</v>
      </c>
      <c r="J331" s="16"/>
      <c r="K331" s="60">
        <f t="shared" si="10"/>
        <v>80.599999999999994</v>
      </c>
      <c r="L331" s="60">
        <f t="shared" si="11"/>
        <v>-6.7999999999999972</v>
      </c>
    </row>
    <row r="332" spans="2:12" x14ac:dyDescent="0.3">
      <c r="B332" s="3" t="s">
        <v>469</v>
      </c>
      <c r="C332" s="3" t="s">
        <v>470</v>
      </c>
      <c r="D332" s="3">
        <v>12</v>
      </c>
      <c r="E332" s="3" t="s">
        <v>13</v>
      </c>
      <c r="F332" s="3" t="s">
        <v>14</v>
      </c>
      <c r="H332" s="1">
        <v>93</v>
      </c>
      <c r="I332" s="1">
        <v>70.8</v>
      </c>
      <c r="J332" s="16"/>
      <c r="K332" s="60">
        <f t="shared" si="10"/>
        <v>81.900000000000006</v>
      </c>
      <c r="L332" s="60">
        <f t="shared" si="11"/>
        <v>-22.200000000000003</v>
      </c>
    </row>
    <row r="333" spans="2:12" x14ac:dyDescent="0.3">
      <c r="B333" s="3" t="s">
        <v>488</v>
      </c>
      <c r="C333" s="3" t="s">
        <v>489</v>
      </c>
      <c r="D333" s="3">
        <v>14</v>
      </c>
      <c r="E333" s="3" t="s">
        <v>13</v>
      </c>
      <c r="F333" s="3" t="s">
        <v>25</v>
      </c>
      <c r="G333" s="19"/>
      <c r="H333" s="1">
        <v>62</v>
      </c>
      <c r="I333" s="1">
        <v>77.2</v>
      </c>
      <c r="J333" s="16"/>
      <c r="K333" s="60">
        <f t="shared" si="10"/>
        <v>69.599999999999994</v>
      </c>
      <c r="L333" s="60">
        <f t="shared" si="11"/>
        <v>15.200000000000003</v>
      </c>
    </row>
    <row r="334" spans="2:12" x14ac:dyDescent="0.3">
      <c r="B334" s="3" t="s">
        <v>556</v>
      </c>
      <c r="C334" s="3" t="s">
        <v>557</v>
      </c>
      <c r="D334" s="3">
        <v>15</v>
      </c>
      <c r="E334" s="3" t="s">
        <v>43</v>
      </c>
      <c r="F334" s="3" t="s">
        <v>14</v>
      </c>
      <c r="H334" s="1">
        <v>88</v>
      </c>
      <c r="I334" s="1">
        <v>77.2</v>
      </c>
      <c r="J334" s="16"/>
      <c r="K334" s="60">
        <f t="shared" si="10"/>
        <v>82.6</v>
      </c>
      <c r="L334" s="60">
        <f t="shared" si="11"/>
        <v>-10.799999999999997</v>
      </c>
    </row>
    <row r="335" spans="2:12" x14ac:dyDescent="0.3">
      <c r="B335" s="3" t="s">
        <v>635</v>
      </c>
      <c r="C335" s="3" t="s">
        <v>38</v>
      </c>
      <c r="D335" s="3">
        <v>11</v>
      </c>
      <c r="E335" s="3" t="s">
        <v>13</v>
      </c>
      <c r="F335" s="3" t="s">
        <v>25</v>
      </c>
      <c r="H335" s="36">
        <v>100</v>
      </c>
      <c r="I335" s="1">
        <v>77.2</v>
      </c>
      <c r="J335" s="16"/>
      <c r="K335" s="60">
        <f t="shared" si="10"/>
        <v>88.6</v>
      </c>
      <c r="L335" s="60">
        <f t="shared" si="11"/>
        <v>-22.799999999999997</v>
      </c>
    </row>
    <row r="336" spans="2:12" x14ac:dyDescent="0.3">
      <c r="B336" s="22" t="s">
        <v>561</v>
      </c>
      <c r="C336" s="22" t="s">
        <v>668</v>
      </c>
      <c r="D336" s="3">
        <v>16</v>
      </c>
      <c r="E336" s="3" t="s">
        <v>13</v>
      </c>
      <c r="F336" s="3" t="s">
        <v>25</v>
      </c>
      <c r="H336" s="1">
        <v>84</v>
      </c>
      <c r="I336" s="1">
        <v>77.2</v>
      </c>
      <c r="J336" s="16"/>
      <c r="K336" s="60">
        <f t="shared" si="10"/>
        <v>80.599999999999994</v>
      </c>
      <c r="L336" s="60">
        <f t="shared" si="11"/>
        <v>-6.7999999999999972</v>
      </c>
    </row>
    <row r="337" spans="2:12" x14ac:dyDescent="0.3">
      <c r="B337" s="22" t="s">
        <v>696</v>
      </c>
      <c r="C337" s="22" t="s">
        <v>697</v>
      </c>
      <c r="D337" s="3">
        <v>10</v>
      </c>
      <c r="E337" s="3" t="s">
        <v>13</v>
      </c>
      <c r="F337" s="3" t="s">
        <v>14</v>
      </c>
      <c r="H337" s="1">
        <v>100</v>
      </c>
      <c r="I337" s="1">
        <v>77.2</v>
      </c>
      <c r="J337" s="16"/>
      <c r="K337" s="60">
        <f t="shared" si="10"/>
        <v>88.6</v>
      </c>
      <c r="L337" s="60">
        <f t="shared" si="11"/>
        <v>-22.799999999999997</v>
      </c>
    </row>
    <row r="338" spans="2:12" x14ac:dyDescent="0.3">
      <c r="B338" s="3" t="s">
        <v>739</v>
      </c>
      <c r="C338" s="3" t="s">
        <v>740</v>
      </c>
      <c r="D338" s="3">
        <v>16</v>
      </c>
      <c r="E338" s="3" t="s">
        <v>13</v>
      </c>
      <c r="F338" s="22" t="s">
        <v>14</v>
      </c>
      <c r="H338" s="1">
        <v>80</v>
      </c>
      <c r="I338" s="1">
        <v>77.2</v>
      </c>
      <c r="J338" s="16"/>
      <c r="K338" s="60">
        <f t="shared" si="10"/>
        <v>78.599999999999994</v>
      </c>
      <c r="L338" s="60">
        <f t="shared" si="11"/>
        <v>-2.7999999999999972</v>
      </c>
    </row>
    <row r="339" spans="2:12" x14ac:dyDescent="0.3">
      <c r="B339" s="3" t="s">
        <v>75</v>
      </c>
      <c r="C339" s="3" t="s">
        <v>77</v>
      </c>
      <c r="D339" s="9">
        <v>13</v>
      </c>
      <c r="E339" s="9" t="s">
        <v>13</v>
      </c>
      <c r="F339" s="9" t="s">
        <v>771</v>
      </c>
      <c r="H339" s="1">
        <v>68</v>
      </c>
      <c r="I339" s="1">
        <v>72.099999999999994</v>
      </c>
      <c r="J339" s="16"/>
      <c r="K339" s="60">
        <f t="shared" si="10"/>
        <v>70.05</v>
      </c>
      <c r="L339" s="60">
        <f t="shared" si="11"/>
        <v>4.0999999999999943</v>
      </c>
    </row>
    <row r="340" spans="2:12" x14ac:dyDescent="0.3">
      <c r="B340" s="3" t="s">
        <v>88</v>
      </c>
      <c r="C340" s="3" t="s">
        <v>89</v>
      </c>
      <c r="D340" s="3">
        <v>9</v>
      </c>
      <c r="E340" s="3" t="s">
        <v>13</v>
      </c>
      <c r="F340" s="3" t="s">
        <v>25</v>
      </c>
      <c r="H340" s="1">
        <v>73</v>
      </c>
      <c r="I340" s="1">
        <v>77.2</v>
      </c>
      <c r="J340" s="16"/>
      <c r="K340" s="60">
        <f t="shared" si="10"/>
        <v>75.099999999999994</v>
      </c>
      <c r="L340" s="60">
        <f t="shared" si="11"/>
        <v>4.2000000000000028</v>
      </c>
    </row>
    <row r="341" spans="2:12" x14ac:dyDescent="0.3">
      <c r="B341" s="3" t="s">
        <v>416</v>
      </c>
      <c r="C341" s="3" t="s">
        <v>417</v>
      </c>
      <c r="D341" s="3">
        <v>11</v>
      </c>
      <c r="E341" s="3" t="s">
        <v>13</v>
      </c>
      <c r="F341" s="3" t="s">
        <v>25</v>
      </c>
      <c r="H341" s="1">
        <v>85</v>
      </c>
      <c r="I341" s="1">
        <v>75.900000000000006</v>
      </c>
      <c r="J341" s="20"/>
      <c r="K341" s="60">
        <f t="shared" si="10"/>
        <v>80.45</v>
      </c>
      <c r="L341" s="60">
        <f t="shared" si="11"/>
        <v>-9.0999999999999943</v>
      </c>
    </row>
    <row r="342" spans="2:12" x14ac:dyDescent="0.3">
      <c r="B342" s="3" t="s">
        <v>525</v>
      </c>
      <c r="C342" s="3" t="s">
        <v>526</v>
      </c>
      <c r="D342" s="22">
        <v>14</v>
      </c>
      <c r="E342" s="22" t="s">
        <v>13</v>
      </c>
      <c r="F342" s="22" t="s">
        <v>770</v>
      </c>
      <c r="H342" s="8">
        <v>100</v>
      </c>
      <c r="I342" s="1">
        <v>77.2</v>
      </c>
      <c r="J342" s="20"/>
      <c r="K342" s="60">
        <f t="shared" si="10"/>
        <v>88.6</v>
      </c>
      <c r="L342" s="60">
        <f t="shared" si="11"/>
        <v>-22.799999999999997</v>
      </c>
    </row>
    <row r="343" spans="2:12" x14ac:dyDescent="0.3">
      <c r="B343" s="3" t="s">
        <v>586</v>
      </c>
      <c r="C343" s="3" t="s">
        <v>587</v>
      </c>
      <c r="D343" s="3">
        <v>12</v>
      </c>
      <c r="E343" s="3" t="s">
        <v>13</v>
      </c>
      <c r="F343" s="3" t="s">
        <v>14</v>
      </c>
      <c r="H343" s="1">
        <v>71</v>
      </c>
      <c r="I343" s="1">
        <v>66.900000000000006</v>
      </c>
      <c r="J343" s="20"/>
      <c r="K343" s="60">
        <f t="shared" si="10"/>
        <v>68.95</v>
      </c>
      <c r="L343" s="60">
        <f t="shared" si="11"/>
        <v>-4.0999999999999943</v>
      </c>
    </row>
    <row r="344" spans="2:12" x14ac:dyDescent="0.3">
      <c r="B344" s="22" t="s">
        <v>831</v>
      </c>
      <c r="C344" s="22" t="s">
        <v>832</v>
      </c>
      <c r="D344" s="22">
        <v>13</v>
      </c>
      <c r="E344" s="22" t="s">
        <v>13</v>
      </c>
      <c r="F344" s="22" t="s">
        <v>770</v>
      </c>
      <c r="H344" s="22">
        <v>71</v>
      </c>
      <c r="I344" s="22">
        <v>77.2</v>
      </c>
      <c r="J344" s="20"/>
      <c r="K344" s="60">
        <f t="shared" si="10"/>
        <v>74.099999999999994</v>
      </c>
      <c r="L344" s="60">
        <f t="shared" si="11"/>
        <v>6.2000000000000028</v>
      </c>
    </row>
    <row r="345" spans="2:12" x14ac:dyDescent="0.3">
      <c r="B345" s="3" t="s">
        <v>593</v>
      </c>
      <c r="C345" s="3" t="s">
        <v>594</v>
      </c>
      <c r="D345" s="3">
        <v>10</v>
      </c>
      <c r="E345" s="3" t="s">
        <v>13</v>
      </c>
      <c r="F345" s="3" t="s">
        <v>14</v>
      </c>
      <c r="H345" s="1">
        <v>96</v>
      </c>
      <c r="I345" s="1">
        <v>77.2</v>
      </c>
      <c r="J345" s="20"/>
      <c r="K345" s="60">
        <f t="shared" si="10"/>
        <v>86.6</v>
      </c>
      <c r="L345" s="60">
        <f t="shared" si="11"/>
        <v>-18.799999999999997</v>
      </c>
    </row>
    <row r="346" spans="2:12" x14ac:dyDescent="0.3">
      <c r="B346" s="3" t="s">
        <v>645</v>
      </c>
      <c r="C346" s="3" t="s">
        <v>143</v>
      </c>
      <c r="D346" s="3">
        <v>16</v>
      </c>
      <c r="E346" s="3" t="s">
        <v>13</v>
      </c>
      <c r="F346" s="3" t="s">
        <v>25</v>
      </c>
      <c r="H346" s="8">
        <v>100</v>
      </c>
      <c r="I346" s="1">
        <v>77.2</v>
      </c>
      <c r="J346" s="20"/>
      <c r="K346" s="60">
        <f t="shared" si="10"/>
        <v>88.6</v>
      </c>
      <c r="L346" s="60">
        <f t="shared" si="11"/>
        <v>-22.799999999999997</v>
      </c>
    </row>
    <row r="347" spans="2:12" x14ac:dyDescent="0.3">
      <c r="B347" s="3" t="s">
        <v>707</v>
      </c>
      <c r="C347" s="3" t="s">
        <v>708</v>
      </c>
      <c r="D347" s="22">
        <v>11</v>
      </c>
      <c r="E347" s="22" t="s">
        <v>13</v>
      </c>
      <c r="F347" s="22" t="s">
        <v>25</v>
      </c>
      <c r="H347" s="22">
        <v>67</v>
      </c>
      <c r="I347" s="1">
        <v>77.2</v>
      </c>
      <c r="J347" s="20"/>
      <c r="K347" s="60">
        <f t="shared" si="10"/>
        <v>72.099999999999994</v>
      </c>
      <c r="L347" s="60">
        <f t="shared" si="11"/>
        <v>10.200000000000003</v>
      </c>
    </row>
    <row r="348" spans="2:12" x14ac:dyDescent="0.3">
      <c r="B348" s="22" t="s">
        <v>809</v>
      </c>
      <c r="C348" s="22" t="s">
        <v>810</v>
      </c>
      <c r="D348" s="9">
        <v>11</v>
      </c>
      <c r="E348" s="9" t="s">
        <v>13</v>
      </c>
      <c r="F348" s="9" t="s">
        <v>25</v>
      </c>
      <c r="H348" s="1">
        <v>81</v>
      </c>
      <c r="I348" s="1">
        <v>77.2</v>
      </c>
      <c r="J348" s="20"/>
      <c r="K348" s="60">
        <f t="shared" si="10"/>
        <v>79.099999999999994</v>
      </c>
      <c r="L348" s="60">
        <f t="shared" si="11"/>
        <v>-3.7999999999999972</v>
      </c>
    </row>
    <row r="349" spans="2:12" x14ac:dyDescent="0.3">
      <c r="B349" s="3" t="s">
        <v>95</v>
      </c>
      <c r="C349" s="3" t="s">
        <v>96</v>
      </c>
      <c r="D349" s="3">
        <v>12</v>
      </c>
      <c r="E349" s="3" t="s">
        <v>13</v>
      </c>
      <c r="F349" s="3" t="s">
        <v>25</v>
      </c>
      <c r="H349" s="1">
        <v>93</v>
      </c>
      <c r="I349" s="1">
        <v>77.2</v>
      </c>
      <c r="J349" s="20"/>
      <c r="K349" s="60">
        <f t="shared" si="10"/>
        <v>85.1</v>
      </c>
      <c r="L349" s="60">
        <f t="shared" si="11"/>
        <v>-15.799999999999997</v>
      </c>
    </row>
    <row r="350" spans="2:12" x14ac:dyDescent="0.3">
      <c r="B350" s="3" t="s">
        <v>206</v>
      </c>
      <c r="C350" s="3" t="s">
        <v>207</v>
      </c>
      <c r="D350" s="3">
        <v>15</v>
      </c>
      <c r="E350" s="3" t="s">
        <v>13</v>
      </c>
      <c r="F350" s="3" t="s">
        <v>25</v>
      </c>
      <c r="H350" s="1">
        <v>60</v>
      </c>
      <c r="I350" s="1">
        <v>70.8</v>
      </c>
      <c r="J350" s="20"/>
      <c r="K350" s="60">
        <f t="shared" si="10"/>
        <v>65.400000000000006</v>
      </c>
      <c r="L350" s="60">
        <f t="shared" si="11"/>
        <v>10.799999999999997</v>
      </c>
    </row>
    <row r="351" spans="2:12" x14ac:dyDescent="0.3">
      <c r="B351" s="3" t="s">
        <v>443</v>
      </c>
      <c r="C351" s="3" t="s">
        <v>444</v>
      </c>
      <c r="D351" s="3">
        <v>13</v>
      </c>
      <c r="E351" s="3" t="s">
        <v>13</v>
      </c>
      <c r="F351" s="3" t="s">
        <v>14</v>
      </c>
      <c r="H351" s="1">
        <v>92</v>
      </c>
      <c r="I351" s="1">
        <v>77.2</v>
      </c>
      <c r="J351" s="20"/>
      <c r="K351" s="60">
        <f t="shared" si="10"/>
        <v>84.6</v>
      </c>
      <c r="L351" s="60">
        <f t="shared" si="11"/>
        <v>-14.799999999999997</v>
      </c>
    </row>
    <row r="352" spans="2:12" x14ac:dyDescent="0.3">
      <c r="B352" s="22" t="s">
        <v>448</v>
      </c>
      <c r="C352" s="22" t="s">
        <v>449</v>
      </c>
      <c r="D352" s="3">
        <v>13</v>
      </c>
      <c r="E352" s="3" t="s">
        <v>13</v>
      </c>
      <c r="F352" s="3" t="s">
        <v>14</v>
      </c>
      <c r="H352" s="1">
        <v>64</v>
      </c>
      <c r="I352" s="1">
        <v>73.400000000000006</v>
      </c>
      <c r="J352" s="20"/>
      <c r="K352" s="60">
        <f t="shared" si="10"/>
        <v>68.7</v>
      </c>
      <c r="L352" s="60">
        <f t="shared" si="11"/>
        <v>9.4000000000000057</v>
      </c>
    </row>
    <row r="353" spans="2:12" x14ac:dyDescent="0.3">
      <c r="B353" s="3" t="s">
        <v>198</v>
      </c>
      <c r="C353" s="3" t="s">
        <v>199</v>
      </c>
      <c r="D353" s="3">
        <v>9</v>
      </c>
      <c r="E353" s="3" t="s">
        <v>43</v>
      </c>
      <c r="F353" s="3" t="s">
        <v>25</v>
      </c>
      <c r="H353" s="1">
        <v>67</v>
      </c>
      <c r="I353" s="1">
        <v>72.099999999999994</v>
      </c>
      <c r="J353" s="20"/>
      <c r="K353" s="60">
        <f t="shared" si="10"/>
        <v>69.55</v>
      </c>
      <c r="L353" s="60">
        <f t="shared" si="11"/>
        <v>5.0999999999999943</v>
      </c>
    </row>
    <row r="354" spans="2:12" x14ac:dyDescent="0.3">
      <c r="B354" s="3" t="s">
        <v>671</v>
      </c>
      <c r="C354" s="3" t="s">
        <v>672</v>
      </c>
      <c r="D354" s="3">
        <v>15</v>
      </c>
      <c r="E354" s="3" t="s">
        <v>13</v>
      </c>
      <c r="F354" s="3" t="s">
        <v>25</v>
      </c>
      <c r="H354" s="1">
        <v>73</v>
      </c>
      <c r="I354" s="1">
        <v>57.9</v>
      </c>
      <c r="J354" s="20"/>
      <c r="K354" s="60">
        <f t="shared" si="10"/>
        <v>65.45</v>
      </c>
      <c r="L354" s="60">
        <f t="shared" si="11"/>
        <v>-15.100000000000001</v>
      </c>
    </row>
    <row r="355" spans="2:12" x14ac:dyDescent="0.3">
      <c r="B355" s="9" t="s">
        <v>709</v>
      </c>
      <c r="C355" s="9" t="s">
        <v>710</v>
      </c>
      <c r="D355" s="3">
        <v>16</v>
      </c>
      <c r="E355" s="3" t="s">
        <v>13</v>
      </c>
      <c r="F355" s="3" t="s">
        <v>25</v>
      </c>
      <c r="H355" s="8">
        <v>100</v>
      </c>
      <c r="I355" s="1">
        <v>77.2</v>
      </c>
      <c r="J355" s="20"/>
      <c r="K355" s="60">
        <f t="shared" si="10"/>
        <v>88.6</v>
      </c>
      <c r="L355" s="60">
        <f t="shared" si="11"/>
        <v>-22.799999999999997</v>
      </c>
    </row>
    <row r="356" spans="2:12" x14ac:dyDescent="0.3">
      <c r="B356" s="3" t="s">
        <v>75</v>
      </c>
      <c r="C356" s="3" t="s">
        <v>76</v>
      </c>
      <c r="D356" s="3">
        <v>11</v>
      </c>
      <c r="E356" s="3" t="s">
        <v>13</v>
      </c>
      <c r="F356" s="3" t="s">
        <v>25</v>
      </c>
      <c r="H356" s="1">
        <v>86</v>
      </c>
      <c r="I356" s="1">
        <v>74.599999999999994</v>
      </c>
      <c r="J356" s="20"/>
      <c r="K356" s="60">
        <f t="shared" si="10"/>
        <v>80.3</v>
      </c>
      <c r="L356" s="60">
        <f t="shared" si="11"/>
        <v>-11.400000000000006</v>
      </c>
    </row>
    <row r="357" spans="2:12" x14ac:dyDescent="0.3">
      <c r="B357" s="3" t="s">
        <v>828</v>
      </c>
      <c r="C357" s="3" t="s">
        <v>57</v>
      </c>
      <c r="D357" s="3">
        <v>9</v>
      </c>
      <c r="E357" s="3" t="s">
        <v>249</v>
      </c>
      <c r="F357" s="3" t="s">
        <v>770</v>
      </c>
      <c r="H357" s="22">
        <v>95</v>
      </c>
      <c r="I357" s="22">
        <v>77.2</v>
      </c>
      <c r="J357" s="20"/>
      <c r="K357" s="60">
        <f t="shared" si="10"/>
        <v>86.1</v>
      </c>
      <c r="L357" s="60">
        <f t="shared" si="11"/>
        <v>-17.799999999999997</v>
      </c>
    </row>
    <row r="358" spans="2:12" x14ac:dyDescent="0.3">
      <c r="B358" s="22" t="s">
        <v>869</v>
      </c>
      <c r="C358" s="22" t="s">
        <v>341</v>
      </c>
      <c r="D358" s="22">
        <v>14</v>
      </c>
      <c r="E358" s="22" t="s">
        <v>13</v>
      </c>
      <c r="F358" s="22" t="s">
        <v>771</v>
      </c>
      <c r="H358" s="22">
        <v>94</v>
      </c>
      <c r="I358" s="22">
        <v>77.2</v>
      </c>
      <c r="J358" s="20"/>
      <c r="K358" s="60">
        <f t="shared" si="10"/>
        <v>85.6</v>
      </c>
      <c r="L358" s="60">
        <f t="shared" si="11"/>
        <v>-16.799999999999997</v>
      </c>
    </row>
    <row r="359" spans="2:12" x14ac:dyDescent="0.3">
      <c r="B359" s="3" t="s">
        <v>210</v>
      </c>
      <c r="C359" s="3" t="s">
        <v>211</v>
      </c>
      <c r="D359" s="3">
        <v>14</v>
      </c>
      <c r="E359" s="3" t="s">
        <v>13</v>
      </c>
      <c r="F359" s="3" t="s">
        <v>14</v>
      </c>
      <c r="H359" s="1">
        <v>66</v>
      </c>
      <c r="I359" s="1">
        <v>77.2</v>
      </c>
      <c r="J359" s="20"/>
      <c r="K359" s="60">
        <f t="shared" si="10"/>
        <v>71.599999999999994</v>
      </c>
      <c r="L359" s="60">
        <f t="shared" si="11"/>
        <v>11.200000000000003</v>
      </c>
    </row>
    <row r="360" spans="2:12" x14ac:dyDescent="0.3">
      <c r="B360" s="3" t="s">
        <v>735</v>
      </c>
      <c r="C360" s="3" t="s">
        <v>736</v>
      </c>
      <c r="D360" s="3">
        <v>10</v>
      </c>
      <c r="E360" s="3" t="s">
        <v>43</v>
      </c>
      <c r="F360" s="3" t="s">
        <v>14</v>
      </c>
      <c r="H360" s="1">
        <v>79</v>
      </c>
      <c r="I360" s="1">
        <v>77.2</v>
      </c>
      <c r="J360" s="20"/>
      <c r="K360" s="60">
        <f t="shared" si="10"/>
        <v>78.099999999999994</v>
      </c>
      <c r="L360" s="60">
        <f t="shared" si="11"/>
        <v>-1.7999999999999972</v>
      </c>
    </row>
    <row r="361" spans="2:12" x14ac:dyDescent="0.3">
      <c r="B361" s="3" t="s">
        <v>455</v>
      </c>
      <c r="C361" s="3" t="s">
        <v>456</v>
      </c>
      <c r="D361" s="3">
        <v>15</v>
      </c>
      <c r="E361" s="3" t="s">
        <v>13</v>
      </c>
      <c r="F361" s="3" t="s">
        <v>25</v>
      </c>
      <c r="H361" s="1">
        <v>84</v>
      </c>
      <c r="I361" s="1">
        <v>77.2</v>
      </c>
      <c r="J361" s="20"/>
      <c r="K361" s="60">
        <f t="shared" si="10"/>
        <v>80.599999999999994</v>
      </c>
      <c r="L361" s="60">
        <f t="shared" si="11"/>
        <v>-6.7999999999999972</v>
      </c>
    </row>
    <row r="362" spans="2:12" x14ac:dyDescent="0.3">
      <c r="B362" s="3" t="s">
        <v>245</v>
      </c>
      <c r="C362" s="3" t="s">
        <v>246</v>
      </c>
      <c r="D362" s="3">
        <v>14</v>
      </c>
      <c r="E362" s="3" t="s">
        <v>13</v>
      </c>
      <c r="F362" s="3" t="s">
        <v>25</v>
      </c>
      <c r="H362" s="1">
        <v>85</v>
      </c>
      <c r="I362" s="1">
        <v>77.2</v>
      </c>
      <c r="J362" s="20"/>
      <c r="K362" s="60">
        <f t="shared" si="10"/>
        <v>81.099999999999994</v>
      </c>
      <c r="L362" s="60">
        <f t="shared" si="11"/>
        <v>-7.7999999999999972</v>
      </c>
    </row>
    <row r="363" spans="2:12" x14ac:dyDescent="0.3">
      <c r="B363" s="3" t="s">
        <v>467</v>
      </c>
      <c r="C363" s="3" t="s">
        <v>468</v>
      </c>
      <c r="D363" s="3">
        <v>15</v>
      </c>
      <c r="E363" s="3" t="s">
        <v>13</v>
      </c>
      <c r="F363" s="3" t="s">
        <v>25</v>
      </c>
      <c r="H363" s="1">
        <v>74</v>
      </c>
      <c r="I363" s="1">
        <v>77.2</v>
      </c>
      <c r="J363" s="20"/>
      <c r="K363" s="60">
        <f t="shared" si="10"/>
        <v>75.599999999999994</v>
      </c>
      <c r="L363" s="60">
        <f t="shared" si="11"/>
        <v>3.2000000000000028</v>
      </c>
    </row>
    <row r="364" spans="2:12" x14ac:dyDescent="0.3">
      <c r="B364" s="3" t="s">
        <v>633</v>
      </c>
      <c r="C364" s="3" t="s">
        <v>634</v>
      </c>
      <c r="D364" s="3">
        <v>10</v>
      </c>
      <c r="E364" s="3" t="s">
        <v>13</v>
      </c>
      <c r="F364" s="22" t="s">
        <v>551</v>
      </c>
      <c r="H364" s="1">
        <v>85</v>
      </c>
      <c r="I364" s="1">
        <v>77.2</v>
      </c>
      <c r="J364" s="20"/>
      <c r="K364" s="60">
        <f t="shared" si="10"/>
        <v>81.099999999999994</v>
      </c>
      <c r="L364" s="60">
        <f t="shared" si="11"/>
        <v>-7.7999999999999972</v>
      </c>
    </row>
    <row r="365" spans="2:12" x14ac:dyDescent="0.3">
      <c r="B365" s="3" t="s">
        <v>280</v>
      </c>
      <c r="C365" s="3" t="s">
        <v>281</v>
      </c>
      <c r="D365" s="3">
        <v>15</v>
      </c>
      <c r="E365" s="3" t="s">
        <v>13</v>
      </c>
      <c r="F365" s="22" t="s">
        <v>551</v>
      </c>
      <c r="H365" s="1">
        <v>65</v>
      </c>
      <c r="I365" s="1">
        <v>77.2</v>
      </c>
      <c r="J365" s="20"/>
      <c r="K365" s="60">
        <f t="shared" si="10"/>
        <v>71.099999999999994</v>
      </c>
      <c r="L365" s="60">
        <f t="shared" si="11"/>
        <v>12.200000000000003</v>
      </c>
    </row>
    <row r="366" spans="2:12" x14ac:dyDescent="0.3">
      <c r="B366" s="3" t="s">
        <v>549</v>
      </c>
      <c r="C366" s="3" t="s">
        <v>550</v>
      </c>
      <c r="D366" s="3">
        <v>10</v>
      </c>
      <c r="E366" s="3" t="s">
        <v>13</v>
      </c>
      <c r="F366" s="3" t="s">
        <v>25</v>
      </c>
      <c r="G366" s="19"/>
      <c r="H366" s="1">
        <v>87</v>
      </c>
      <c r="I366" s="1">
        <v>77.2</v>
      </c>
      <c r="J366" s="20"/>
      <c r="K366" s="60">
        <f t="shared" si="10"/>
        <v>82.1</v>
      </c>
      <c r="L366" s="60">
        <f t="shared" si="11"/>
        <v>-9.7999999999999972</v>
      </c>
    </row>
    <row r="367" spans="2:12" x14ac:dyDescent="0.3">
      <c r="B367" s="3" t="s">
        <v>558</v>
      </c>
      <c r="C367" s="3" t="s">
        <v>559</v>
      </c>
      <c r="D367" s="3">
        <v>10</v>
      </c>
      <c r="E367" s="3" t="s">
        <v>13</v>
      </c>
      <c r="F367" s="3" t="s">
        <v>14</v>
      </c>
      <c r="H367" s="1">
        <v>93</v>
      </c>
      <c r="I367" s="1">
        <v>77.2</v>
      </c>
      <c r="J367" s="20"/>
      <c r="K367" s="60">
        <f t="shared" si="10"/>
        <v>85.1</v>
      </c>
      <c r="L367" s="60">
        <f t="shared" si="11"/>
        <v>-15.799999999999997</v>
      </c>
    </row>
    <row r="368" spans="2:12" x14ac:dyDescent="0.3">
      <c r="B368" s="3" t="s">
        <v>627</v>
      </c>
      <c r="C368" s="3" t="s">
        <v>628</v>
      </c>
      <c r="D368" s="3">
        <v>14</v>
      </c>
      <c r="E368" s="3" t="s">
        <v>13</v>
      </c>
      <c r="F368" s="3" t="s">
        <v>14</v>
      </c>
      <c r="G368" s="19"/>
      <c r="H368" s="1">
        <v>90</v>
      </c>
      <c r="I368" s="1">
        <v>77.2</v>
      </c>
      <c r="J368" s="20"/>
      <c r="K368" s="60">
        <f t="shared" si="10"/>
        <v>83.6</v>
      </c>
      <c r="L368" s="60">
        <f t="shared" si="11"/>
        <v>-12.799999999999997</v>
      </c>
    </row>
    <row r="369" spans="2:12" x14ac:dyDescent="0.3">
      <c r="B369" s="3" t="s">
        <v>683</v>
      </c>
      <c r="C369" s="3" t="s">
        <v>684</v>
      </c>
      <c r="D369" s="3">
        <v>15</v>
      </c>
      <c r="E369" s="3" t="s">
        <v>13</v>
      </c>
      <c r="F369" s="3" t="s">
        <v>14</v>
      </c>
      <c r="H369" s="1">
        <v>76</v>
      </c>
      <c r="I369" s="1">
        <v>68.2</v>
      </c>
      <c r="J369" s="20"/>
      <c r="K369" s="60">
        <f t="shared" si="10"/>
        <v>72.099999999999994</v>
      </c>
      <c r="L369" s="60">
        <f t="shared" si="11"/>
        <v>-7.7999999999999972</v>
      </c>
    </row>
    <row r="370" spans="2:12" x14ac:dyDescent="0.3">
      <c r="B370" s="3" t="s">
        <v>265</v>
      </c>
      <c r="C370" s="3" t="s">
        <v>266</v>
      </c>
      <c r="D370" s="3">
        <v>13</v>
      </c>
      <c r="E370" s="3" t="s">
        <v>13</v>
      </c>
      <c r="F370" s="3" t="s">
        <v>771</v>
      </c>
      <c r="H370" s="22">
        <v>63</v>
      </c>
      <c r="I370" s="1">
        <v>77.2</v>
      </c>
      <c r="J370" s="20"/>
      <c r="K370" s="60">
        <f t="shared" si="10"/>
        <v>70.099999999999994</v>
      </c>
      <c r="L370" s="60">
        <f t="shared" si="11"/>
        <v>14.200000000000003</v>
      </c>
    </row>
    <row r="371" spans="2:12" x14ac:dyDescent="0.3">
      <c r="B371" s="3" t="s">
        <v>425</v>
      </c>
      <c r="C371" s="3" t="s">
        <v>18</v>
      </c>
      <c r="D371" s="3">
        <v>14</v>
      </c>
      <c r="E371" s="3" t="s">
        <v>13</v>
      </c>
      <c r="F371" s="3" t="s">
        <v>25</v>
      </c>
      <c r="H371" s="1">
        <v>100</v>
      </c>
      <c r="I371" s="1">
        <v>77.2</v>
      </c>
      <c r="J371" s="20"/>
      <c r="K371" s="60">
        <f t="shared" si="10"/>
        <v>88.6</v>
      </c>
      <c r="L371" s="60">
        <f t="shared" si="11"/>
        <v>-22.799999999999997</v>
      </c>
    </row>
    <row r="372" spans="2:12" x14ac:dyDescent="0.3">
      <c r="B372" s="3" t="s">
        <v>28</v>
      </c>
      <c r="C372" s="3" t="s">
        <v>29</v>
      </c>
      <c r="D372" s="34">
        <v>13</v>
      </c>
      <c r="E372" s="34" t="s">
        <v>13</v>
      </c>
      <c r="F372" s="34" t="s">
        <v>14</v>
      </c>
      <c r="G372" s="35"/>
      <c r="H372" s="8">
        <v>100</v>
      </c>
      <c r="I372" s="1">
        <v>77.2</v>
      </c>
      <c r="J372" s="20"/>
      <c r="K372" s="60">
        <f t="shared" si="10"/>
        <v>88.6</v>
      </c>
      <c r="L372" s="60">
        <f t="shared" si="11"/>
        <v>-22.799999999999997</v>
      </c>
    </row>
    <row r="373" spans="2:12" x14ac:dyDescent="0.3">
      <c r="B373" s="34" t="s">
        <v>101</v>
      </c>
      <c r="C373" s="34" t="s">
        <v>102</v>
      </c>
      <c r="D373" s="3">
        <v>2</v>
      </c>
      <c r="E373" s="3" t="s">
        <v>13</v>
      </c>
      <c r="F373" s="3" t="s">
        <v>25</v>
      </c>
      <c r="H373" s="8">
        <v>100</v>
      </c>
      <c r="I373" s="1">
        <v>77.2</v>
      </c>
      <c r="J373" s="20"/>
      <c r="K373" s="60">
        <f t="shared" si="10"/>
        <v>88.6</v>
      </c>
      <c r="L373" s="60">
        <f t="shared" si="11"/>
        <v>-22.799999999999997</v>
      </c>
    </row>
    <row r="374" spans="2:12" x14ac:dyDescent="0.3">
      <c r="B374" s="3" t="s">
        <v>204</v>
      </c>
      <c r="C374" s="3" t="s">
        <v>205</v>
      </c>
      <c r="D374" s="22">
        <v>16</v>
      </c>
      <c r="E374" s="22" t="s">
        <v>13</v>
      </c>
      <c r="F374" s="22" t="s">
        <v>14</v>
      </c>
      <c r="H374" s="23">
        <v>58</v>
      </c>
      <c r="I374" s="1">
        <v>77.2</v>
      </c>
      <c r="J374" s="20"/>
      <c r="K374" s="60">
        <f t="shared" si="10"/>
        <v>67.599999999999994</v>
      </c>
      <c r="L374" s="60">
        <f t="shared" si="11"/>
        <v>19.200000000000003</v>
      </c>
    </row>
    <row r="375" spans="2:12" x14ac:dyDescent="0.3">
      <c r="B375" s="3" t="s">
        <v>23</v>
      </c>
      <c r="C375" s="3" t="s">
        <v>24</v>
      </c>
      <c r="D375" s="3">
        <v>10</v>
      </c>
      <c r="E375" s="3" t="s">
        <v>332</v>
      </c>
      <c r="F375" s="3" t="s">
        <v>25</v>
      </c>
      <c r="H375" s="1">
        <v>73</v>
      </c>
      <c r="I375" s="1">
        <v>68.2</v>
      </c>
      <c r="J375" s="20"/>
      <c r="K375" s="60">
        <f t="shared" si="10"/>
        <v>70.599999999999994</v>
      </c>
      <c r="L375" s="60">
        <f t="shared" si="11"/>
        <v>-4.7999999999999972</v>
      </c>
    </row>
    <row r="376" spans="2:12" x14ac:dyDescent="0.3">
      <c r="B376" s="3" t="s">
        <v>66</v>
      </c>
      <c r="C376" s="3" t="s">
        <v>67</v>
      </c>
      <c r="D376" s="3">
        <v>16</v>
      </c>
      <c r="E376" s="3" t="s">
        <v>13</v>
      </c>
      <c r="F376" s="3" t="s">
        <v>14</v>
      </c>
      <c r="H376" s="1">
        <v>73</v>
      </c>
      <c r="I376" s="1">
        <v>77.2</v>
      </c>
      <c r="J376" s="16"/>
      <c r="K376" s="60">
        <f t="shared" si="10"/>
        <v>75.099999999999994</v>
      </c>
      <c r="L376" s="60">
        <f t="shared" si="11"/>
        <v>4.2000000000000028</v>
      </c>
    </row>
    <row r="377" spans="2:12" x14ac:dyDescent="0.3">
      <c r="B377" s="3" t="s">
        <v>78</v>
      </c>
      <c r="C377" s="3" t="s">
        <v>79</v>
      </c>
      <c r="D377" s="3">
        <v>11</v>
      </c>
      <c r="E377" s="3" t="s">
        <v>13</v>
      </c>
      <c r="F377" s="3" t="s">
        <v>771</v>
      </c>
      <c r="H377" s="1">
        <v>87</v>
      </c>
      <c r="I377" s="1">
        <v>77.2</v>
      </c>
      <c r="J377" s="16"/>
      <c r="K377" s="60">
        <f t="shared" si="10"/>
        <v>82.1</v>
      </c>
      <c r="L377" s="60">
        <f t="shared" si="11"/>
        <v>-9.7999999999999972</v>
      </c>
    </row>
    <row r="378" spans="2:12" x14ac:dyDescent="0.3">
      <c r="B378" s="3" t="s">
        <v>393</v>
      </c>
      <c r="C378" s="3" t="s">
        <v>394</v>
      </c>
      <c r="D378" s="3">
        <v>12</v>
      </c>
      <c r="E378" s="3" t="s">
        <v>13</v>
      </c>
      <c r="F378" s="3" t="s">
        <v>25</v>
      </c>
      <c r="H378" s="1">
        <v>95</v>
      </c>
      <c r="I378" s="1">
        <v>77.2</v>
      </c>
      <c r="J378" s="16"/>
      <c r="K378" s="60">
        <f t="shared" si="10"/>
        <v>86.1</v>
      </c>
      <c r="L378" s="60">
        <f t="shared" si="11"/>
        <v>-17.799999999999997</v>
      </c>
    </row>
    <row r="379" spans="2:12" x14ac:dyDescent="0.3">
      <c r="B379" s="3" t="s">
        <v>650</v>
      </c>
      <c r="C379" s="3" t="s">
        <v>651</v>
      </c>
      <c r="D379" s="3">
        <v>15</v>
      </c>
      <c r="E379" s="3" t="s">
        <v>13</v>
      </c>
      <c r="F379" s="3" t="s">
        <v>25</v>
      </c>
      <c r="H379" s="8">
        <v>100</v>
      </c>
      <c r="I379" s="1">
        <v>77.2</v>
      </c>
      <c r="J379" s="16"/>
      <c r="K379" s="60">
        <f t="shared" si="10"/>
        <v>88.6</v>
      </c>
      <c r="L379" s="60">
        <f t="shared" si="11"/>
        <v>-22.799999999999997</v>
      </c>
    </row>
    <row r="380" spans="2:12" x14ac:dyDescent="0.3">
      <c r="B380" s="22" t="s">
        <v>690</v>
      </c>
      <c r="C380" s="22" t="s">
        <v>691</v>
      </c>
      <c r="D380" s="3">
        <v>11</v>
      </c>
      <c r="E380" s="3" t="s">
        <v>13</v>
      </c>
      <c r="F380" s="3" t="s">
        <v>14</v>
      </c>
      <c r="H380" s="8">
        <v>100</v>
      </c>
      <c r="I380" s="1">
        <v>77.2</v>
      </c>
      <c r="J380" s="16"/>
      <c r="K380" s="60">
        <f t="shared" si="10"/>
        <v>88.6</v>
      </c>
      <c r="L380" s="60">
        <f t="shared" si="11"/>
        <v>-22.799999999999997</v>
      </c>
    </row>
    <row r="381" spans="2:12" x14ac:dyDescent="0.3">
      <c r="B381" s="54" t="s">
        <v>766</v>
      </c>
      <c r="C381" s="28" t="s">
        <v>767</v>
      </c>
      <c r="D381" s="3">
        <v>13</v>
      </c>
      <c r="E381" s="3" t="s">
        <v>13</v>
      </c>
      <c r="F381" s="3" t="s">
        <v>14</v>
      </c>
      <c r="H381" s="1">
        <v>75</v>
      </c>
      <c r="I381" s="1">
        <v>77.2</v>
      </c>
      <c r="J381" s="16"/>
      <c r="K381" s="60">
        <f t="shared" si="10"/>
        <v>76.099999999999994</v>
      </c>
      <c r="L381" s="60">
        <f t="shared" si="11"/>
        <v>2.2000000000000028</v>
      </c>
    </row>
    <row r="382" spans="2:12" x14ac:dyDescent="0.3">
      <c r="B382" s="3" t="s">
        <v>107</v>
      </c>
      <c r="C382" s="3" t="s">
        <v>108</v>
      </c>
      <c r="D382" s="3">
        <v>14</v>
      </c>
      <c r="E382" s="3" t="s">
        <v>13</v>
      </c>
      <c r="F382" s="3" t="s">
        <v>14</v>
      </c>
      <c r="H382" s="1">
        <v>80</v>
      </c>
      <c r="I382" s="1">
        <v>77.2</v>
      </c>
      <c r="J382" s="16"/>
      <c r="K382" s="60">
        <f t="shared" si="10"/>
        <v>78.599999999999994</v>
      </c>
      <c r="L382" s="60">
        <f t="shared" si="11"/>
        <v>-2.7999999999999972</v>
      </c>
    </row>
    <row r="383" spans="2:12" x14ac:dyDescent="0.3">
      <c r="B383" s="3" t="s">
        <v>484</v>
      </c>
      <c r="C383" s="3" t="s">
        <v>485</v>
      </c>
      <c r="D383" s="3">
        <v>11</v>
      </c>
      <c r="E383" s="3" t="s">
        <v>13</v>
      </c>
      <c r="F383" s="22" t="s">
        <v>14</v>
      </c>
      <c r="H383" s="1">
        <v>84</v>
      </c>
      <c r="I383" s="1">
        <v>77.2</v>
      </c>
      <c r="J383" s="16"/>
      <c r="K383" s="60">
        <f t="shared" si="10"/>
        <v>80.599999999999994</v>
      </c>
      <c r="L383" s="60">
        <f t="shared" si="11"/>
        <v>-6.7999999999999972</v>
      </c>
    </row>
    <row r="384" spans="2:12" x14ac:dyDescent="0.3">
      <c r="B384" s="3" t="s">
        <v>583</v>
      </c>
      <c r="C384" s="3" t="s">
        <v>305</v>
      </c>
      <c r="D384" s="3">
        <v>11</v>
      </c>
      <c r="E384" s="3" t="s">
        <v>13</v>
      </c>
      <c r="F384" s="3" t="s">
        <v>25</v>
      </c>
      <c r="H384" s="1">
        <v>93</v>
      </c>
      <c r="I384" s="1">
        <v>77.2</v>
      </c>
      <c r="J384" s="16"/>
      <c r="K384" s="60">
        <f t="shared" si="10"/>
        <v>85.1</v>
      </c>
      <c r="L384" s="60">
        <f t="shared" si="11"/>
        <v>-15.799999999999997</v>
      </c>
    </row>
    <row r="385" spans="2:12" x14ac:dyDescent="0.3">
      <c r="B385" s="3" t="s">
        <v>737</v>
      </c>
      <c r="C385" s="3" t="s">
        <v>137</v>
      </c>
      <c r="D385" s="3">
        <v>10</v>
      </c>
      <c r="E385" s="3" t="s">
        <v>43</v>
      </c>
      <c r="F385" s="3" t="s">
        <v>14</v>
      </c>
      <c r="H385" s="1">
        <v>92</v>
      </c>
      <c r="I385" s="1">
        <v>77.2</v>
      </c>
      <c r="J385" s="16"/>
      <c r="K385" s="60">
        <f t="shared" si="10"/>
        <v>84.6</v>
      </c>
      <c r="L385" s="60">
        <f t="shared" si="11"/>
        <v>-14.799999999999997</v>
      </c>
    </row>
    <row r="386" spans="2:12" x14ac:dyDescent="0.3">
      <c r="B386" s="3" t="s">
        <v>224</v>
      </c>
      <c r="C386" s="3" t="s">
        <v>225</v>
      </c>
      <c r="D386" s="3">
        <v>14</v>
      </c>
      <c r="E386" s="3" t="s">
        <v>226</v>
      </c>
      <c r="F386" s="3" t="s">
        <v>14</v>
      </c>
      <c r="H386" s="1">
        <v>100</v>
      </c>
      <c r="I386" s="1">
        <v>77.2</v>
      </c>
      <c r="J386" s="16"/>
      <c r="K386" s="60">
        <f t="shared" si="10"/>
        <v>88.6</v>
      </c>
      <c r="L386" s="60">
        <f t="shared" si="11"/>
        <v>-22.799999999999997</v>
      </c>
    </row>
    <row r="387" spans="2:12" x14ac:dyDescent="0.3">
      <c r="B387" s="3" t="s">
        <v>624</v>
      </c>
      <c r="C387" s="3" t="s">
        <v>169</v>
      </c>
      <c r="D387" s="3">
        <v>13</v>
      </c>
      <c r="E387" s="3" t="s">
        <v>34</v>
      </c>
      <c r="F387" s="3" t="s">
        <v>25</v>
      </c>
      <c r="H387" s="1">
        <v>84</v>
      </c>
      <c r="I387" s="1">
        <v>77.2</v>
      </c>
      <c r="J387" s="16"/>
      <c r="K387" s="60">
        <f t="shared" si="10"/>
        <v>80.599999999999994</v>
      </c>
      <c r="L387" s="60">
        <f t="shared" si="11"/>
        <v>-6.7999999999999972</v>
      </c>
    </row>
    <row r="388" spans="2:12" x14ac:dyDescent="0.3">
      <c r="B388" s="3" t="s">
        <v>109</v>
      </c>
      <c r="C388" s="3" t="s">
        <v>110</v>
      </c>
      <c r="D388" s="3">
        <v>8</v>
      </c>
      <c r="E388" s="3" t="s">
        <v>13</v>
      </c>
      <c r="F388" s="3" t="s">
        <v>14</v>
      </c>
      <c r="H388" s="1">
        <v>95</v>
      </c>
      <c r="I388" s="1">
        <v>69.5</v>
      </c>
      <c r="J388" s="16"/>
      <c r="K388" s="60">
        <f t="shared" ref="K388:K451" si="12">AVERAGE(H388:I388)</f>
        <v>82.25</v>
      </c>
      <c r="L388" s="60">
        <f t="shared" ref="L388:L451" si="13">I388-H388</f>
        <v>-25.5</v>
      </c>
    </row>
    <row r="389" spans="2:12" x14ac:dyDescent="0.3">
      <c r="B389" s="3" t="s">
        <v>352</v>
      </c>
      <c r="C389" s="3" t="s">
        <v>353</v>
      </c>
      <c r="D389" s="3">
        <v>12</v>
      </c>
      <c r="E389" s="3" t="s">
        <v>43</v>
      </c>
      <c r="F389" s="3" t="s">
        <v>14</v>
      </c>
      <c r="H389" s="1">
        <v>100</v>
      </c>
      <c r="I389" s="1">
        <v>77.2</v>
      </c>
      <c r="J389" s="16"/>
      <c r="K389" s="60">
        <f t="shared" si="12"/>
        <v>88.6</v>
      </c>
      <c r="L389" s="60">
        <f t="shared" si="13"/>
        <v>-22.799999999999997</v>
      </c>
    </row>
    <row r="390" spans="2:12" x14ac:dyDescent="0.3">
      <c r="B390" s="22" t="s">
        <v>862</v>
      </c>
      <c r="C390" s="22" t="s">
        <v>863</v>
      </c>
      <c r="D390" s="22">
        <v>9</v>
      </c>
      <c r="E390" s="22" t="s">
        <v>13</v>
      </c>
      <c r="F390" s="22" t="s">
        <v>771</v>
      </c>
      <c r="H390" s="22">
        <v>92</v>
      </c>
      <c r="I390" s="22">
        <v>77.2</v>
      </c>
      <c r="J390" s="16"/>
      <c r="K390" s="60">
        <f t="shared" si="12"/>
        <v>84.6</v>
      </c>
      <c r="L390" s="60">
        <f t="shared" si="13"/>
        <v>-14.799999999999997</v>
      </c>
    </row>
    <row r="391" spans="2:12" x14ac:dyDescent="0.3">
      <c r="B391" s="3" t="s">
        <v>475</v>
      </c>
      <c r="C391" s="3" t="s">
        <v>427</v>
      </c>
      <c r="D391" s="3">
        <v>11</v>
      </c>
      <c r="E391" s="3" t="s">
        <v>13</v>
      </c>
      <c r="F391" s="3" t="s">
        <v>25</v>
      </c>
      <c r="H391" s="1">
        <v>65</v>
      </c>
      <c r="I391" s="1">
        <v>64.400000000000006</v>
      </c>
      <c r="J391" s="16"/>
      <c r="K391" s="60">
        <f t="shared" si="12"/>
        <v>64.7</v>
      </c>
      <c r="L391" s="60">
        <f t="shared" si="13"/>
        <v>-0.59999999999999432</v>
      </c>
    </row>
    <row r="392" spans="2:12" x14ac:dyDescent="0.3">
      <c r="B392" s="3" t="s">
        <v>242</v>
      </c>
      <c r="C392" s="3" t="s">
        <v>243</v>
      </c>
      <c r="D392" s="3">
        <v>10</v>
      </c>
      <c r="E392" s="3" t="s">
        <v>13</v>
      </c>
      <c r="F392" s="3" t="s">
        <v>25</v>
      </c>
      <c r="H392" s="8">
        <v>100</v>
      </c>
      <c r="I392" s="1">
        <v>77.2</v>
      </c>
      <c r="J392" s="16"/>
      <c r="K392" s="60">
        <f t="shared" si="12"/>
        <v>88.6</v>
      </c>
      <c r="L392" s="60">
        <f t="shared" si="13"/>
        <v>-22.799999999999997</v>
      </c>
    </row>
    <row r="393" spans="2:12" x14ac:dyDescent="0.3">
      <c r="B393" s="3" t="s">
        <v>398</v>
      </c>
      <c r="C393" s="3" t="s">
        <v>399</v>
      </c>
      <c r="D393" s="3">
        <v>12</v>
      </c>
      <c r="E393" s="3" t="s">
        <v>13</v>
      </c>
      <c r="F393" s="3" t="s">
        <v>25</v>
      </c>
      <c r="H393" s="1">
        <v>91</v>
      </c>
      <c r="I393" s="1">
        <v>77.2</v>
      </c>
      <c r="J393" s="16"/>
      <c r="K393" s="60">
        <f t="shared" si="12"/>
        <v>84.1</v>
      </c>
      <c r="L393" s="60">
        <f t="shared" si="13"/>
        <v>-13.799999999999997</v>
      </c>
    </row>
    <row r="394" spans="2:12" x14ac:dyDescent="0.3">
      <c r="B394" s="3" t="s">
        <v>704</v>
      </c>
      <c r="C394" s="3" t="s">
        <v>553</v>
      </c>
      <c r="D394" s="3">
        <v>11</v>
      </c>
      <c r="E394" s="3" t="s">
        <v>244</v>
      </c>
      <c r="F394" s="3" t="s">
        <v>14</v>
      </c>
      <c r="G394" s="19"/>
      <c r="H394" s="8">
        <v>100</v>
      </c>
      <c r="I394" s="1">
        <v>77.2</v>
      </c>
      <c r="J394" s="16"/>
      <c r="K394" s="60">
        <f t="shared" si="12"/>
        <v>88.6</v>
      </c>
      <c r="L394" s="60">
        <f t="shared" si="13"/>
        <v>-22.799999999999997</v>
      </c>
    </row>
    <row r="395" spans="2:12" x14ac:dyDescent="0.3">
      <c r="B395" s="54" t="s">
        <v>768</v>
      </c>
      <c r="C395" s="28" t="s">
        <v>33</v>
      </c>
      <c r="D395" s="3">
        <v>15</v>
      </c>
      <c r="E395" s="3" t="s">
        <v>13</v>
      </c>
      <c r="F395" s="3" t="s">
        <v>771</v>
      </c>
      <c r="H395" s="1">
        <v>95</v>
      </c>
      <c r="I395" s="1">
        <v>77.2</v>
      </c>
      <c r="J395" s="16"/>
      <c r="K395" s="60">
        <f t="shared" si="12"/>
        <v>86.1</v>
      </c>
      <c r="L395" s="60">
        <f t="shared" si="13"/>
        <v>-17.799999999999997</v>
      </c>
    </row>
    <row r="396" spans="2:12" x14ac:dyDescent="0.3">
      <c r="B396" s="3" t="s">
        <v>430</v>
      </c>
      <c r="C396" s="3" t="s">
        <v>431</v>
      </c>
      <c r="D396" s="3">
        <v>14</v>
      </c>
      <c r="E396" s="3" t="s">
        <v>34</v>
      </c>
      <c r="F396" s="3" t="s">
        <v>25</v>
      </c>
      <c r="H396" s="1">
        <v>85</v>
      </c>
      <c r="I396" s="1">
        <v>77.2</v>
      </c>
      <c r="J396" s="16"/>
      <c r="K396" s="60">
        <f t="shared" si="12"/>
        <v>81.099999999999994</v>
      </c>
      <c r="L396" s="60">
        <f t="shared" si="13"/>
        <v>-7.7999999999999972</v>
      </c>
    </row>
    <row r="397" spans="2:12" x14ac:dyDescent="0.3">
      <c r="B397" s="3" t="s">
        <v>423</v>
      </c>
      <c r="C397" s="3" t="s">
        <v>424</v>
      </c>
      <c r="D397" s="3">
        <v>12</v>
      </c>
      <c r="E397" s="3" t="s">
        <v>13</v>
      </c>
      <c r="F397" s="3" t="s">
        <v>25</v>
      </c>
      <c r="H397" s="8">
        <v>100</v>
      </c>
      <c r="I397" s="1">
        <v>77.2</v>
      </c>
      <c r="J397" s="16"/>
      <c r="K397" s="60">
        <f t="shared" si="12"/>
        <v>88.6</v>
      </c>
      <c r="L397" s="60">
        <f t="shared" si="13"/>
        <v>-22.799999999999997</v>
      </c>
    </row>
    <row r="398" spans="2:12" x14ac:dyDescent="0.3">
      <c r="B398" s="3" t="s">
        <v>822</v>
      </c>
      <c r="C398" s="3" t="s">
        <v>823</v>
      </c>
      <c r="D398" s="3">
        <v>10</v>
      </c>
      <c r="E398" s="3" t="s">
        <v>13</v>
      </c>
      <c r="F398" s="3" t="s">
        <v>770</v>
      </c>
      <c r="H398" s="22">
        <v>89</v>
      </c>
      <c r="I398" s="22">
        <v>77.2</v>
      </c>
      <c r="J398" s="16"/>
      <c r="K398" s="60">
        <f t="shared" si="12"/>
        <v>83.1</v>
      </c>
      <c r="L398" s="60">
        <f t="shared" si="13"/>
        <v>-11.799999999999997</v>
      </c>
    </row>
    <row r="399" spans="2:12" x14ac:dyDescent="0.3">
      <c r="B399" s="22" t="s">
        <v>857</v>
      </c>
      <c r="C399" s="22" t="s">
        <v>858</v>
      </c>
      <c r="D399" s="22">
        <v>6</v>
      </c>
      <c r="E399" s="22" t="s">
        <v>13</v>
      </c>
      <c r="F399" s="22" t="s">
        <v>771</v>
      </c>
      <c r="H399" s="22">
        <v>73</v>
      </c>
      <c r="I399" s="22">
        <v>77.2</v>
      </c>
      <c r="J399" s="16"/>
      <c r="K399" s="60">
        <f t="shared" si="12"/>
        <v>75.099999999999994</v>
      </c>
      <c r="L399" s="60">
        <f t="shared" si="13"/>
        <v>4.2000000000000028</v>
      </c>
    </row>
    <row r="400" spans="2:12" x14ac:dyDescent="0.3">
      <c r="B400" s="3" t="s">
        <v>122</v>
      </c>
      <c r="C400" s="3" t="s">
        <v>123</v>
      </c>
      <c r="D400" s="3">
        <v>9</v>
      </c>
      <c r="E400" s="3" t="s">
        <v>13</v>
      </c>
      <c r="F400" s="3" t="s">
        <v>770</v>
      </c>
      <c r="H400" s="22">
        <v>99</v>
      </c>
      <c r="I400" s="1">
        <v>77.2</v>
      </c>
      <c r="J400" s="16"/>
      <c r="K400" s="60">
        <f t="shared" si="12"/>
        <v>88.1</v>
      </c>
      <c r="L400" s="60">
        <f t="shared" si="13"/>
        <v>-21.799999999999997</v>
      </c>
    </row>
    <row r="401" spans="2:12" x14ac:dyDescent="0.3">
      <c r="B401" s="3" t="s">
        <v>777</v>
      </c>
      <c r="C401" s="3" t="s">
        <v>778</v>
      </c>
      <c r="D401" s="3">
        <v>14</v>
      </c>
      <c r="E401" s="3" t="s">
        <v>13</v>
      </c>
      <c r="F401" s="3" t="s">
        <v>25</v>
      </c>
      <c r="H401" s="8">
        <v>100</v>
      </c>
      <c r="I401" s="1">
        <v>77.2</v>
      </c>
      <c r="J401" s="16"/>
      <c r="K401" s="60">
        <f t="shared" si="12"/>
        <v>88.6</v>
      </c>
      <c r="L401" s="60">
        <f t="shared" si="13"/>
        <v>-22.799999999999997</v>
      </c>
    </row>
    <row r="402" spans="2:12" x14ac:dyDescent="0.3">
      <c r="B402" s="3" t="s">
        <v>438</v>
      </c>
      <c r="C402" s="3" t="s">
        <v>427</v>
      </c>
      <c r="D402" s="3">
        <v>15</v>
      </c>
      <c r="E402" s="3" t="s">
        <v>34</v>
      </c>
      <c r="F402" s="3" t="s">
        <v>770</v>
      </c>
      <c r="H402" s="1">
        <v>91</v>
      </c>
      <c r="I402" s="1">
        <v>77.2</v>
      </c>
      <c r="J402" s="16"/>
      <c r="K402" s="60">
        <f t="shared" si="12"/>
        <v>84.1</v>
      </c>
      <c r="L402" s="60">
        <f t="shared" si="13"/>
        <v>-13.799999999999997</v>
      </c>
    </row>
    <row r="403" spans="2:12" x14ac:dyDescent="0.3">
      <c r="B403" s="3" t="s">
        <v>652</v>
      </c>
      <c r="C403" s="3" t="s">
        <v>653</v>
      </c>
      <c r="D403" s="22">
        <v>14</v>
      </c>
      <c r="E403" s="22" t="s">
        <v>13</v>
      </c>
      <c r="F403" s="22" t="s">
        <v>771</v>
      </c>
      <c r="H403" s="8">
        <v>100</v>
      </c>
      <c r="I403" s="1">
        <v>77.2</v>
      </c>
      <c r="J403" s="16"/>
      <c r="K403" s="60">
        <f t="shared" si="12"/>
        <v>88.6</v>
      </c>
      <c r="L403" s="60">
        <f t="shared" si="13"/>
        <v>-22.799999999999997</v>
      </c>
    </row>
    <row r="404" spans="2:12" x14ac:dyDescent="0.3">
      <c r="B404" s="3" t="s">
        <v>775</v>
      </c>
      <c r="C404" s="3" t="s">
        <v>776</v>
      </c>
      <c r="D404" s="3">
        <v>7</v>
      </c>
      <c r="E404" s="3" t="s">
        <v>13</v>
      </c>
      <c r="F404" s="3" t="s">
        <v>25</v>
      </c>
      <c r="H404" s="1">
        <v>90</v>
      </c>
      <c r="I404" s="1">
        <v>77.2</v>
      </c>
      <c r="J404" s="16"/>
      <c r="K404" s="60">
        <f t="shared" si="12"/>
        <v>83.6</v>
      </c>
      <c r="L404" s="60">
        <f t="shared" si="13"/>
        <v>-12.799999999999997</v>
      </c>
    </row>
    <row r="405" spans="2:12" x14ac:dyDescent="0.3">
      <c r="B405" s="22" t="s">
        <v>402</v>
      </c>
      <c r="C405" s="22" t="s">
        <v>403</v>
      </c>
      <c r="D405" s="3">
        <v>10</v>
      </c>
      <c r="E405" s="3" t="s">
        <v>13</v>
      </c>
      <c r="F405" s="3" t="s">
        <v>14</v>
      </c>
      <c r="H405" s="1">
        <v>95</v>
      </c>
      <c r="I405" s="1">
        <v>77.2</v>
      </c>
      <c r="J405" s="16"/>
      <c r="K405" s="60">
        <f t="shared" si="12"/>
        <v>86.1</v>
      </c>
      <c r="L405" s="60">
        <f t="shared" si="13"/>
        <v>-17.799999999999997</v>
      </c>
    </row>
    <row r="406" spans="2:12" x14ac:dyDescent="0.3">
      <c r="B406" s="3" t="s">
        <v>19</v>
      </c>
      <c r="C406" s="3" t="s">
        <v>20</v>
      </c>
      <c r="D406" s="3">
        <v>15</v>
      </c>
      <c r="E406" s="3" t="s">
        <v>13</v>
      </c>
      <c r="F406" s="3" t="s">
        <v>25</v>
      </c>
      <c r="H406" s="1">
        <v>86</v>
      </c>
      <c r="I406" s="1">
        <v>77.2</v>
      </c>
      <c r="J406" s="16"/>
      <c r="K406" s="60">
        <f t="shared" si="12"/>
        <v>81.599999999999994</v>
      </c>
      <c r="L406" s="60">
        <f t="shared" si="13"/>
        <v>-8.7999999999999972</v>
      </c>
    </row>
    <row r="407" spans="2:12" x14ac:dyDescent="0.3">
      <c r="B407" s="3" t="s">
        <v>188</v>
      </c>
      <c r="C407" s="3" t="s">
        <v>189</v>
      </c>
      <c r="D407" s="3">
        <v>10</v>
      </c>
      <c r="E407" s="3" t="s">
        <v>13</v>
      </c>
      <c r="F407" s="3" t="s">
        <v>14</v>
      </c>
      <c r="H407" s="1">
        <v>100</v>
      </c>
      <c r="I407" s="1">
        <v>77.2</v>
      </c>
      <c r="J407" s="16"/>
      <c r="K407" s="60">
        <f t="shared" si="12"/>
        <v>88.6</v>
      </c>
      <c r="L407" s="60">
        <f t="shared" si="13"/>
        <v>-22.799999999999997</v>
      </c>
    </row>
    <row r="408" spans="2:12" x14ac:dyDescent="0.3">
      <c r="B408" s="3" t="s">
        <v>330</v>
      </c>
      <c r="C408" s="3" t="s">
        <v>331</v>
      </c>
      <c r="D408" s="3">
        <v>14</v>
      </c>
      <c r="E408" s="3" t="s">
        <v>13</v>
      </c>
      <c r="F408" s="3" t="s">
        <v>14</v>
      </c>
      <c r="H408" s="8">
        <v>100</v>
      </c>
      <c r="I408" s="1">
        <v>77.2</v>
      </c>
      <c r="J408" s="16"/>
      <c r="K408" s="60">
        <f t="shared" si="12"/>
        <v>88.6</v>
      </c>
      <c r="L408" s="60">
        <f t="shared" si="13"/>
        <v>-22.799999999999997</v>
      </c>
    </row>
    <row r="409" spans="2:12" x14ac:dyDescent="0.3">
      <c r="B409" s="22" t="s">
        <v>859</v>
      </c>
      <c r="C409" s="22" t="s">
        <v>860</v>
      </c>
      <c r="D409" s="22">
        <v>12</v>
      </c>
      <c r="E409" s="22" t="s">
        <v>13</v>
      </c>
      <c r="F409" s="22" t="s">
        <v>770</v>
      </c>
      <c r="H409" s="22">
        <v>100</v>
      </c>
      <c r="I409" s="22">
        <v>77.2</v>
      </c>
      <c r="J409" s="16"/>
      <c r="K409" s="60">
        <f t="shared" si="12"/>
        <v>88.6</v>
      </c>
      <c r="L409" s="60">
        <f t="shared" si="13"/>
        <v>-22.799999999999997</v>
      </c>
    </row>
    <row r="410" spans="2:12" x14ac:dyDescent="0.3">
      <c r="B410" s="34" t="s">
        <v>86</v>
      </c>
      <c r="C410" s="34" t="s">
        <v>87</v>
      </c>
      <c r="D410" s="34">
        <v>15</v>
      </c>
      <c r="E410" s="34" t="s">
        <v>13</v>
      </c>
      <c r="F410" s="34" t="s">
        <v>25</v>
      </c>
      <c r="H410" s="36">
        <v>95</v>
      </c>
      <c r="I410" s="1">
        <v>77.2</v>
      </c>
      <c r="J410" s="16"/>
      <c r="K410" s="60">
        <f t="shared" si="12"/>
        <v>86.1</v>
      </c>
      <c r="L410" s="60">
        <f t="shared" si="13"/>
        <v>-17.799999999999997</v>
      </c>
    </row>
    <row r="411" spans="2:12" x14ac:dyDescent="0.3">
      <c r="B411" s="3" t="s">
        <v>117</v>
      </c>
      <c r="C411" s="3" t="s">
        <v>118</v>
      </c>
      <c r="D411" s="3">
        <v>12</v>
      </c>
      <c r="E411" s="3" t="s">
        <v>13</v>
      </c>
      <c r="F411" s="3" t="s">
        <v>14</v>
      </c>
      <c r="H411" s="1">
        <v>79</v>
      </c>
      <c r="I411" s="1">
        <v>75.900000000000006</v>
      </c>
      <c r="J411" s="16"/>
      <c r="K411" s="60">
        <f t="shared" si="12"/>
        <v>77.45</v>
      </c>
      <c r="L411" s="60">
        <f t="shared" si="13"/>
        <v>-3.0999999999999943</v>
      </c>
    </row>
    <row r="412" spans="2:12" x14ac:dyDescent="0.3">
      <c r="B412" s="3" t="s">
        <v>751</v>
      </c>
      <c r="C412" s="3" t="s">
        <v>752</v>
      </c>
      <c r="D412" s="3">
        <v>10</v>
      </c>
      <c r="E412" s="3" t="s">
        <v>119</v>
      </c>
      <c r="F412" s="3" t="s">
        <v>25</v>
      </c>
      <c r="H412" s="1">
        <v>100</v>
      </c>
      <c r="I412" s="1">
        <v>77.2</v>
      </c>
      <c r="J412" s="16"/>
      <c r="K412" s="60">
        <f t="shared" si="12"/>
        <v>88.6</v>
      </c>
      <c r="L412" s="60">
        <f t="shared" si="13"/>
        <v>-22.799999999999997</v>
      </c>
    </row>
    <row r="413" spans="2:12" x14ac:dyDescent="0.3">
      <c r="B413" s="22" t="s">
        <v>593</v>
      </c>
      <c r="C413" s="22" t="s">
        <v>849</v>
      </c>
      <c r="D413" s="22">
        <v>11</v>
      </c>
      <c r="E413" s="22" t="s">
        <v>13</v>
      </c>
      <c r="F413" s="22" t="s">
        <v>771</v>
      </c>
      <c r="H413" s="22">
        <v>62</v>
      </c>
      <c r="I413" s="22">
        <v>77.2</v>
      </c>
      <c r="J413" s="16"/>
      <c r="K413" s="60">
        <f t="shared" si="12"/>
        <v>69.599999999999994</v>
      </c>
      <c r="L413" s="60">
        <f t="shared" si="13"/>
        <v>15.200000000000003</v>
      </c>
    </row>
    <row r="414" spans="2:12" x14ac:dyDescent="0.3">
      <c r="B414" s="3" t="s">
        <v>154</v>
      </c>
      <c r="C414" s="3" t="s">
        <v>155</v>
      </c>
      <c r="D414" s="3">
        <v>14</v>
      </c>
      <c r="E414" s="3" t="s">
        <v>13</v>
      </c>
      <c r="F414" s="3" t="s">
        <v>25</v>
      </c>
      <c r="H414" s="8">
        <v>100</v>
      </c>
      <c r="I414" s="1">
        <v>77.2</v>
      </c>
      <c r="J414" s="16"/>
      <c r="K414" s="60">
        <f t="shared" si="12"/>
        <v>88.6</v>
      </c>
      <c r="L414" s="60">
        <f t="shared" si="13"/>
        <v>-22.799999999999997</v>
      </c>
    </row>
    <row r="415" spans="2:12" x14ac:dyDescent="0.3">
      <c r="B415" s="3" t="s">
        <v>17</v>
      </c>
      <c r="C415" s="3" t="s">
        <v>18</v>
      </c>
      <c r="D415" s="3">
        <v>12</v>
      </c>
      <c r="E415" s="3" t="s">
        <v>13</v>
      </c>
      <c r="F415" s="3" t="s">
        <v>14</v>
      </c>
      <c r="H415" s="8">
        <v>100</v>
      </c>
      <c r="I415" s="1">
        <v>77.2</v>
      </c>
      <c r="J415" s="16"/>
      <c r="K415" s="60">
        <f t="shared" si="12"/>
        <v>88.6</v>
      </c>
      <c r="L415" s="60">
        <f t="shared" si="13"/>
        <v>-22.799999999999997</v>
      </c>
    </row>
    <row r="416" spans="2:12" x14ac:dyDescent="0.3">
      <c r="B416" s="3" t="s">
        <v>482</v>
      </c>
      <c r="C416" s="3" t="s">
        <v>483</v>
      </c>
      <c r="D416" s="3">
        <v>15</v>
      </c>
      <c r="E416" s="3" t="s">
        <v>347</v>
      </c>
      <c r="F416" s="3" t="s">
        <v>14</v>
      </c>
      <c r="H416" s="1">
        <v>97</v>
      </c>
      <c r="I416" s="1">
        <v>77.2</v>
      </c>
      <c r="J416" s="16"/>
      <c r="K416" s="60">
        <f t="shared" si="12"/>
        <v>87.1</v>
      </c>
      <c r="L416" s="60">
        <f t="shared" si="13"/>
        <v>-19.799999999999997</v>
      </c>
    </row>
    <row r="417" spans="2:12" x14ac:dyDescent="0.3">
      <c r="B417" s="3" t="s">
        <v>462</v>
      </c>
      <c r="C417" s="3" t="s">
        <v>463</v>
      </c>
      <c r="D417" s="3">
        <v>11</v>
      </c>
      <c r="E417" s="3" t="s">
        <v>13</v>
      </c>
      <c r="F417" s="3" t="s">
        <v>14</v>
      </c>
      <c r="H417" s="1">
        <v>74</v>
      </c>
      <c r="I417" s="1">
        <v>77.2</v>
      </c>
      <c r="J417" s="16"/>
      <c r="K417" s="60">
        <f t="shared" si="12"/>
        <v>75.599999999999994</v>
      </c>
      <c r="L417" s="60">
        <f t="shared" si="13"/>
        <v>3.2000000000000028</v>
      </c>
    </row>
    <row r="418" spans="2:12" x14ac:dyDescent="0.3">
      <c r="B418" s="3" t="s">
        <v>619</v>
      </c>
      <c r="C418" s="3" t="s">
        <v>620</v>
      </c>
      <c r="D418" s="3">
        <v>9</v>
      </c>
      <c r="E418" s="3" t="s">
        <v>13</v>
      </c>
      <c r="F418" s="3" t="s">
        <v>14</v>
      </c>
      <c r="H418" s="1">
        <v>77</v>
      </c>
      <c r="I418" s="1">
        <v>77.2</v>
      </c>
      <c r="J418" s="16"/>
      <c r="K418" s="60">
        <f t="shared" si="12"/>
        <v>77.099999999999994</v>
      </c>
      <c r="L418" s="60">
        <f t="shared" si="13"/>
        <v>0.20000000000000284</v>
      </c>
    </row>
    <row r="419" spans="2:12" x14ac:dyDescent="0.3">
      <c r="B419" s="3" t="s">
        <v>640</v>
      </c>
      <c r="C419" s="3" t="s">
        <v>31</v>
      </c>
      <c r="D419" s="3">
        <v>14</v>
      </c>
      <c r="E419" s="3" t="s">
        <v>34</v>
      </c>
      <c r="F419" s="3" t="s">
        <v>25</v>
      </c>
      <c r="H419" s="8">
        <v>100</v>
      </c>
      <c r="I419" s="1">
        <v>77.2</v>
      </c>
      <c r="J419" s="16"/>
      <c r="K419" s="60">
        <f t="shared" si="12"/>
        <v>88.6</v>
      </c>
      <c r="L419" s="60">
        <f t="shared" si="13"/>
        <v>-22.799999999999997</v>
      </c>
    </row>
    <row r="420" spans="2:12" x14ac:dyDescent="0.3">
      <c r="B420" s="3" t="s">
        <v>236</v>
      </c>
      <c r="C420" s="3" t="s">
        <v>237</v>
      </c>
      <c r="D420" s="3">
        <v>12</v>
      </c>
      <c r="E420" s="3" t="s">
        <v>13</v>
      </c>
      <c r="F420" s="3" t="s">
        <v>14</v>
      </c>
      <c r="H420" s="8">
        <v>100</v>
      </c>
      <c r="I420" s="1">
        <v>77.2</v>
      </c>
      <c r="J420" s="16"/>
      <c r="K420" s="60">
        <f t="shared" si="12"/>
        <v>88.6</v>
      </c>
      <c r="L420" s="60">
        <f t="shared" si="13"/>
        <v>-22.799999999999997</v>
      </c>
    </row>
    <row r="421" spans="2:12" x14ac:dyDescent="0.3">
      <c r="B421" s="22" t="s">
        <v>853</v>
      </c>
      <c r="C421" s="22" t="s">
        <v>854</v>
      </c>
      <c r="D421" s="22">
        <v>14</v>
      </c>
      <c r="E421" s="22" t="s">
        <v>13</v>
      </c>
      <c r="F421" s="22" t="s">
        <v>770</v>
      </c>
      <c r="H421" s="22">
        <v>77</v>
      </c>
      <c r="I421" s="22">
        <v>77.2</v>
      </c>
      <c r="J421" s="16"/>
      <c r="K421" s="60">
        <f t="shared" si="12"/>
        <v>77.099999999999994</v>
      </c>
      <c r="L421" s="60">
        <f t="shared" si="13"/>
        <v>0.20000000000000284</v>
      </c>
    </row>
    <row r="422" spans="2:12" x14ac:dyDescent="0.3">
      <c r="B422" s="3" t="s">
        <v>182</v>
      </c>
      <c r="C422" s="3" t="s">
        <v>183</v>
      </c>
      <c r="D422" s="3">
        <v>13</v>
      </c>
      <c r="E422" s="3" t="s">
        <v>13</v>
      </c>
      <c r="F422" s="3" t="s">
        <v>14</v>
      </c>
      <c r="H422" s="1">
        <v>100</v>
      </c>
      <c r="I422" s="1">
        <v>77.2</v>
      </c>
      <c r="J422" s="16"/>
      <c r="K422" s="60">
        <f t="shared" si="12"/>
        <v>88.6</v>
      </c>
      <c r="L422" s="60">
        <f t="shared" si="13"/>
        <v>-22.799999999999997</v>
      </c>
    </row>
    <row r="423" spans="2:12" x14ac:dyDescent="0.3">
      <c r="B423" s="22" t="s">
        <v>811</v>
      </c>
      <c r="C423" s="22" t="s">
        <v>812</v>
      </c>
      <c r="D423" s="22">
        <v>8</v>
      </c>
      <c r="E423" s="22" t="s">
        <v>13</v>
      </c>
      <c r="F423" s="22" t="s">
        <v>771</v>
      </c>
      <c r="H423" s="22">
        <v>98</v>
      </c>
      <c r="I423" s="1">
        <v>77.2</v>
      </c>
      <c r="J423" s="16"/>
      <c r="K423" s="60">
        <f t="shared" si="12"/>
        <v>87.6</v>
      </c>
      <c r="L423" s="60">
        <f t="shared" si="13"/>
        <v>-20.799999999999997</v>
      </c>
    </row>
    <row r="424" spans="2:12" x14ac:dyDescent="0.3">
      <c r="B424" s="3" t="s">
        <v>685</v>
      </c>
      <c r="C424" s="3" t="s">
        <v>686</v>
      </c>
      <c r="D424" s="3">
        <v>10</v>
      </c>
      <c r="E424" s="3" t="s">
        <v>13</v>
      </c>
      <c r="F424" s="3" t="s">
        <v>14</v>
      </c>
      <c r="H424" s="1">
        <v>100</v>
      </c>
      <c r="I424" s="1">
        <v>77.2</v>
      </c>
      <c r="J424" s="16"/>
      <c r="K424" s="60">
        <f t="shared" si="12"/>
        <v>88.6</v>
      </c>
      <c r="L424" s="60">
        <f t="shared" si="13"/>
        <v>-22.799999999999997</v>
      </c>
    </row>
    <row r="425" spans="2:12" x14ac:dyDescent="0.3">
      <c r="B425" s="3" t="s">
        <v>726</v>
      </c>
      <c r="C425" s="3" t="s">
        <v>727</v>
      </c>
      <c r="D425" s="3">
        <v>13</v>
      </c>
      <c r="E425" s="3" t="s">
        <v>13</v>
      </c>
      <c r="F425" s="3" t="s">
        <v>25</v>
      </c>
      <c r="H425" s="1">
        <v>98</v>
      </c>
      <c r="I425" s="1">
        <v>77.2</v>
      </c>
      <c r="J425" s="16"/>
      <c r="K425" s="60">
        <f t="shared" si="12"/>
        <v>87.6</v>
      </c>
      <c r="L425" s="60">
        <f t="shared" si="13"/>
        <v>-20.799999999999997</v>
      </c>
    </row>
    <row r="426" spans="2:12" x14ac:dyDescent="0.3">
      <c r="B426" s="3" t="s">
        <v>521</v>
      </c>
      <c r="C426" s="3" t="s">
        <v>522</v>
      </c>
      <c r="D426" s="3">
        <v>15</v>
      </c>
      <c r="E426" s="3" t="s">
        <v>13</v>
      </c>
      <c r="F426" s="3" t="s">
        <v>14</v>
      </c>
      <c r="G426" s="19"/>
      <c r="H426" s="1">
        <v>89</v>
      </c>
      <c r="I426" s="1">
        <v>77.2</v>
      </c>
      <c r="J426" s="16"/>
      <c r="K426" s="60">
        <f t="shared" si="12"/>
        <v>83.1</v>
      </c>
      <c r="L426" s="60">
        <f t="shared" si="13"/>
        <v>-11.799999999999997</v>
      </c>
    </row>
    <row r="427" spans="2:12" x14ac:dyDescent="0.3">
      <c r="B427" s="3" t="s">
        <v>229</v>
      </c>
      <c r="C427" s="3" t="s">
        <v>230</v>
      </c>
      <c r="D427" s="3">
        <v>15</v>
      </c>
      <c r="E427" s="3" t="s">
        <v>13</v>
      </c>
      <c r="F427" s="3" t="s">
        <v>14</v>
      </c>
      <c r="H427" s="8">
        <v>100</v>
      </c>
      <c r="I427" s="1">
        <v>77.2</v>
      </c>
      <c r="J427" s="16"/>
      <c r="K427" s="60">
        <f t="shared" si="12"/>
        <v>88.6</v>
      </c>
      <c r="L427" s="60">
        <f t="shared" si="13"/>
        <v>-22.799999999999997</v>
      </c>
    </row>
    <row r="428" spans="2:12" x14ac:dyDescent="0.3">
      <c r="B428" s="3" t="s">
        <v>664</v>
      </c>
      <c r="C428" s="3" t="s">
        <v>665</v>
      </c>
      <c r="D428" s="3">
        <v>13</v>
      </c>
      <c r="E428" s="3" t="s">
        <v>13</v>
      </c>
      <c r="F428" s="3" t="s">
        <v>25</v>
      </c>
      <c r="H428" s="8">
        <v>100</v>
      </c>
      <c r="I428" s="1">
        <v>77.2</v>
      </c>
      <c r="J428" s="16"/>
      <c r="K428" s="60">
        <f t="shared" si="12"/>
        <v>88.6</v>
      </c>
      <c r="L428" s="60">
        <f t="shared" si="13"/>
        <v>-22.799999999999997</v>
      </c>
    </row>
    <row r="429" spans="2:12" x14ac:dyDescent="0.3">
      <c r="B429" s="22" t="s">
        <v>848</v>
      </c>
      <c r="C429" s="22" t="s">
        <v>849</v>
      </c>
      <c r="D429" s="22">
        <v>13</v>
      </c>
      <c r="E429" s="22" t="s">
        <v>13</v>
      </c>
      <c r="F429" s="22" t="s">
        <v>771</v>
      </c>
      <c r="H429" s="22">
        <v>80</v>
      </c>
      <c r="I429" s="22">
        <v>77.2</v>
      </c>
      <c r="J429" s="16"/>
      <c r="K429" s="60">
        <f t="shared" si="12"/>
        <v>78.599999999999994</v>
      </c>
      <c r="L429" s="60">
        <f t="shared" si="13"/>
        <v>-2.7999999999999972</v>
      </c>
    </row>
    <row r="430" spans="2:12" x14ac:dyDescent="0.3">
      <c r="B430" s="3" t="s">
        <v>105</v>
      </c>
      <c r="C430" s="3" t="s">
        <v>106</v>
      </c>
      <c r="D430" s="3">
        <v>12</v>
      </c>
      <c r="E430" s="3" t="s">
        <v>43</v>
      </c>
      <c r="F430" s="3" t="s">
        <v>25</v>
      </c>
      <c r="H430" s="8">
        <v>100</v>
      </c>
      <c r="I430" s="1">
        <v>77.2</v>
      </c>
      <c r="J430" s="16"/>
      <c r="K430" s="60">
        <f t="shared" si="12"/>
        <v>88.6</v>
      </c>
      <c r="L430" s="60">
        <f t="shared" si="13"/>
        <v>-22.799999999999997</v>
      </c>
    </row>
    <row r="431" spans="2:12" x14ac:dyDescent="0.3">
      <c r="B431" s="3" t="s">
        <v>150</v>
      </c>
      <c r="C431" s="3" t="s">
        <v>151</v>
      </c>
      <c r="D431" s="3">
        <v>13</v>
      </c>
      <c r="E431" s="3" t="s">
        <v>13</v>
      </c>
      <c r="F431" s="3" t="s">
        <v>25</v>
      </c>
      <c r="H431" s="1">
        <v>100</v>
      </c>
      <c r="I431" s="1">
        <v>77.2</v>
      </c>
      <c r="J431" s="16"/>
      <c r="K431" s="60">
        <f t="shared" si="12"/>
        <v>88.6</v>
      </c>
      <c r="L431" s="60">
        <f t="shared" si="13"/>
        <v>-22.799999999999997</v>
      </c>
    </row>
    <row r="432" spans="2:12" x14ac:dyDescent="0.3">
      <c r="B432" s="3" t="s">
        <v>164</v>
      </c>
      <c r="C432" s="3" t="s">
        <v>165</v>
      </c>
      <c r="D432" s="3">
        <v>14</v>
      </c>
      <c r="E432" s="3" t="s">
        <v>13</v>
      </c>
      <c r="F432" s="3" t="s">
        <v>14</v>
      </c>
      <c r="G432" s="19"/>
      <c r="H432" s="8">
        <v>100</v>
      </c>
      <c r="I432" s="1">
        <v>77.2</v>
      </c>
      <c r="J432" s="16"/>
      <c r="K432" s="60">
        <f t="shared" si="12"/>
        <v>88.6</v>
      </c>
      <c r="L432" s="60">
        <f t="shared" si="13"/>
        <v>-22.799999999999997</v>
      </c>
    </row>
    <row r="433" spans="2:12" x14ac:dyDescent="0.3">
      <c r="B433" s="3" t="s">
        <v>91</v>
      </c>
      <c r="C433" s="3" t="s">
        <v>793</v>
      </c>
      <c r="D433" s="3">
        <v>11</v>
      </c>
      <c r="E433" s="3" t="s">
        <v>13</v>
      </c>
      <c r="F433" s="3" t="s">
        <v>771</v>
      </c>
      <c r="H433" s="22">
        <v>77</v>
      </c>
      <c r="I433" s="1">
        <v>77.2</v>
      </c>
      <c r="J433" s="16"/>
      <c r="K433" s="60">
        <f t="shared" si="12"/>
        <v>77.099999999999994</v>
      </c>
      <c r="L433" s="60">
        <f t="shared" si="13"/>
        <v>0.20000000000000284</v>
      </c>
    </row>
    <row r="434" spans="2:12" x14ac:dyDescent="0.3">
      <c r="B434" s="22" t="s">
        <v>842</v>
      </c>
      <c r="C434" s="22" t="s">
        <v>843</v>
      </c>
      <c r="D434" s="22">
        <v>15</v>
      </c>
      <c r="E434" s="22" t="s">
        <v>13</v>
      </c>
      <c r="F434" s="22" t="s">
        <v>770</v>
      </c>
      <c r="H434" s="22">
        <v>100</v>
      </c>
      <c r="I434" s="22">
        <v>77.2</v>
      </c>
      <c r="J434" s="16"/>
      <c r="K434" s="60">
        <f t="shared" si="12"/>
        <v>88.6</v>
      </c>
      <c r="L434" s="60">
        <f t="shared" si="13"/>
        <v>-22.799999999999997</v>
      </c>
    </row>
    <row r="435" spans="2:12" x14ac:dyDescent="0.3">
      <c r="B435" s="3" t="s">
        <v>37</v>
      </c>
      <c r="C435" s="3" t="s">
        <v>38</v>
      </c>
      <c r="D435" s="3">
        <v>16</v>
      </c>
      <c r="E435" s="3" t="s">
        <v>13</v>
      </c>
      <c r="F435" s="3" t="s">
        <v>14</v>
      </c>
      <c r="G435" s="19"/>
      <c r="H435" s="8">
        <v>100</v>
      </c>
      <c r="I435" s="1">
        <v>77.2</v>
      </c>
      <c r="J435" s="16"/>
      <c r="K435" s="60">
        <f t="shared" si="12"/>
        <v>88.6</v>
      </c>
      <c r="L435" s="60">
        <f t="shared" si="13"/>
        <v>-22.799999999999997</v>
      </c>
    </row>
    <row r="436" spans="2:12" x14ac:dyDescent="0.3">
      <c r="B436" s="3" t="s">
        <v>257</v>
      </c>
      <c r="C436" s="3" t="s">
        <v>258</v>
      </c>
      <c r="D436" s="3">
        <v>12</v>
      </c>
      <c r="E436" s="3" t="s">
        <v>13</v>
      </c>
      <c r="F436" s="3" t="s">
        <v>25</v>
      </c>
      <c r="G436" s="19"/>
      <c r="H436" s="1">
        <v>90</v>
      </c>
      <c r="I436" s="1">
        <v>77.2</v>
      </c>
      <c r="J436" s="16"/>
      <c r="K436" s="60">
        <f t="shared" si="12"/>
        <v>83.6</v>
      </c>
      <c r="L436" s="60">
        <f t="shared" si="13"/>
        <v>-12.799999999999997</v>
      </c>
    </row>
    <row r="437" spans="2:12" x14ac:dyDescent="0.3">
      <c r="B437" s="3" t="s">
        <v>534</v>
      </c>
      <c r="C437" s="3" t="s">
        <v>535</v>
      </c>
      <c r="D437" s="3">
        <v>8</v>
      </c>
      <c r="E437" s="3" t="s">
        <v>13</v>
      </c>
      <c r="F437" s="3" t="s">
        <v>14</v>
      </c>
      <c r="H437" s="8">
        <v>100</v>
      </c>
      <c r="I437" s="1">
        <v>77.2</v>
      </c>
      <c r="J437" s="16"/>
      <c r="K437" s="60">
        <f t="shared" si="12"/>
        <v>88.6</v>
      </c>
      <c r="L437" s="60">
        <f t="shared" si="13"/>
        <v>-22.799999999999997</v>
      </c>
    </row>
    <row r="438" spans="2:12" x14ac:dyDescent="0.3">
      <c r="B438" s="3" t="s">
        <v>177</v>
      </c>
      <c r="C438" s="3" t="s">
        <v>372</v>
      </c>
      <c r="D438" s="3">
        <v>9</v>
      </c>
      <c r="E438" s="3" t="s">
        <v>13</v>
      </c>
      <c r="F438" s="22" t="s">
        <v>551</v>
      </c>
      <c r="H438" s="1">
        <v>77</v>
      </c>
      <c r="I438" s="1">
        <v>77.2</v>
      </c>
      <c r="J438" s="16"/>
      <c r="K438" s="60">
        <f t="shared" si="12"/>
        <v>77.099999999999994</v>
      </c>
      <c r="L438" s="60">
        <f t="shared" si="13"/>
        <v>0.20000000000000284</v>
      </c>
    </row>
    <row r="439" spans="2:12" x14ac:dyDescent="0.3">
      <c r="B439" s="3" t="s">
        <v>562</v>
      </c>
      <c r="C439" s="3" t="s">
        <v>563</v>
      </c>
      <c r="D439" s="3">
        <v>11</v>
      </c>
      <c r="E439" s="3" t="s">
        <v>13</v>
      </c>
      <c r="F439" s="3" t="s">
        <v>25</v>
      </c>
      <c r="H439" s="1">
        <v>100</v>
      </c>
      <c r="I439" s="1">
        <v>77.2</v>
      </c>
      <c r="J439" s="16"/>
      <c r="K439" s="60">
        <f t="shared" si="12"/>
        <v>88.6</v>
      </c>
      <c r="L439" s="60">
        <f t="shared" si="13"/>
        <v>-22.799999999999997</v>
      </c>
    </row>
    <row r="440" spans="2:12" x14ac:dyDescent="0.3">
      <c r="B440" s="3" t="s">
        <v>625</v>
      </c>
      <c r="C440" s="3" t="s">
        <v>626</v>
      </c>
      <c r="D440" s="22">
        <v>13</v>
      </c>
      <c r="E440" s="22" t="s">
        <v>13</v>
      </c>
      <c r="F440" s="22" t="s">
        <v>770</v>
      </c>
      <c r="H440" s="8">
        <v>100</v>
      </c>
      <c r="I440" s="1">
        <v>77.2</v>
      </c>
      <c r="J440" s="16"/>
      <c r="K440" s="60">
        <f t="shared" si="12"/>
        <v>88.6</v>
      </c>
      <c r="L440" s="60">
        <f t="shared" si="13"/>
        <v>-22.799999999999997</v>
      </c>
    </row>
    <row r="441" spans="2:12" x14ac:dyDescent="0.3">
      <c r="B441" s="3" t="s">
        <v>641</v>
      </c>
      <c r="C441" s="3" t="s">
        <v>642</v>
      </c>
      <c r="D441" s="3">
        <v>12</v>
      </c>
      <c r="E441" s="3" t="s">
        <v>43</v>
      </c>
      <c r="F441" s="3" t="s">
        <v>25</v>
      </c>
      <c r="H441" s="1">
        <v>95</v>
      </c>
      <c r="I441" s="1">
        <v>77.2</v>
      </c>
      <c r="J441" s="16"/>
      <c r="K441" s="60">
        <f t="shared" si="12"/>
        <v>86.1</v>
      </c>
      <c r="L441" s="60">
        <f t="shared" si="13"/>
        <v>-17.799999999999997</v>
      </c>
    </row>
    <row r="442" spans="2:12" x14ac:dyDescent="0.3">
      <c r="B442" s="22" t="s">
        <v>395</v>
      </c>
      <c r="C442" s="22" t="s">
        <v>396</v>
      </c>
      <c r="D442" s="3">
        <v>10</v>
      </c>
      <c r="E442" s="3" t="s">
        <v>13</v>
      </c>
      <c r="F442" s="3" t="s">
        <v>25</v>
      </c>
      <c r="H442" s="1">
        <v>100</v>
      </c>
      <c r="I442" s="1">
        <v>77.2</v>
      </c>
      <c r="J442" s="16"/>
      <c r="K442" s="60">
        <f t="shared" si="12"/>
        <v>88.6</v>
      </c>
      <c r="L442" s="60">
        <f t="shared" si="13"/>
        <v>-22.799999999999997</v>
      </c>
    </row>
    <row r="443" spans="2:12" x14ac:dyDescent="0.3">
      <c r="B443" s="22" t="s">
        <v>71</v>
      </c>
      <c r="C443" s="22" t="s">
        <v>72</v>
      </c>
      <c r="D443" s="3">
        <v>11</v>
      </c>
      <c r="E443" s="3" t="s">
        <v>43</v>
      </c>
      <c r="F443" s="3" t="s">
        <v>14</v>
      </c>
      <c r="H443" s="1">
        <v>75</v>
      </c>
      <c r="I443" s="1">
        <v>77.2</v>
      </c>
      <c r="J443" s="16"/>
      <c r="K443" s="60">
        <f t="shared" si="12"/>
        <v>76.099999999999994</v>
      </c>
      <c r="L443" s="60">
        <f t="shared" si="13"/>
        <v>2.2000000000000028</v>
      </c>
    </row>
    <row r="444" spans="2:12" x14ac:dyDescent="0.3">
      <c r="B444" s="3" t="s">
        <v>3</v>
      </c>
      <c r="C444" s="3" t="s">
        <v>519</v>
      </c>
      <c r="D444" s="22">
        <v>12</v>
      </c>
      <c r="E444" s="22" t="s">
        <v>13</v>
      </c>
      <c r="F444" s="22" t="s">
        <v>25</v>
      </c>
      <c r="H444" s="8">
        <v>100</v>
      </c>
      <c r="I444" s="1">
        <v>77.2</v>
      </c>
      <c r="J444" s="16"/>
      <c r="K444" s="60">
        <f t="shared" si="12"/>
        <v>88.6</v>
      </c>
      <c r="L444" s="60">
        <f t="shared" si="13"/>
        <v>-22.799999999999997</v>
      </c>
    </row>
    <row r="445" spans="2:12" x14ac:dyDescent="0.3">
      <c r="B445" s="3" t="s">
        <v>58</v>
      </c>
      <c r="C445" s="3" t="s">
        <v>59</v>
      </c>
      <c r="D445" s="3">
        <v>10</v>
      </c>
      <c r="E445" s="3" t="s">
        <v>13</v>
      </c>
      <c r="F445" s="3" t="s">
        <v>25</v>
      </c>
      <c r="H445" s="1">
        <v>67</v>
      </c>
      <c r="I445" s="1">
        <v>77.2</v>
      </c>
      <c r="J445" s="16"/>
      <c r="K445" s="60">
        <f t="shared" si="12"/>
        <v>72.099999999999994</v>
      </c>
      <c r="L445" s="60">
        <f t="shared" si="13"/>
        <v>10.200000000000003</v>
      </c>
    </row>
    <row r="446" spans="2:12" x14ac:dyDescent="0.3">
      <c r="B446" s="3" t="s">
        <v>418</v>
      </c>
      <c r="C446" s="3" t="s">
        <v>419</v>
      </c>
      <c r="D446" s="3">
        <v>12</v>
      </c>
      <c r="E446" s="3" t="s">
        <v>13</v>
      </c>
      <c r="F446" s="3" t="s">
        <v>25</v>
      </c>
      <c r="G446" s="19"/>
      <c r="H446" s="8">
        <v>100</v>
      </c>
      <c r="I446" s="1">
        <v>77.2</v>
      </c>
      <c r="J446" s="16"/>
      <c r="K446" s="60">
        <f t="shared" si="12"/>
        <v>88.6</v>
      </c>
      <c r="L446" s="60">
        <f t="shared" si="13"/>
        <v>-22.799999999999997</v>
      </c>
    </row>
    <row r="447" spans="2:12" x14ac:dyDescent="0.3">
      <c r="B447" s="3" t="s">
        <v>516</v>
      </c>
      <c r="C447" s="3" t="s">
        <v>517</v>
      </c>
      <c r="D447" s="3">
        <v>11</v>
      </c>
      <c r="E447" s="3" t="s">
        <v>13</v>
      </c>
      <c r="F447" s="3" t="s">
        <v>25</v>
      </c>
      <c r="H447" s="1">
        <v>100</v>
      </c>
      <c r="I447" s="1">
        <v>77.2</v>
      </c>
      <c r="J447" s="16"/>
      <c r="K447" s="60">
        <f t="shared" si="12"/>
        <v>88.6</v>
      </c>
      <c r="L447" s="60">
        <f t="shared" si="13"/>
        <v>-22.799999999999997</v>
      </c>
    </row>
    <row r="448" spans="2:12" x14ac:dyDescent="0.3">
      <c r="B448" s="3" t="s">
        <v>90</v>
      </c>
      <c r="C448" s="3" t="s">
        <v>91</v>
      </c>
      <c r="D448" s="3">
        <v>13</v>
      </c>
      <c r="E448" s="3" t="s">
        <v>13</v>
      </c>
      <c r="F448" s="3" t="s">
        <v>14</v>
      </c>
      <c r="H448" s="1">
        <v>39</v>
      </c>
      <c r="I448" s="1">
        <v>77.2</v>
      </c>
      <c r="J448" s="16"/>
      <c r="K448" s="60">
        <f t="shared" si="12"/>
        <v>58.1</v>
      </c>
      <c r="L448" s="60">
        <f t="shared" si="13"/>
        <v>38.200000000000003</v>
      </c>
    </row>
    <row r="449" spans="2:12" x14ac:dyDescent="0.3">
      <c r="B449" s="3" t="s">
        <v>373</v>
      </c>
      <c r="C449" s="3" t="s">
        <v>110</v>
      </c>
      <c r="D449" s="3">
        <v>8</v>
      </c>
      <c r="E449" s="3" t="s">
        <v>13</v>
      </c>
      <c r="F449" s="3" t="s">
        <v>25</v>
      </c>
      <c r="H449" s="8">
        <v>100</v>
      </c>
      <c r="I449" s="1">
        <v>77.2</v>
      </c>
      <c r="J449" s="16"/>
      <c r="K449" s="60">
        <f t="shared" si="12"/>
        <v>88.6</v>
      </c>
      <c r="L449" s="60">
        <f t="shared" si="13"/>
        <v>-22.799999999999997</v>
      </c>
    </row>
    <row r="450" spans="2:12" x14ac:dyDescent="0.3">
      <c r="B450" s="3" t="s">
        <v>439</v>
      </c>
      <c r="C450" s="3" t="s">
        <v>440</v>
      </c>
      <c r="D450" s="3">
        <v>14</v>
      </c>
      <c r="E450" s="3" t="s">
        <v>13</v>
      </c>
      <c r="F450" s="3" t="s">
        <v>25</v>
      </c>
      <c r="H450" s="8">
        <v>100</v>
      </c>
      <c r="I450" s="1">
        <v>77.2</v>
      </c>
      <c r="J450" s="16"/>
      <c r="K450" s="60">
        <f t="shared" si="12"/>
        <v>88.6</v>
      </c>
      <c r="L450" s="60">
        <f t="shared" si="13"/>
        <v>-22.799999999999997</v>
      </c>
    </row>
    <row r="451" spans="2:12" x14ac:dyDescent="0.3">
      <c r="B451" s="3" t="s">
        <v>222</v>
      </c>
      <c r="C451" s="3" t="s">
        <v>223</v>
      </c>
      <c r="D451" s="3">
        <v>14</v>
      </c>
      <c r="E451" s="3" t="s">
        <v>13</v>
      </c>
      <c r="F451" s="3" t="s">
        <v>25</v>
      </c>
      <c r="H451" s="1">
        <v>83</v>
      </c>
      <c r="I451" s="1">
        <v>77.2</v>
      </c>
      <c r="J451" s="16"/>
      <c r="K451" s="60">
        <f t="shared" si="12"/>
        <v>80.099999999999994</v>
      </c>
      <c r="L451" s="60">
        <f t="shared" si="13"/>
        <v>-5.7999999999999972</v>
      </c>
    </row>
    <row r="452" spans="2:12" x14ac:dyDescent="0.3">
      <c r="B452" s="3" t="s">
        <v>324</v>
      </c>
      <c r="C452" s="3" t="s">
        <v>325</v>
      </c>
      <c r="D452" s="3">
        <v>12</v>
      </c>
      <c r="E452" s="3" t="s">
        <v>13</v>
      </c>
      <c r="F452" s="3" t="s">
        <v>14</v>
      </c>
      <c r="H452" s="8">
        <v>100</v>
      </c>
      <c r="I452" s="1">
        <v>77.2</v>
      </c>
      <c r="J452" s="16"/>
      <c r="K452" s="60">
        <f t="shared" ref="K452:K515" si="14">AVERAGE(H452:I452)</f>
        <v>88.6</v>
      </c>
      <c r="L452" s="60">
        <f t="shared" ref="L452:L515" si="15">I452-H452</f>
        <v>-22.799999999999997</v>
      </c>
    </row>
    <row r="453" spans="2:12" x14ac:dyDescent="0.3">
      <c r="B453" s="3" t="s">
        <v>613</v>
      </c>
      <c r="C453" s="3" t="s">
        <v>614</v>
      </c>
      <c r="D453" s="3">
        <v>13</v>
      </c>
      <c r="E453" s="3" t="s">
        <v>13</v>
      </c>
      <c r="F453" s="3" t="s">
        <v>25</v>
      </c>
      <c r="H453" s="8">
        <v>100</v>
      </c>
      <c r="I453" s="1">
        <v>77.2</v>
      </c>
      <c r="J453" s="16"/>
      <c r="K453" s="60">
        <f t="shared" si="14"/>
        <v>88.6</v>
      </c>
      <c r="L453" s="60">
        <f t="shared" si="15"/>
        <v>-22.799999999999997</v>
      </c>
    </row>
    <row r="454" spans="2:12" x14ac:dyDescent="0.3">
      <c r="B454" s="3" t="s">
        <v>39</v>
      </c>
      <c r="C454" s="3" t="s">
        <v>40</v>
      </c>
      <c r="D454" s="3">
        <v>12</v>
      </c>
      <c r="E454" s="3" t="s">
        <v>13</v>
      </c>
      <c r="F454" s="3" t="s">
        <v>14</v>
      </c>
      <c r="H454" s="8">
        <v>100</v>
      </c>
      <c r="I454" s="1">
        <v>77.2</v>
      </c>
      <c r="J454" s="16"/>
      <c r="K454" s="60">
        <f t="shared" si="14"/>
        <v>88.6</v>
      </c>
      <c r="L454" s="60">
        <f t="shared" si="15"/>
        <v>-22.799999999999997</v>
      </c>
    </row>
    <row r="455" spans="2:12" x14ac:dyDescent="0.3">
      <c r="B455" s="3" t="s">
        <v>240</v>
      </c>
      <c r="C455" s="3" t="s">
        <v>241</v>
      </c>
      <c r="D455" s="3">
        <v>9</v>
      </c>
      <c r="E455" s="3" t="s">
        <v>13</v>
      </c>
      <c r="F455" s="3" t="s">
        <v>25</v>
      </c>
      <c r="H455" s="1">
        <v>84</v>
      </c>
      <c r="I455" s="1">
        <v>77.2</v>
      </c>
      <c r="J455" s="16"/>
      <c r="K455" s="60">
        <f t="shared" si="14"/>
        <v>80.599999999999994</v>
      </c>
      <c r="L455" s="60">
        <f t="shared" si="15"/>
        <v>-6.7999999999999972</v>
      </c>
    </row>
    <row r="456" spans="2:12" x14ac:dyDescent="0.3">
      <c r="B456" s="3" t="s">
        <v>606</v>
      </c>
      <c r="C456" s="3" t="s">
        <v>607</v>
      </c>
      <c r="D456" s="3">
        <v>14</v>
      </c>
      <c r="E456" s="3" t="s">
        <v>608</v>
      </c>
      <c r="F456" s="22" t="s">
        <v>14</v>
      </c>
      <c r="H456" s="1">
        <v>100</v>
      </c>
      <c r="I456" s="1">
        <v>77.2</v>
      </c>
      <c r="J456" s="16"/>
      <c r="K456" s="60">
        <f t="shared" si="14"/>
        <v>88.6</v>
      </c>
      <c r="L456" s="60">
        <f t="shared" si="15"/>
        <v>-22.799999999999997</v>
      </c>
    </row>
    <row r="457" spans="2:12" x14ac:dyDescent="0.3">
      <c r="B457" s="3" t="s">
        <v>698</v>
      </c>
      <c r="C457" s="3" t="s">
        <v>699</v>
      </c>
      <c r="D457" s="3">
        <v>13</v>
      </c>
      <c r="E457" s="3" t="s">
        <v>13</v>
      </c>
      <c r="F457" s="3" t="s">
        <v>25</v>
      </c>
      <c r="H457" s="1">
        <v>85</v>
      </c>
      <c r="I457" s="1">
        <v>77.2</v>
      </c>
      <c r="J457" s="16"/>
      <c r="K457" s="60">
        <f t="shared" si="14"/>
        <v>81.099999999999994</v>
      </c>
      <c r="L457" s="60">
        <f t="shared" si="15"/>
        <v>-7.7999999999999972</v>
      </c>
    </row>
    <row r="458" spans="2:12" x14ac:dyDescent="0.3">
      <c r="B458" s="39" t="s">
        <v>478</v>
      </c>
      <c r="C458" s="39" t="s">
        <v>479</v>
      </c>
      <c r="D458" s="39">
        <v>12</v>
      </c>
      <c r="E458" s="39" t="s">
        <v>13</v>
      </c>
      <c r="F458" s="39" t="s">
        <v>14</v>
      </c>
      <c r="H458" s="8">
        <v>100</v>
      </c>
      <c r="I458" s="1">
        <v>77.2</v>
      </c>
      <c r="J458" s="16"/>
      <c r="K458" s="60">
        <f t="shared" si="14"/>
        <v>88.6</v>
      </c>
      <c r="L458" s="60">
        <f t="shared" si="15"/>
        <v>-22.799999999999997</v>
      </c>
    </row>
    <row r="459" spans="2:12" x14ac:dyDescent="0.3">
      <c r="B459" s="3" t="s">
        <v>294</v>
      </c>
      <c r="C459" s="3" t="s">
        <v>264</v>
      </c>
      <c r="D459" s="3">
        <v>12</v>
      </c>
      <c r="E459" s="3" t="s">
        <v>13</v>
      </c>
      <c r="F459" s="3" t="s">
        <v>25</v>
      </c>
      <c r="H459" s="8">
        <v>100</v>
      </c>
      <c r="I459" s="1">
        <v>77.2</v>
      </c>
      <c r="J459" s="16"/>
      <c r="K459" s="60">
        <f t="shared" si="14"/>
        <v>88.6</v>
      </c>
      <c r="L459" s="60">
        <f t="shared" si="15"/>
        <v>-22.799999999999997</v>
      </c>
    </row>
    <row r="460" spans="2:12" x14ac:dyDescent="0.3">
      <c r="B460" s="3" t="s">
        <v>572</v>
      </c>
      <c r="C460" s="3" t="s">
        <v>552</v>
      </c>
      <c r="D460" s="3">
        <v>12</v>
      </c>
      <c r="E460" s="3" t="s">
        <v>13</v>
      </c>
      <c r="F460" s="3" t="s">
        <v>14</v>
      </c>
      <c r="G460" s="19"/>
      <c r="H460" s="8">
        <v>100</v>
      </c>
      <c r="I460" s="1">
        <v>77.2</v>
      </c>
      <c r="J460" s="16"/>
      <c r="K460" s="60">
        <f t="shared" si="14"/>
        <v>88.6</v>
      </c>
      <c r="L460" s="60">
        <f t="shared" si="15"/>
        <v>-22.799999999999997</v>
      </c>
    </row>
    <row r="461" spans="2:12" x14ac:dyDescent="0.3">
      <c r="B461" s="3" t="s">
        <v>617</v>
      </c>
      <c r="C461" s="3" t="s">
        <v>618</v>
      </c>
      <c r="D461" s="3">
        <v>12</v>
      </c>
      <c r="E461" s="3" t="s">
        <v>13</v>
      </c>
      <c r="F461" s="22" t="s">
        <v>551</v>
      </c>
      <c r="H461" s="8">
        <v>100</v>
      </c>
      <c r="I461" s="1">
        <v>77.2</v>
      </c>
      <c r="J461" s="16"/>
      <c r="K461" s="60">
        <f t="shared" si="14"/>
        <v>88.6</v>
      </c>
      <c r="L461" s="60">
        <f t="shared" si="15"/>
        <v>-22.799999999999997</v>
      </c>
    </row>
    <row r="462" spans="2:12" x14ac:dyDescent="0.3">
      <c r="B462" s="3" t="s">
        <v>362</v>
      </c>
      <c r="C462" s="3" t="s">
        <v>194</v>
      </c>
      <c r="D462" s="22">
        <v>9</v>
      </c>
      <c r="E462" s="22" t="s">
        <v>13</v>
      </c>
      <c r="F462" s="22" t="s">
        <v>770</v>
      </c>
      <c r="H462" s="8">
        <v>100</v>
      </c>
      <c r="I462" s="1">
        <v>77.2</v>
      </c>
      <c r="J462" s="16"/>
      <c r="K462" s="60">
        <f t="shared" si="14"/>
        <v>88.6</v>
      </c>
      <c r="L462" s="60">
        <f t="shared" si="15"/>
        <v>-22.799999999999997</v>
      </c>
    </row>
    <row r="463" spans="2:12" x14ac:dyDescent="0.3">
      <c r="B463" s="3" t="s">
        <v>621</v>
      </c>
      <c r="C463" s="3" t="s">
        <v>622</v>
      </c>
      <c r="D463" s="3">
        <v>11</v>
      </c>
      <c r="E463" s="3" t="s">
        <v>623</v>
      </c>
      <c r="F463" s="3" t="s">
        <v>14</v>
      </c>
      <c r="H463" s="8">
        <v>100</v>
      </c>
      <c r="I463" s="1">
        <v>77.2</v>
      </c>
      <c r="J463" s="16"/>
      <c r="K463" s="60">
        <f t="shared" si="14"/>
        <v>88.6</v>
      </c>
      <c r="L463" s="60">
        <f t="shared" si="15"/>
        <v>-22.799999999999997</v>
      </c>
    </row>
    <row r="464" spans="2:12" x14ac:dyDescent="0.3">
      <c r="B464" s="22" t="s">
        <v>808</v>
      </c>
      <c r="C464" s="22" t="s">
        <v>106</v>
      </c>
      <c r="D464" s="3">
        <v>16</v>
      </c>
      <c r="E464" s="3" t="s">
        <v>34</v>
      </c>
      <c r="F464" s="3" t="s">
        <v>14</v>
      </c>
      <c r="H464" s="1">
        <v>67</v>
      </c>
      <c r="I464" s="1">
        <v>77.2</v>
      </c>
      <c r="J464" s="16"/>
      <c r="K464" s="60">
        <f t="shared" si="14"/>
        <v>72.099999999999994</v>
      </c>
      <c r="L464" s="60">
        <f t="shared" si="15"/>
        <v>10.200000000000003</v>
      </c>
    </row>
    <row r="465" spans="2:12" x14ac:dyDescent="0.3">
      <c r="B465" s="3" t="s">
        <v>518</v>
      </c>
      <c r="C465" s="3" t="s">
        <v>519</v>
      </c>
      <c r="D465" s="3">
        <v>7</v>
      </c>
      <c r="E465" s="3" t="s">
        <v>13</v>
      </c>
      <c r="F465" s="3" t="s">
        <v>14</v>
      </c>
      <c r="G465" s="19"/>
      <c r="H465" s="1">
        <v>98</v>
      </c>
      <c r="I465" s="1">
        <v>77.2</v>
      </c>
      <c r="J465" s="16"/>
      <c r="K465" s="60">
        <f t="shared" si="14"/>
        <v>87.6</v>
      </c>
      <c r="L465" s="60">
        <f t="shared" si="15"/>
        <v>-20.799999999999997</v>
      </c>
    </row>
    <row r="466" spans="2:12" x14ac:dyDescent="0.3">
      <c r="B466" s="3" t="s">
        <v>476</v>
      </c>
      <c r="C466" s="3" t="s">
        <v>477</v>
      </c>
      <c r="D466" s="3">
        <v>10</v>
      </c>
      <c r="E466" s="3" t="s">
        <v>13</v>
      </c>
      <c r="F466" s="3" t="s">
        <v>14</v>
      </c>
      <c r="H466" s="8">
        <v>100</v>
      </c>
      <c r="I466" s="1">
        <v>77.2</v>
      </c>
      <c r="J466" s="16"/>
      <c r="K466" s="60">
        <f t="shared" si="14"/>
        <v>88.6</v>
      </c>
      <c r="L466" s="60">
        <f t="shared" si="15"/>
        <v>-22.799999999999997</v>
      </c>
    </row>
    <row r="467" spans="2:12" x14ac:dyDescent="0.3">
      <c r="B467" s="3" t="s">
        <v>196</v>
      </c>
      <c r="C467" s="3" t="s">
        <v>197</v>
      </c>
      <c r="D467" s="3">
        <v>9</v>
      </c>
      <c r="E467" s="3" t="s">
        <v>13</v>
      </c>
      <c r="F467" s="3" t="s">
        <v>25</v>
      </c>
      <c r="H467" s="8">
        <v>100</v>
      </c>
      <c r="I467" s="1">
        <v>77.2</v>
      </c>
      <c r="J467" s="16"/>
      <c r="K467" s="60">
        <f t="shared" si="14"/>
        <v>88.6</v>
      </c>
      <c r="L467" s="60">
        <f t="shared" si="15"/>
        <v>-22.799999999999997</v>
      </c>
    </row>
    <row r="468" spans="2:12" x14ac:dyDescent="0.3">
      <c r="B468" s="3" t="s">
        <v>213</v>
      </c>
      <c r="C468" s="3" t="s">
        <v>214</v>
      </c>
      <c r="D468" s="3">
        <v>11</v>
      </c>
      <c r="E468" s="3" t="s">
        <v>13</v>
      </c>
      <c r="F468" s="3" t="s">
        <v>14</v>
      </c>
      <c r="H468" s="1">
        <v>80</v>
      </c>
      <c r="I468" s="1">
        <v>77.2</v>
      </c>
      <c r="J468" s="16"/>
      <c r="K468" s="60">
        <f t="shared" si="14"/>
        <v>78.599999999999994</v>
      </c>
      <c r="L468" s="60">
        <f t="shared" si="15"/>
        <v>-2.7999999999999972</v>
      </c>
    </row>
    <row r="469" spans="2:12" x14ac:dyDescent="0.3">
      <c r="B469" s="3" t="s">
        <v>21</v>
      </c>
      <c r="C469" s="3" t="s">
        <v>22</v>
      </c>
      <c r="D469" s="3">
        <v>12</v>
      </c>
      <c r="E469" s="3" t="s">
        <v>13</v>
      </c>
      <c r="F469" s="3" t="s">
        <v>25</v>
      </c>
      <c r="H469" s="8">
        <v>100</v>
      </c>
      <c r="I469" s="1">
        <v>77.2</v>
      </c>
      <c r="J469" s="16"/>
      <c r="K469" s="60">
        <f t="shared" si="14"/>
        <v>88.6</v>
      </c>
      <c r="L469" s="60">
        <f t="shared" si="15"/>
        <v>-22.799999999999997</v>
      </c>
    </row>
    <row r="470" spans="2:12" x14ac:dyDescent="0.3">
      <c r="B470" s="3" t="s">
        <v>592</v>
      </c>
      <c r="C470" s="3" t="s">
        <v>77</v>
      </c>
      <c r="D470" s="3">
        <v>13</v>
      </c>
      <c r="E470" s="3" t="s">
        <v>13</v>
      </c>
      <c r="F470" s="3" t="s">
        <v>14</v>
      </c>
      <c r="H470" s="8">
        <v>100</v>
      </c>
      <c r="I470" s="1">
        <v>77.2</v>
      </c>
      <c r="J470" s="16"/>
      <c r="K470" s="60">
        <f t="shared" si="14"/>
        <v>88.6</v>
      </c>
      <c r="L470" s="60">
        <f t="shared" si="15"/>
        <v>-22.799999999999997</v>
      </c>
    </row>
    <row r="471" spans="2:12" x14ac:dyDescent="0.3">
      <c r="B471" s="3" t="s">
        <v>631</v>
      </c>
      <c r="C471" s="3" t="s">
        <v>632</v>
      </c>
      <c r="D471" s="3">
        <v>12</v>
      </c>
      <c r="E471" s="3" t="s">
        <v>43</v>
      </c>
      <c r="F471" s="3" t="s">
        <v>25</v>
      </c>
      <c r="H471" s="1">
        <v>91</v>
      </c>
      <c r="I471" s="1">
        <v>77.2</v>
      </c>
      <c r="J471" s="16"/>
      <c r="K471" s="60">
        <f t="shared" si="14"/>
        <v>84.1</v>
      </c>
      <c r="L471" s="60">
        <f t="shared" si="15"/>
        <v>-13.799999999999997</v>
      </c>
    </row>
    <row r="472" spans="2:12" x14ac:dyDescent="0.3">
      <c r="B472" s="39" t="s">
        <v>567</v>
      </c>
      <c r="C472" s="39" t="s">
        <v>568</v>
      </c>
      <c r="D472" s="39">
        <v>7</v>
      </c>
      <c r="E472" s="39" t="s">
        <v>43</v>
      </c>
      <c r="F472" s="39" t="s">
        <v>25</v>
      </c>
      <c r="H472" s="8">
        <v>100</v>
      </c>
      <c r="I472" s="1">
        <v>77.2</v>
      </c>
      <c r="J472" s="16"/>
      <c r="K472" s="60">
        <f t="shared" si="14"/>
        <v>88.6</v>
      </c>
      <c r="L472" s="60">
        <f t="shared" si="15"/>
        <v>-22.799999999999997</v>
      </c>
    </row>
    <row r="473" spans="2:12" x14ac:dyDescent="0.3">
      <c r="B473" s="3" t="s">
        <v>111</v>
      </c>
      <c r="C473" s="3" t="s">
        <v>112</v>
      </c>
      <c r="D473" s="22">
        <v>12</v>
      </c>
      <c r="E473" s="3" t="s">
        <v>13</v>
      </c>
      <c r="F473" s="3" t="s">
        <v>14</v>
      </c>
      <c r="H473" s="23">
        <v>100</v>
      </c>
      <c r="I473" s="1">
        <v>77.2</v>
      </c>
      <c r="J473" s="16"/>
      <c r="K473" s="60">
        <f t="shared" si="14"/>
        <v>88.6</v>
      </c>
      <c r="L473" s="60">
        <f t="shared" si="15"/>
        <v>-22.799999999999997</v>
      </c>
    </row>
    <row r="474" spans="2:12" x14ac:dyDescent="0.3">
      <c r="B474" s="3" t="s">
        <v>304</v>
      </c>
      <c r="C474" s="3" t="s">
        <v>305</v>
      </c>
      <c r="D474" s="3">
        <v>10</v>
      </c>
      <c r="E474" s="3" t="s">
        <v>13</v>
      </c>
      <c r="F474" s="3" t="s">
        <v>14</v>
      </c>
      <c r="H474" s="8">
        <v>100</v>
      </c>
      <c r="I474" s="1">
        <v>77.2</v>
      </c>
      <c r="J474" s="16"/>
      <c r="K474" s="60">
        <f t="shared" si="14"/>
        <v>88.6</v>
      </c>
      <c r="L474" s="60">
        <f t="shared" si="15"/>
        <v>-22.799999999999997</v>
      </c>
    </row>
    <row r="475" spans="2:12" x14ac:dyDescent="0.3">
      <c r="B475" s="3" t="s">
        <v>532</v>
      </c>
      <c r="C475" s="3" t="s">
        <v>533</v>
      </c>
      <c r="D475" s="3">
        <v>13</v>
      </c>
      <c r="E475" s="3" t="s">
        <v>13</v>
      </c>
      <c r="F475" s="3" t="s">
        <v>25</v>
      </c>
      <c r="G475" s="19"/>
      <c r="H475" s="8">
        <v>100</v>
      </c>
      <c r="I475" s="1">
        <v>77.2</v>
      </c>
      <c r="J475" s="16"/>
      <c r="K475" s="60">
        <f t="shared" si="14"/>
        <v>88.6</v>
      </c>
      <c r="L475" s="60">
        <f t="shared" si="15"/>
        <v>-22.799999999999997</v>
      </c>
    </row>
    <row r="476" spans="2:12" x14ac:dyDescent="0.3">
      <c r="B476" s="3" t="s">
        <v>99</v>
      </c>
      <c r="C476" s="3" t="s">
        <v>100</v>
      </c>
      <c r="D476" s="3">
        <v>9</v>
      </c>
      <c r="E476" s="3" t="s">
        <v>13</v>
      </c>
      <c r="F476" s="3" t="s">
        <v>14</v>
      </c>
      <c r="H476" s="8">
        <v>100</v>
      </c>
      <c r="I476" s="1">
        <v>77.2</v>
      </c>
      <c r="J476" s="16"/>
      <c r="K476" s="60">
        <f t="shared" si="14"/>
        <v>88.6</v>
      </c>
      <c r="L476" s="60">
        <f t="shared" si="15"/>
        <v>-22.799999999999997</v>
      </c>
    </row>
    <row r="477" spans="2:12" x14ac:dyDescent="0.3">
      <c r="B477" s="22" t="s">
        <v>198</v>
      </c>
      <c r="C477" s="22" t="s">
        <v>199</v>
      </c>
      <c r="D477" s="22">
        <v>13</v>
      </c>
      <c r="E477" s="22" t="s">
        <v>13</v>
      </c>
      <c r="F477" s="22" t="s">
        <v>14</v>
      </c>
      <c r="H477" s="1">
        <v>100</v>
      </c>
      <c r="I477" s="1">
        <v>77.2</v>
      </c>
      <c r="J477" s="16"/>
      <c r="K477" s="60">
        <f t="shared" si="14"/>
        <v>88.6</v>
      </c>
      <c r="L477" s="60">
        <f t="shared" si="15"/>
        <v>-22.799999999999997</v>
      </c>
    </row>
    <row r="478" spans="2:12" x14ac:dyDescent="0.3">
      <c r="B478" s="3" t="s">
        <v>826</v>
      </c>
      <c r="C478" s="3" t="s">
        <v>827</v>
      </c>
      <c r="D478" s="3">
        <v>11</v>
      </c>
      <c r="E478" s="3" t="s">
        <v>13</v>
      </c>
      <c r="F478" s="3" t="s">
        <v>771</v>
      </c>
      <c r="H478" s="22">
        <v>100</v>
      </c>
      <c r="I478" s="22">
        <v>77.2</v>
      </c>
      <c r="J478" s="16"/>
      <c r="K478" s="60">
        <f t="shared" si="14"/>
        <v>88.6</v>
      </c>
      <c r="L478" s="60">
        <f t="shared" si="15"/>
        <v>-22.799999999999997</v>
      </c>
    </row>
    <row r="479" spans="2:12" x14ac:dyDescent="0.3">
      <c r="B479" s="3" t="s">
        <v>316</v>
      </c>
      <c r="C479" s="3" t="s">
        <v>4</v>
      </c>
      <c r="D479" s="3">
        <v>9</v>
      </c>
      <c r="E479" s="3" t="s">
        <v>13</v>
      </c>
      <c r="F479" s="3" t="s">
        <v>25</v>
      </c>
      <c r="H479" s="8">
        <v>100</v>
      </c>
      <c r="I479" s="1">
        <v>77.2</v>
      </c>
      <c r="J479" s="16"/>
      <c r="K479" s="60">
        <f t="shared" si="14"/>
        <v>88.6</v>
      </c>
      <c r="L479" s="60">
        <f t="shared" si="15"/>
        <v>-22.799999999999997</v>
      </c>
    </row>
    <row r="480" spans="2:12" x14ac:dyDescent="0.3">
      <c r="B480" s="3" t="s">
        <v>681</v>
      </c>
      <c r="C480" s="3" t="s">
        <v>682</v>
      </c>
      <c r="D480" s="3">
        <v>15</v>
      </c>
      <c r="E480" s="3" t="s">
        <v>13</v>
      </c>
      <c r="F480" s="3" t="s">
        <v>14</v>
      </c>
      <c r="H480" s="1">
        <v>62</v>
      </c>
      <c r="I480" s="1">
        <v>77.2</v>
      </c>
      <c r="J480" s="16"/>
      <c r="K480" s="60">
        <f t="shared" si="14"/>
        <v>69.599999999999994</v>
      </c>
      <c r="L480" s="60">
        <f t="shared" si="15"/>
        <v>15.200000000000003</v>
      </c>
    </row>
    <row r="481" spans="2:12" x14ac:dyDescent="0.3">
      <c r="B481" s="3" t="s">
        <v>702</v>
      </c>
      <c r="C481" s="3" t="s">
        <v>703</v>
      </c>
      <c r="D481" s="3">
        <v>11</v>
      </c>
      <c r="E481" s="3" t="s">
        <v>13</v>
      </c>
      <c r="F481" s="3" t="s">
        <v>25</v>
      </c>
      <c r="H481" s="8">
        <v>100</v>
      </c>
      <c r="I481" s="1">
        <v>77.2</v>
      </c>
      <c r="J481" s="16"/>
      <c r="K481" s="60">
        <f t="shared" si="14"/>
        <v>88.6</v>
      </c>
      <c r="L481" s="60">
        <f t="shared" si="15"/>
        <v>-22.799999999999997</v>
      </c>
    </row>
    <row r="482" spans="2:12" x14ac:dyDescent="0.3">
      <c r="B482" s="3" t="s">
        <v>705</v>
      </c>
      <c r="C482" s="3" t="s">
        <v>706</v>
      </c>
      <c r="D482" s="3">
        <v>9</v>
      </c>
      <c r="E482" s="3" t="s">
        <v>13</v>
      </c>
      <c r="F482" s="3" t="s">
        <v>25</v>
      </c>
      <c r="H482" s="1">
        <v>99</v>
      </c>
      <c r="I482" s="1">
        <v>77.2</v>
      </c>
      <c r="J482" s="16"/>
      <c r="K482" s="60">
        <f t="shared" si="14"/>
        <v>88.1</v>
      </c>
      <c r="L482" s="60">
        <f t="shared" si="15"/>
        <v>-21.799999999999997</v>
      </c>
    </row>
    <row r="483" spans="2:12" x14ac:dyDescent="0.3">
      <c r="B483" s="3" t="s">
        <v>297</v>
      </c>
      <c r="C483" s="3" t="s">
        <v>298</v>
      </c>
      <c r="D483" s="3">
        <v>9</v>
      </c>
      <c r="E483" s="3" t="s">
        <v>299</v>
      </c>
      <c r="F483" s="3" t="s">
        <v>25</v>
      </c>
      <c r="G483" s="19"/>
      <c r="H483" s="8">
        <v>100</v>
      </c>
      <c r="I483" s="1">
        <v>77.2</v>
      </c>
      <c r="J483" s="16"/>
      <c r="K483" s="60">
        <f t="shared" si="14"/>
        <v>88.6</v>
      </c>
      <c r="L483" s="60">
        <f t="shared" si="15"/>
        <v>-22.799999999999997</v>
      </c>
    </row>
    <row r="484" spans="2:12" x14ac:dyDescent="0.3">
      <c r="B484" s="3" t="s">
        <v>177</v>
      </c>
      <c r="C484" s="3" t="s">
        <v>178</v>
      </c>
      <c r="D484" s="3">
        <v>10</v>
      </c>
      <c r="E484" s="3" t="s">
        <v>13</v>
      </c>
      <c r="F484" s="3" t="s">
        <v>14</v>
      </c>
      <c r="H484" s="8">
        <v>100</v>
      </c>
      <c r="I484" s="1">
        <v>77.2</v>
      </c>
      <c r="J484" s="16"/>
      <c r="K484" s="60">
        <f t="shared" si="14"/>
        <v>88.6</v>
      </c>
      <c r="L484" s="60">
        <f t="shared" si="15"/>
        <v>-22.799999999999997</v>
      </c>
    </row>
    <row r="485" spans="2:12" x14ac:dyDescent="0.3">
      <c r="B485" s="3" t="s">
        <v>56</v>
      </c>
      <c r="C485" s="3" t="s">
        <v>57</v>
      </c>
      <c r="D485" s="3">
        <v>12</v>
      </c>
      <c r="E485" s="3" t="s">
        <v>13</v>
      </c>
      <c r="F485" s="3" t="s">
        <v>771</v>
      </c>
      <c r="H485" s="8">
        <v>100</v>
      </c>
      <c r="I485" s="1">
        <v>77.2</v>
      </c>
      <c r="J485" s="16"/>
      <c r="K485" s="60">
        <f t="shared" si="14"/>
        <v>88.6</v>
      </c>
      <c r="L485" s="60">
        <f t="shared" si="15"/>
        <v>-22.799999999999997</v>
      </c>
    </row>
    <row r="486" spans="2:12" x14ac:dyDescent="0.3">
      <c r="B486" s="3" t="s">
        <v>774</v>
      </c>
      <c r="C486" s="3" t="s">
        <v>133</v>
      </c>
      <c r="D486" s="3">
        <v>13</v>
      </c>
      <c r="E486" s="3" t="s">
        <v>13</v>
      </c>
      <c r="F486" s="3" t="s">
        <v>25</v>
      </c>
      <c r="H486" s="8">
        <v>100</v>
      </c>
      <c r="I486" s="1">
        <v>77.2</v>
      </c>
      <c r="J486" s="16"/>
      <c r="K486" s="60">
        <f t="shared" si="14"/>
        <v>88.6</v>
      </c>
      <c r="L486" s="60">
        <f t="shared" si="15"/>
        <v>-22.799999999999997</v>
      </c>
    </row>
    <row r="487" spans="2:12" x14ac:dyDescent="0.3">
      <c r="B487" s="3" t="s">
        <v>179</v>
      </c>
      <c r="C487" s="3" t="s">
        <v>180</v>
      </c>
      <c r="D487" s="22">
        <v>13</v>
      </c>
      <c r="E487" s="22" t="s">
        <v>13</v>
      </c>
      <c r="F487" s="22" t="s">
        <v>14</v>
      </c>
      <c r="H487" s="8">
        <v>100</v>
      </c>
      <c r="I487" s="1">
        <v>77.2</v>
      </c>
      <c r="J487" s="16"/>
      <c r="K487" s="60">
        <f t="shared" si="14"/>
        <v>88.6</v>
      </c>
      <c r="L487" s="60">
        <f t="shared" si="15"/>
        <v>-22.799999999999997</v>
      </c>
    </row>
    <row r="488" spans="2:12" x14ac:dyDescent="0.3">
      <c r="B488" s="22" t="s">
        <v>450</v>
      </c>
      <c r="C488" s="22" t="s">
        <v>40</v>
      </c>
      <c r="D488" s="3">
        <v>13</v>
      </c>
      <c r="E488" s="3" t="s">
        <v>13</v>
      </c>
      <c r="F488" s="3" t="s">
        <v>14</v>
      </c>
      <c r="H488" s="8">
        <v>100</v>
      </c>
      <c r="I488" s="1">
        <v>77.2</v>
      </c>
      <c r="J488" s="16"/>
      <c r="K488" s="60">
        <f t="shared" si="14"/>
        <v>88.6</v>
      </c>
      <c r="L488" s="60">
        <f t="shared" si="15"/>
        <v>-22.799999999999997</v>
      </c>
    </row>
    <row r="489" spans="2:12" x14ac:dyDescent="0.3">
      <c r="B489" s="29" t="s">
        <v>796</v>
      </c>
      <c r="C489" s="29" t="s">
        <v>797</v>
      </c>
      <c r="D489" s="29">
        <v>8</v>
      </c>
      <c r="E489" s="29" t="s">
        <v>13</v>
      </c>
      <c r="F489" s="29" t="s">
        <v>771</v>
      </c>
      <c r="H489" s="8">
        <v>100</v>
      </c>
      <c r="I489" s="1">
        <v>77.2</v>
      </c>
      <c r="J489" s="16"/>
      <c r="K489" s="60">
        <f t="shared" si="14"/>
        <v>88.6</v>
      </c>
      <c r="L489" s="60">
        <f t="shared" si="15"/>
        <v>-22.799999999999997</v>
      </c>
    </row>
    <row r="490" spans="2:12" x14ac:dyDescent="0.3">
      <c r="B490" s="3" t="s">
        <v>267</v>
      </c>
      <c r="C490" s="3" t="s">
        <v>110</v>
      </c>
      <c r="D490" s="3">
        <v>12</v>
      </c>
      <c r="E490" s="3" t="s">
        <v>43</v>
      </c>
      <c r="F490" s="3" t="s">
        <v>14</v>
      </c>
      <c r="G490" s="19"/>
      <c r="H490" s="1">
        <v>64</v>
      </c>
      <c r="I490" s="1">
        <v>77.2</v>
      </c>
      <c r="J490" s="16"/>
      <c r="K490" s="60">
        <f t="shared" si="14"/>
        <v>70.599999999999994</v>
      </c>
      <c r="L490" s="60">
        <f t="shared" si="15"/>
        <v>13.200000000000003</v>
      </c>
    </row>
    <row r="491" spans="2:12" x14ac:dyDescent="0.3">
      <c r="B491" s="3" t="s">
        <v>441</v>
      </c>
      <c r="C491" s="3" t="s">
        <v>442</v>
      </c>
      <c r="D491" s="3">
        <v>10</v>
      </c>
      <c r="E491" s="3" t="s">
        <v>13</v>
      </c>
      <c r="F491" s="3" t="s">
        <v>14</v>
      </c>
      <c r="H491" s="1">
        <v>81</v>
      </c>
      <c r="I491" s="1">
        <v>77.2</v>
      </c>
      <c r="J491" s="16"/>
      <c r="K491" s="60">
        <f t="shared" si="14"/>
        <v>79.099999999999994</v>
      </c>
      <c r="L491" s="60">
        <f t="shared" si="15"/>
        <v>-3.7999999999999972</v>
      </c>
    </row>
    <row r="492" spans="2:12" x14ac:dyDescent="0.3">
      <c r="B492" s="3" t="s">
        <v>128</v>
      </c>
      <c r="C492" s="3" t="s">
        <v>129</v>
      </c>
      <c r="D492" s="3">
        <v>12</v>
      </c>
      <c r="E492" s="3" t="s">
        <v>13</v>
      </c>
      <c r="F492" s="3" t="s">
        <v>730</v>
      </c>
      <c r="H492" s="1">
        <v>89</v>
      </c>
      <c r="I492" s="1">
        <v>77.2</v>
      </c>
      <c r="J492" s="16"/>
      <c r="K492" s="60">
        <f t="shared" si="14"/>
        <v>83.1</v>
      </c>
      <c r="L492" s="60">
        <f t="shared" si="15"/>
        <v>-11.799999999999997</v>
      </c>
    </row>
    <row r="493" spans="2:12" x14ac:dyDescent="0.3">
      <c r="B493" s="3" t="s">
        <v>215</v>
      </c>
      <c r="C493" s="3" t="s">
        <v>216</v>
      </c>
      <c r="D493" s="3">
        <v>10</v>
      </c>
      <c r="E493" s="3" t="s">
        <v>13</v>
      </c>
      <c r="F493" s="3" t="s">
        <v>25</v>
      </c>
      <c r="G493" s="19"/>
      <c r="H493" s="8">
        <v>100</v>
      </c>
      <c r="I493" s="1">
        <v>77.2</v>
      </c>
      <c r="K493" s="60">
        <f t="shared" si="14"/>
        <v>88.6</v>
      </c>
      <c r="L493" s="60">
        <f t="shared" si="15"/>
        <v>-22.799999999999997</v>
      </c>
    </row>
    <row r="494" spans="2:12" x14ac:dyDescent="0.3">
      <c r="B494" s="3" t="s">
        <v>284</v>
      </c>
      <c r="C494" s="3" t="s">
        <v>285</v>
      </c>
      <c r="D494" s="3">
        <v>9</v>
      </c>
      <c r="E494" s="3" t="s">
        <v>13</v>
      </c>
      <c r="F494" s="3" t="s">
        <v>14</v>
      </c>
      <c r="H494" s="8">
        <v>100</v>
      </c>
      <c r="I494" s="1">
        <v>77.2</v>
      </c>
      <c r="K494" s="60">
        <f t="shared" si="14"/>
        <v>88.6</v>
      </c>
      <c r="L494" s="60">
        <f t="shared" si="15"/>
        <v>-22.799999999999997</v>
      </c>
    </row>
    <row r="495" spans="2:12" x14ac:dyDescent="0.3">
      <c r="B495" s="3" t="s">
        <v>756</v>
      </c>
      <c r="C495" s="3" t="s">
        <v>757</v>
      </c>
      <c r="D495" s="3">
        <v>15</v>
      </c>
      <c r="E495" s="3" t="s">
        <v>13</v>
      </c>
      <c r="F495" s="3" t="s">
        <v>25</v>
      </c>
      <c r="H495" s="8">
        <v>100</v>
      </c>
      <c r="I495" s="1">
        <v>77.2</v>
      </c>
      <c r="K495" s="60">
        <f t="shared" si="14"/>
        <v>88.6</v>
      </c>
      <c r="L495" s="60">
        <f t="shared" si="15"/>
        <v>-22.799999999999997</v>
      </c>
    </row>
    <row r="496" spans="2:12" x14ac:dyDescent="0.3">
      <c r="B496" s="3" t="s">
        <v>195</v>
      </c>
      <c r="C496" s="3" t="s">
        <v>0</v>
      </c>
      <c r="D496" s="3">
        <v>11</v>
      </c>
      <c r="E496" s="3" t="s">
        <v>43</v>
      </c>
      <c r="F496" s="3" t="s">
        <v>14</v>
      </c>
      <c r="H496" s="1">
        <v>100</v>
      </c>
      <c r="I496" s="1">
        <v>77.2</v>
      </c>
      <c r="K496" s="60">
        <f t="shared" si="14"/>
        <v>88.6</v>
      </c>
      <c r="L496" s="60">
        <f t="shared" si="15"/>
        <v>-22.799999999999997</v>
      </c>
    </row>
    <row r="497" spans="2:12" x14ac:dyDescent="0.3">
      <c r="B497" s="3" t="s">
        <v>255</v>
      </c>
      <c r="C497" s="3" t="s">
        <v>256</v>
      </c>
      <c r="D497" s="3">
        <v>11</v>
      </c>
      <c r="E497" s="3" t="s">
        <v>13</v>
      </c>
      <c r="F497" s="3" t="s">
        <v>25</v>
      </c>
      <c r="G497" s="19"/>
      <c r="H497" s="8">
        <v>100</v>
      </c>
      <c r="I497" s="1">
        <v>77.2</v>
      </c>
      <c r="J497" s="16"/>
      <c r="K497" s="60">
        <f t="shared" si="14"/>
        <v>88.6</v>
      </c>
      <c r="L497" s="60">
        <f t="shared" si="15"/>
        <v>-22.799999999999997</v>
      </c>
    </row>
    <row r="498" spans="2:12" x14ac:dyDescent="0.3">
      <c r="B498" s="3" t="s">
        <v>720</v>
      </c>
      <c r="C498" s="3" t="s">
        <v>721</v>
      </c>
      <c r="D498" s="3">
        <v>9</v>
      </c>
      <c r="E498" s="3" t="s">
        <v>13</v>
      </c>
      <c r="F498" s="3" t="s">
        <v>14</v>
      </c>
      <c r="H498" s="8">
        <v>100</v>
      </c>
      <c r="I498" s="1">
        <v>77.2</v>
      </c>
      <c r="J498" s="16"/>
      <c r="K498" s="60">
        <f t="shared" si="14"/>
        <v>88.6</v>
      </c>
      <c r="L498" s="60">
        <f t="shared" si="15"/>
        <v>-22.799999999999997</v>
      </c>
    </row>
    <row r="499" spans="2:12" x14ac:dyDescent="0.3">
      <c r="B499" s="3" t="s">
        <v>238</v>
      </c>
      <c r="C499" s="3" t="s">
        <v>239</v>
      </c>
      <c r="D499" s="3">
        <v>13</v>
      </c>
      <c r="E499" s="3" t="s">
        <v>13</v>
      </c>
      <c r="F499" s="3" t="s">
        <v>25</v>
      </c>
      <c r="H499" s="8">
        <v>100</v>
      </c>
      <c r="I499" s="1">
        <v>77.2</v>
      </c>
      <c r="J499" s="16"/>
      <c r="K499" s="60">
        <f t="shared" si="14"/>
        <v>88.6</v>
      </c>
      <c r="L499" s="60">
        <f t="shared" si="15"/>
        <v>-22.799999999999997</v>
      </c>
    </row>
    <row r="500" spans="2:12" x14ac:dyDescent="0.3">
      <c r="B500" s="3" t="s">
        <v>395</v>
      </c>
      <c r="C500" s="3" t="s">
        <v>396</v>
      </c>
      <c r="D500" s="3">
        <v>11</v>
      </c>
      <c r="E500" s="3" t="s">
        <v>13</v>
      </c>
      <c r="F500" s="3" t="s">
        <v>25</v>
      </c>
      <c r="H500" s="8">
        <v>100</v>
      </c>
      <c r="I500" s="1">
        <v>77.2</v>
      </c>
      <c r="J500" s="16"/>
      <c r="K500" s="60">
        <f t="shared" si="14"/>
        <v>88.6</v>
      </c>
      <c r="L500" s="60">
        <f t="shared" si="15"/>
        <v>-22.799999999999997</v>
      </c>
    </row>
    <row r="501" spans="2:12" x14ac:dyDescent="0.3">
      <c r="B501" s="3" t="s">
        <v>715</v>
      </c>
      <c r="C501" s="3" t="s">
        <v>716</v>
      </c>
      <c r="D501" s="3">
        <v>13</v>
      </c>
      <c r="E501" s="3" t="s">
        <v>13</v>
      </c>
      <c r="F501" s="3" t="s">
        <v>25</v>
      </c>
      <c r="H501" s="1">
        <v>100</v>
      </c>
      <c r="I501" s="1">
        <v>77.2</v>
      </c>
      <c r="J501" s="16"/>
      <c r="K501" s="60">
        <f t="shared" si="14"/>
        <v>88.6</v>
      </c>
      <c r="L501" s="60">
        <f t="shared" si="15"/>
        <v>-22.799999999999997</v>
      </c>
    </row>
    <row r="502" spans="2:12" x14ac:dyDescent="0.3">
      <c r="B502" s="3" t="s">
        <v>675</v>
      </c>
      <c r="C502" s="3" t="s">
        <v>676</v>
      </c>
      <c r="D502" s="3">
        <v>13</v>
      </c>
      <c r="E502" s="3" t="s">
        <v>13</v>
      </c>
      <c r="F502" s="3" t="s">
        <v>25</v>
      </c>
      <c r="H502" s="8">
        <v>100</v>
      </c>
      <c r="I502" s="1">
        <v>77.2</v>
      </c>
      <c r="J502" s="16"/>
      <c r="K502" s="60">
        <f t="shared" si="14"/>
        <v>88.6</v>
      </c>
      <c r="L502" s="60">
        <f t="shared" si="15"/>
        <v>-22.799999999999997</v>
      </c>
    </row>
    <row r="503" spans="2:12" x14ac:dyDescent="0.3">
      <c r="B503" s="3" t="s">
        <v>749</v>
      </c>
      <c r="C503" s="3" t="s">
        <v>750</v>
      </c>
      <c r="D503" s="3">
        <v>13</v>
      </c>
      <c r="E503" s="3" t="s">
        <v>13</v>
      </c>
      <c r="F503" s="3" t="s">
        <v>14</v>
      </c>
      <c r="H503" s="8">
        <v>100</v>
      </c>
      <c r="I503" s="1">
        <v>77.2</v>
      </c>
      <c r="J503" s="16"/>
      <c r="K503" s="60">
        <f t="shared" si="14"/>
        <v>88.6</v>
      </c>
      <c r="L503" s="60">
        <f t="shared" si="15"/>
        <v>-22.799999999999997</v>
      </c>
    </row>
    <row r="504" spans="2:12" x14ac:dyDescent="0.3">
      <c r="B504" s="3" t="s">
        <v>791</v>
      </c>
      <c r="C504" s="3" t="s">
        <v>792</v>
      </c>
      <c r="D504" s="3">
        <v>10</v>
      </c>
      <c r="E504" s="53" t="s">
        <v>13</v>
      </c>
      <c r="F504" s="3" t="s">
        <v>770</v>
      </c>
      <c r="H504" s="8">
        <v>100</v>
      </c>
      <c r="I504" s="1">
        <v>77.2</v>
      </c>
      <c r="J504" s="16"/>
      <c r="K504" s="60">
        <f t="shared" si="14"/>
        <v>88.6</v>
      </c>
      <c r="L504" s="60">
        <f t="shared" si="15"/>
        <v>-22.799999999999997</v>
      </c>
    </row>
    <row r="505" spans="2:12" x14ac:dyDescent="0.3">
      <c r="B505" s="3" t="s">
        <v>753</v>
      </c>
      <c r="C505" s="3" t="s">
        <v>2</v>
      </c>
      <c r="D505" s="3">
        <v>10</v>
      </c>
      <c r="E505" s="3" t="s">
        <v>249</v>
      </c>
      <c r="F505" s="3" t="s">
        <v>730</v>
      </c>
      <c r="H505" s="8">
        <v>100</v>
      </c>
      <c r="I505" s="1">
        <v>77.2</v>
      </c>
      <c r="J505" s="16"/>
      <c r="K505" s="60">
        <f t="shared" si="14"/>
        <v>88.6</v>
      </c>
      <c r="L505" s="60">
        <f t="shared" si="15"/>
        <v>-22.799999999999997</v>
      </c>
    </row>
    <row r="506" spans="2:12" x14ac:dyDescent="0.3">
      <c r="B506" s="27" t="s">
        <v>760</v>
      </c>
      <c r="C506" s="27" t="s">
        <v>761</v>
      </c>
      <c r="D506" s="3">
        <v>11</v>
      </c>
      <c r="E506" s="3" t="s">
        <v>13</v>
      </c>
      <c r="F506" s="3" t="s">
        <v>770</v>
      </c>
      <c r="H506" s="1">
        <v>100</v>
      </c>
      <c r="I506" s="1">
        <v>77.2</v>
      </c>
      <c r="J506" s="16"/>
      <c r="K506" s="60">
        <f t="shared" si="14"/>
        <v>88.6</v>
      </c>
      <c r="L506" s="60">
        <f t="shared" si="15"/>
        <v>-22.799999999999997</v>
      </c>
    </row>
    <row r="507" spans="2:12" x14ac:dyDescent="0.3">
      <c r="B507" s="3" t="s">
        <v>15</v>
      </c>
      <c r="C507" s="3" t="s">
        <v>16</v>
      </c>
      <c r="D507" s="3">
        <v>18</v>
      </c>
      <c r="E507" s="3" t="s">
        <v>13</v>
      </c>
      <c r="F507" s="3" t="s">
        <v>14</v>
      </c>
      <c r="H507" s="1">
        <v>100</v>
      </c>
      <c r="I507" s="1">
        <v>77.2</v>
      </c>
      <c r="J507" s="16"/>
      <c r="K507" s="60">
        <f t="shared" si="14"/>
        <v>88.6</v>
      </c>
      <c r="L507" s="60">
        <f t="shared" si="15"/>
        <v>-22.799999999999997</v>
      </c>
    </row>
    <row r="508" spans="2:12" x14ac:dyDescent="0.3">
      <c r="B508" s="3" t="s">
        <v>317</v>
      </c>
      <c r="C508" s="3" t="s">
        <v>318</v>
      </c>
      <c r="D508" s="3">
        <v>13</v>
      </c>
      <c r="E508" s="3" t="s">
        <v>13</v>
      </c>
      <c r="F508" s="3" t="s">
        <v>14</v>
      </c>
      <c r="H508" s="8">
        <v>100</v>
      </c>
      <c r="I508" s="1">
        <v>77.2</v>
      </c>
      <c r="J508" s="16"/>
      <c r="K508" s="60">
        <f t="shared" si="14"/>
        <v>88.6</v>
      </c>
      <c r="L508" s="60">
        <f t="shared" si="15"/>
        <v>-22.799999999999997</v>
      </c>
    </row>
    <row r="509" spans="2:12" x14ac:dyDescent="0.3">
      <c r="B509" s="3" t="s">
        <v>319</v>
      </c>
      <c r="C509" s="3" t="s">
        <v>320</v>
      </c>
      <c r="D509" s="3">
        <v>10</v>
      </c>
      <c r="E509" s="3" t="s">
        <v>13</v>
      </c>
      <c r="F509" s="3" t="s">
        <v>14</v>
      </c>
      <c r="H509" s="8">
        <v>100</v>
      </c>
      <c r="I509" s="1">
        <v>77.2</v>
      </c>
      <c r="J509" s="16"/>
      <c r="K509" s="60">
        <f t="shared" si="14"/>
        <v>88.6</v>
      </c>
      <c r="L509" s="60">
        <f t="shared" si="15"/>
        <v>-22.799999999999997</v>
      </c>
    </row>
    <row r="510" spans="2:12" x14ac:dyDescent="0.3">
      <c r="B510" s="22" t="s">
        <v>536</v>
      </c>
      <c r="C510" s="22" t="s">
        <v>537</v>
      </c>
      <c r="D510" s="22">
        <v>9</v>
      </c>
      <c r="E510" s="22" t="s">
        <v>13</v>
      </c>
      <c r="F510" s="22" t="s">
        <v>14</v>
      </c>
      <c r="G510" s="19"/>
      <c r="H510" s="8">
        <v>100</v>
      </c>
      <c r="I510" s="1">
        <v>77.2</v>
      </c>
      <c r="J510" s="16"/>
      <c r="K510" s="60">
        <f t="shared" si="14"/>
        <v>88.6</v>
      </c>
      <c r="L510" s="60">
        <f t="shared" si="15"/>
        <v>-22.799999999999997</v>
      </c>
    </row>
    <row r="511" spans="2:12" x14ac:dyDescent="0.3">
      <c r="B511" s="3" t="s">
        <v>326</v>
      </c>
      <c r="C511" s="3" t="s">
        <v>327</v>
      </c>
      <c r="D511" s="3">
        <v>11</v>
      </c>
      <c r="E511" s="3" t="s">
        <v>13</v>
      </c>
      <c r="F511" s="3" t="s">
        <v>25</v>
      </c>
      <c r="H511" s="8">
        <v>100</v>
      </c>
      <c r="I511" s="1">
        <v>77.2</v>
      </c>
      <c r="J511" s="16"/>
      <c r="K511" s="60">
        <f t="shared" si="14"/>
        <v>88.6</v>
      </c>
      <c r="L511" s="60">
        <f t="shared" si="15"/>
        <v>-22.799999999999997</v>
      </c>
    </row>
    <row r="512" spans="2:12" x14ac:dyDescent="0.3">
      <c r="B512" s="3" t="s">
        <v>245</v>
      </c>
      <c r="C512" s="3" t="s">
        <v>246</v>
      </c>
      <c r="D512" s="3">
        <v>10</v>
      </c>
      <c r="E512" s="3" t="s">
        <v>43</v>
      </c>
      <c r="F512" s="3" t="s">
        <v>14</v>
      </c>
      <c r="G512" s="19"/>
      <c r="H512" s="8">
        <v>100</v>
      </c>
      <c r="I512" s="1">
        <v>77.2</v>
      </c>
      <c r="J512" s="16"/>
      <c r="K512" s="60">
        <f t="shared" si="14"/>
        <v>88.6</v>
      </c>
      <c r="L512" s="60">
        <f t="shared" si="15"/>
        <v>-22.799999999999997</v>
      </c>
    </row>
    <row r="513" spans="2:12" x14ac:dyDescent="0.3">
      <c r="B513" s="34" t="s">
        <v>46</v>
      </c>
      <c r="C513" s="34" t="s">
        <v>47</v>
      </c>
      <c r="D513" s="34">
        <v>13</v>
      </c>
      <c r="E513" s="34" t="s">
        <v>13</v>
      </c>
      <c r="F513" s="34" t="s">
        <v>14</v>
      </c>
      <c r="G513" s="35"/>
      <c r="H513" s="8">
        <v>100</v>
      </c>
      <c r="I513" s="1">
        <v>77.2</v>
      </c>
      <c r="J513" s="16"/>
      <c r="K513" s="60">
        <f t="shared" si="14"/>
        <v>88.6</v>
      </c>
      <c r="L513" s="60">
        <f t="shared" si="15"/>
        <v>-22.799999999999997</v>
      </c>
    </row>
    <row r="514" spans="2:12" x14ac:dyDescent="0.3">
      <c r="B514" s="3" t="s">
        <v>152</v>
      </c>
      <c r="C514" s="3" t="s">
        <v>153</v>
      </c>
      <c r="D514" s="3">
        <v>11</v>
      </c>
      <c r="E514" s="3" t="s">
        <v>13</v>
      </c>
      <c r="F514" s="3" t="s">
        <v>14</v>
      </c>
      <c r="G514" s="19"/>
      <c r="H514" s="1">
        <v>100</v>
      </c>
      <c r="I514" s="1">
        <v>77.2</v>
      </c>
      <c r="J514" s="16"/>
      <c r="K514" s="60">
        <f t="shared" si="14"/>
        <v>88.6</v>
      </c>
      <c r="L514" s="60">
        <f t="shared" si="15"/>
        <v>-22.799999999999997</v>
      </c>
    </row>
    <row r="515" spans="2:12" x14ac:dyDescent="0.3">
      <c r="B515" s="3" t="s">
        <v>781</v>
      </c>
      <c r="C515" s="3" t="s">
        <v>232</v>
      </c>
      <c r="D515" s="9">
        <v>11.5</v>
      </c>
      <c r="E515" s="9" t="s">
        <v>13</v>
      </c>
      <c r="F515" s="9" t="s">
        <v>771</v>
      </c>
      <c r="H515" s="8">
        <v>100</v>
      </c>
      <c r="I515" s="1">
        <v>77.2</v>
      </c>
      <c r="J515" s="16"/>
      <c r="K515" s="60">
        <f t="shared" si="14"/>
        <v>88.6</v>
      </c>
      <c r="L515" s="60">
        <f t="shared" si="15"/>
        <v>-22.799999999999997</v>
      </c>
    </row>
    <row r="516" spans="2:12" x14ac:dyDescent="0.3">
      <c r="B516" s="22" t="s">
        <v>815</v>
      </c>
      <c r="C516" s="22" t="s">
        <v>169</v>
      </c>
      <c r="D516" s="22">
        <v>12</v>
      </c>
      <c r="E516" s="22" t="s">
        <v>13</v>
      </c>
      <c r="F516" s="22" t="s">
        <v>770</v>
      </c>
      <c r="H516" s="8">
        <v>100</v>
      </c>
      <c r="I516" s="1">
        <v>77.2</v>
      </c>
      <c r="J516" s="16"/>
      <c r="K516" s="60">
        <f t="shared" ref="K516:K571" si="16">AVERAGE(H516:I516)</f>
        <v>88.6</v>
      </c>
      <c r="L516" s="60">
        <f t="shared" ref="L516:L571" si="17">I516-H516</f>
        <v>-22.799999999999997</v>
      </c>
    </row>
    <row r="517" spans="2:12" x14ac:dyDescent="0.3">
      <c r="B517" s="22" t="s">
        <v>873</v>
      </c>
      <c r="C517" s="22" t="s">
        <v>874</v>
      </c>
      <c r="D517" s="22">
        <v>11</v>
      </c>
      <c r="E517" s="22" t="s">
        <v>13</v>
      </c>
      <c r="F517" s="22" t="s">
        <v>770</v>
      </c>
      <c r="H517" s="22">
        <v>100</v>
      </c>
      <c r="I517" s="22">
        <v>77.2</v>
      </c>
      <c r="J517" s="16"/>
      <c r="K517" s="60">
        <f t="shared" si="16"/>
        <v>88.6</v>
      </c>
      <c r="L517" s="60">
        <f t="shared" si="17"/>
        <v>-22.799999999999997</v>
      </c>
    </row>
    <row r="518" spans="2:12" x14ac:dyDescent="0.3">
      <c r="B518" s="3" t="s">
        <v>819</v>
      </c>
      <c r="C518" s="3" t="s">
        <v>820</v>
      </c>
      <c r="D518" s="3">
        <v>12</v>
      </c>
      <c r="E518" s="3" t="s">
        <v>13</v>
      </c>
      <c r="F518" s="3" t="s">
        <v>770</v>
      </c>
      <c r="H518" s="22">
        <v>100</v>
      </c>
      <c r="I518" s="22">
        <v>77.2</v>
      </c>
      <c r="J518" s="16"/>
      <c r="K518" s="60">
        <f t="shared" si="16"/>
        <v>88.6</v>
      </c>
      <c r="L518" s="60">
        <f t="shared" si="17"/>
        <v>-22.799999999999997</v>
      </c>
    </row>
    <row r="519" spans="2:12" x14ac:dyDescent="0.3">
      <c r="B519" s="3" t="s">
        <v>170</v>
      </c>
      <c r="C519" s="3" t="s">
        <v>171</v>
      </c>
      <c r="D519" s="3">
        <v>15</v>
      </c>
      <c r="E519" s="3" t="s">
        <v>13</v>
      </c>
      <c r="F519" s="3" t="s">
        <v>25</v>
      </c>
      <c r="H519" s="8">
        <v>100</v>
      </c>
      <c r="I519" s="1">
        <v>77.2</v>
      </c>
      <c r="J519" s="16"/>
      <c r="K519" s="60">
        <f t="shared" si="16"/>
        <v>88.6</v>
      </c>
      <c r="L519" s="60">
        <f t="shared" si="17"/>
        <v>-22.799999999999997</v>
      </c>
    </row>
    <row r="520" spans="2:12" x14ac:dyDescent="0.3">
      <c r="B520" s="3" t="s">
        <v>190</v>
      </c>
      <c r="C520" s="3" t="s">
        <v>191</v>
      </c>
      <c r="D520" s="3">
        <v>7</v>
      </c>
      <c r="E520" s="3" t="s">
        <v>13</v>
      </c>
      <c r="F520" s="3" t="s">
        <v>25</v>
      </c>
      <c r="H520" s="1">
        <v>100</v>
      </c>
      <c r="I520" s="1">
        <v>77.2</v>
      </c>
      <c r="J520" s="16"/>
      <c r="K520" s="60">
        <f t="shared" si="16"/>
        <v>88.6</v>
      </c>
      <c r="L520" s="60">
        <f t="shared" si="17"/>
        <v>-22.799999999999997</v>
      </c>
    </row>
    <row r="521" spans="2:12" x14ac:dyDescent="0.3">
      <c r="B521" s="3" t="s">
        <v>310</v>
      </c>
      <c r="C521" s="3" t="s">
        <v>311</v>
      </c>
      <c r="D521" s="3">
        <v>12</v>
      </c>
      <c r="E521" s="3" t="s">
        <v>192</v>
      </c>
      <c r="F521" s="3" t="s">
        <v>14</v>
      </c>
      <c r="H521" s="8">
        <v>100</v>
      </c>
      <c r="I521" s="1">
        <v>77.2</v>
      </c>
      <c r="J521" s="16"/>
      <c r="K521" s="60">
        <f t="shared" si="16"/>
        <v>88.6</v>
      </c>
      <c r="L521" s="60">
        <f t="shared" si="17"/>
        <v>-22.799999999999997</v>
      </c>
    </row>
    <row r="522" spans="2:12" x14ac:dyDescent="0.3">
      <c r="B522" s="22" t="s">
        <v>846</v>
      </c>
      <c r="C522" s="22" t="s">
        <v>847</v>
      </c>
      <c r="D522" s="22">
        <v>10</v>
      </c>
      <c r="E522" s="22" t="s">
        <v>13</v>
      </c>
      <c r="F522" s="22" t="s">
        <v>771</v>
      </c>
      <c r="H522" s="22">
        <v>100</v>
      </c>
      <c r="I522" s="22">
        <v>77.2</v>
      </c>
      <c r="J522" s="16"/>
      <c r="K522" s="60">
        <f t="shared" si="16"/>
        <v>88.6</v>
      </c>
      <c r="L522" s="60">
        <f t="shared" si="17"/>
        <v>-22.799999999999997</v>
      </c>
    </row>
    <row r="523" spans="2:12" x14ac:dyDescent="0.3">
      <c r="B523" s="3" t="s">
        <v>648</v>
      </c>
      <c r="C523" s="3" t="s">
        <v>649</v>
      </c>
      <c r="D523" s="3">
        <v>9</v>
      </c>
      <c r="E523" s="3" t="s">
        <v>13</v>
      </c>
      <c r="F523" s="3" t="s">
        <v>25</v>
      </c>
      <c r="H523" s="1">
        <v>100</v>
      </c>
      <c r="I523" s="1">
        <v>77.2</v>
      </c>
      <c r="J523" s="16"/>
      <c r="K523" s="60">
        <f t="shared" si="16"/>
        <v>88.6</v>
      </c>
      <c r="L523" s="60">
        <f t="shared" si="17"/>
        <v>-22.799999999999997</v>
      </c>
    </row>
    <row r="524" spans="2:12" x14ac:dyDescent="0.3">
      <c r="B524" s="34" t="s">
        <v>44</v>
      </c>
      <c r="C524" s="34" t="s">
        <v>45</v>
      </c>
      <c r="D524" s="3">
        <v>14</v>
      </c>
      <c r="E524" s="3" t="s">
        <v>13</v>
      </c>
      <c r="F524" s="3" t="s">
        <v>14</v>
      </c>
      <c r="G524" s="19"/>
      <c r="H524" s="8">
        <v>100</v>
      </c>
      <c r="I524" s="1">
        <v>77.2</v>
      </c>
      <c r="J524" s="16"/>
      <c r="K524" s="60">
        <f t="shared" si="16"/>
        <v>88.6</v>
      </c>
      <c r="L524" s="60">
        <f t="shared" si="17"/>
        <v>-22.799999999999997</v>
      </c>
    </row>
    <row r="525" spans="2:12" x14ac:dyDescent="0.3">
      <c r="B525" s="3" t="s">
        <v>289</v>
      </c>
      <c r="C525" s="3" t="s">
        <v>110</v>
      </c>
      <c r="D525" s="34">
        <v>14</v>
      </c>
      <c r="E525" s="34" t="s">
        <v>13</v>
      </c>
      <c r="F525" s="34" t="s">
        <v>14</v>
      </c>
      <c r="G525" s="35"/>
      <c r="H525" s="8">
        <v>100</v>
      </c>
      <c r="I525" s="1">
        <v>77.2</v>
      </c>
      <c r="J525" s="16"/>
      <c r="K525" s="60">
        <f t="shared" si="16"/>
        <v>88.6</v>
      </c>
      <c r="L525" s="60">
        <f t="shared" si="17"/>
        <v>-22.799999999999997</v>
      </c>
    </row>
    <row r="526" spans="2:12" x14ac:dyDescent="0.3">
      <c r="B526" s="3" t="s">
        <v>217</v>
      </c>
      <c r="C526" s="3" t="s">
        <v>218</v>
      </c>
      <c r="D526" s="3">
        <v>15</v>
      </c>
      <c r="E526" s="3" t="s">
        <v>13</v>
      </c>
      <c r="F526" s="3" t="s">
        <v>14</v>
      </c>
      <c r="H526" s="8">
        <v>100</v>
      </c>
      <c r="I526" s="1">
        <v>77.2</v>
      </c>
      <c r="J526" s="16"/>
      <c r="K526" s="60">
        <f t="shared" si="16"/>
        <v>88.6</v>
      </c>
      <c r="L526" s="60">
        <f t="shared" si="17"/>
        <v>-22.799999999999997</v>
      </c>
    </row>
    <row r="527" spans="2:12" x14ac:dyDescent="0.3">
      <c r="B527" s="3" t="s">
        <v>259</v>
      </c>
      <c r="C527" s="3" t="s">
        <v>260</v>
      </c>
      <c r="D527" s="3">
        <v>9</v>
      </c>
      <c r="E527" s="3" t="s">
        <v>13</v>
      </c>
      <c r="F527" s="3" t="s">
        <v>14</v>
      </c>
      <c r="G527" s="19"/>
      <c r="H527" s="8">
        <v>100</v>
      </c>
      <c r="I527" s="1">
        <v>77.2</v>
      </c>
      <c r="J527" s="16"/>
      <c r="K527" s="60">
        <f t="shared" si="16"/>
        <v>88.6</v>
      </c>
      <c r="L527" s="60">
        <f t="shared" si="17"/>
        <v>-22.799999999999997</v>
      </c>
    </row>
    <row r="528" spans="2:12" x14ac:dyDescent="0.3">
      <c r="B528" s="3" t="s">
        <v>50</v>
      </c>
      <c r="C528" s="3" t="s">
        <v>51</v>
      </c>
      <c r="D528" s="3">
        <v>13</v>
      </c>
      <c r="E528" s="3" t="s">
        <v>13</v>
      </c>
      <c r="F528" s="3" t="s">
        <v>25</v>
      </c>
      <c r="H528" s="8">
        <v>100</v>
      </c>
      <c r="I528" s="1">
        <v>77.2</v>
      </c>
      <c r="J528" s="16"/>
      <c r="K528" s="60">
        <f t="shared" si="16"/>
        <v>88.6</v>
      </c>
      <c r="L528" s="60">
        <f t="shared" si="17"/>
        <v>-22.799999999999997</v>
      </c>
    </row>
    <row r="529" spans="2:12" x14ac:dyDescent="0.3">
      <c r="B529" s="3" t="s">
        <v>219</v>
      </c>
      <c r="C529" s="3" t="s">
        <v>220</v>
      </c>
      <c r="D529" s="3">
        <v>9</v>
      </c>
      <c r="E529" s="3" t="s">
        <v>13</v>
      </c>
      <c r="F529" s="3" t="s">
        <v>14</v>
      </c>
      <c r="H529" s="8">
        <v>100</v>
      </c>
      <c r="I529" s="1">
        <v>77.2</v>
      </c>
      <c r="J529" s="16"/>
      <c r="K529" s="60">
        <f t="shared" si="16"/>
        <v>88.6</v>
      </c>
      <c r="L529" s="60">
        <f t="shared" si="17"/>
        <v>-22.799999999999997</v>
      </c>
    </row>
    <row r="530" spans="2:12" x14ac:dyDescent="0.3">
      <c r="B530" s="3" t="s">
        <v>464</v>
      </c>
      <c r="C530" s="3" t="s">
        <v>465</v>
      </c>
      <c r="D530" s="3">
        <v>13</v>
      </c>
      <c r="E530" s="3" t="s">
        <v>466</v>
      </c>
      <c r="F530" s="3" t="s">
        <v>25</v>
      </c>
      <c r="H530" s="8">
        <v>100</v>
      </c>
      <c r="I530" s="1">
        <v>77.2</v>
      </c>
      <c r="J530" s="16"/>
      <c r="K530" s="60">
        <f t="shared" si="16"/>
        <v>88.6</v>
      </c>
      <c r="L530" s="60">
        <f t="shared" si="17"/>
        <v>-22.799999999999997</v>
      </c>
    </row>
    <row r="531" spans="2:12" x14ac:dyDescent="0.3">
      <c r="B531" s="3" t="s">
        <v>503</v>
      </c>
      <c r="C531" s="3" t="s">
        <v>504</v>
      </c>
      <c r="D531" s="3">
        <v>9</v>
      </c>
      <c r="E531" s="3" t="s">
        <v>13</v>
      </c>
      <c r="F531" s="3" t="s">
        <v>25</v>
      </c>
      <c r="G531" s="19"/>
      <c r="H531" s="8">
        <v>100</v>
      </c>
      <c r="I531" s="1">
        <v>77.2</v>
      </c>
      <c r="J531" s="16"/>
      <c r="K531" s="60">
        <f t="shared" si="16"/>
        <v>88.6</v>
      </c>
      <c r="L531" s="60">
        <f t="shared" si="17"/>
        <v>-22.799999999999997</v>
      </c>
    </row>
    <row r="532" spans="2:12" x14ac:dyDescent="0.3">
      <c r="B532" s="3" t="s">
        <v>354</v>
      </c>
      <c r="C532" s="3" t="s">
        <v>355</v>
      </c>
      <c r="D532" s="3">
        <v>11</v>
      </c>
      <c r="E532" s="3" t="s">
        <v>13</v>
      </c>
      <c r="F532" s="3" t="s">
        <v>25</v>
      </c>
      <c r="H532" s="8">
        <v>100</v>
      </c>
      <c r="I532" s="1">
        <v>77.2</v>
      </c>
      <c r="J532" s="16"/>
      <c r="K532" s="60">
        <f t="shared" si="16"/>
        <v>88.6</v>
      </c>
      <c r="L532" s="60">
        <f t="shared" si="17"/>
        <v>-22.799999999999997</v>
      </c>
    </row>
    <row r="533" spans="2:12" x14ac:dyDescent="0.3">
      <c r="B533" s="3" t="s">
        <v>547</v>
      </c>
      <c r="C533" s="3" t="s">
        <v>548</v>
      </c>
      <c r="D533" s="3">
        <v>12</v>
      </c>
      <c r="E533" s="3" t="s">
        <v>13</v>
      </c>
      <c r="F533" s="3" t="s">
        <v>25</v>
      </c>
      <c r="H533" s="8">
        <v>100</v>
      </c>
      <c r="I533" s="1">
        <v>77.2</v>
      </c>
      <c r="J533" s="16"/>
      <c r="K533" s="60">
        <f t="shared" si="16"/>
        <v>88.6</v>
      </c>
      <c r="L533" s="60">
        <f t="shared" si="17"/>
        <v>-22.799999999999997</v>
      </c>
    </row>
    <row r="534" spans="2:12" x14ac:dyDescent="0.3">
      <c r="B534" s="3" t="s">
        <v>643</v>
      </c>
      <c r="C534" s="3" t="s">
        <v>644</v>
      </c>
      <c r="D534" s="3">
        <v>16</v>
      </c>
      <c r="E534" s="3" t="s">
        <v>13</v>
      </c>
      <c r="F534" s="3" t="s">
        <v>25</v>
      </c>
      <c r="H534" s="8">
        <v>100</v>
      </c>
      <c r="I534" s="1">
        <v>77.2</v>
      </c>
      <c r="J534" s="16"/>
      <c r="K534" s="60">
        <f t="shared" si="16"/>
        <v>88.6</v>
      </c>
      <c r="L534" s="60">
        <f t="shared" si="17"/>
        <v>-22.799999999999997</v>
      </c>
    </row>
    <row r="535" spans="2:12" x14ac:dyDescent="0.3">
      <c r="B535" s="3" t="s">
        <v>595</v>
      </c>
      <c r="C535" s="3" t="s">
        <v>596</v>
      </c>
      <c r="D535" s="3">
        <v>13</v>
      </c>
      <c r="E535" s="3" t="s">
        <v>13</v>
      </c>
      <c r="F535" s="3" t="s">
        <v>25</v>
      </c>
      <c r="H535" s="8">
        <v>100</v>
      </c>
      <c r="I535" s="1">
        <v>77.2</v>
      </c>
      <c r="J535" s="16"/>
      <c r="K535" s="60">
        <f t="shared" si="16"/>
        <v>88.6</v>
      </c>
      <c r="L535" s="60">
        <f t="shared" si="17"/>
        <v>-22.799999999999997</v>
      </c>
    </row>
    <row r="536" spans="2:12" x14ac:dyDescent="0.3">
      <c r="B536" s="3" t="s">
        <v>471</v>
      </c>
      <c r="C536" s="3" t="s">
        <v>472</v>
      </c>
      <c r="D536" s="3">
        <v>16</v>
      </c>
      <c r="E536" s="3" t="s">
        <v>13</v>
      </c>
      <c r="F536" s="3" t="s">
        <v>25</v>
      </c>
      <c r="H536" s="8">
        <v>100</v>
      </c>
      <c r="I536" s="1">
        <v>77.2</v>
      </c>
      <c r="J536" s="16"/>
      <c r="K536" s="60">
        <f t="shared" si="16"/>
        <v>88.6</v>
      </c>
      <c r="L536" s="60">
        <f t="shared" si="17"/>
        <v>-22.799999999999997</v>
      </c>
    </row>
    <row r="537" spans="2:12" x14ac:dyDescent="0.3">
      <c r="B537" s="3" t="s">
        <v>144</v>
      </c>
      <c r="C537" s="3" t="s">
        <v>145</v>
      </c>
      <c r="D537" s="3">
        <v>13</v>
      </c>
      <c r="E537" s="3" t="s">
        <v>13</v>
      </c>
      <c r="F537" s="3" t="s">
        <v>14</v>
      </c>
      <c r="H537" s="1">
        <v>78</v>
      </c>
      <c r="I537" s="1">
        <v>77.2</v>
      </c>
      <c r="J537" s="16"/>
      <c r="K537" s="60">
        <f t="shared" si="16"/>
        <v>77.599999999999994</v>
      </c>
      <c r="L537" s="60">
        <f t="shared" si="17"/>
        <v>-0.79999999999999716</v>
      </c>
    </row>
    <row r="538" spans="2:12" x14ac:dyDescent="0.3">
      <c r="B538" s="3" t="s">
        <v>88</v>
      </c>
      <c r="C538" s="3" t="s">
        <v>212</v>
      </c>
      <c r="D538" s="3">
        <v>9</v>
      </c>
      <c r="E538" s="3" t="s">
        <v>288</v>
      </c>
      <c r="F538" s="3" t="s">
        <v>14</v>
      </c>
      <c r="G538" s="19"/>
      <c r="H538" s="8">
        <v>100</v>
      </c>
      <c r="I538" s="1">
        <v>77.2</v>
      </c>
      <c r="J538" s="16"/>
      <c r="K538" s="60">
        <f t="shared" si="16"/>
        <v>88.6</v>
      </c>
      <c r="L538" s="60">
        <f t="shared" si="17"/>
        <v>-22.799999999999997</v>
      </c>
    </row>
    <row r="539" spans="2:12" x14ac:dyDescent="0.3">
      <c r="B539" s="3" t="s">
        <v>235</v>
      </c>
      <c r="C539" s="3" t="s">
        <v>79</v>
      </c>
      <c r="D539" s="3">
        <v>12</v>
      </c>
      <c r="E539" s="3" t="s">
        <v>13</v>
      </c>
      <c r="F539" s="3" t="s">
        <v>25</v>
      </c>
      <c r="H539" s="8">
        <v>100</v>
      </c>
      <c r="I539" s="1">
        <v>77.2</v>
      </c>
      <c r="J539" s="16"/>
      <c r="K539" s="60">
        <f t="shared" si="16"/>
        <v>88.6</v>
      </c>
      <c r="L539" s="60">
        <f t="shared" si="17"/>
        <v>-22.799999999999997</v>
      </c>
    </row>
    <row r="540" spans="2:12" x14ac:dyDescent="0.3">
      <c r="B540" s="3" t="s">
        <v>261</v>
      </c>
      <c r="C540" s="3" t="s">
        <v>262</v>
      </c>
      <c r="D540" s="3">
        <v>14</v>
      </c>
      <c r="E540" s="3" t="s">
        <v>13</v>
      </c>
      <c r="F540" s="3" t="s">
        <v>25</v>
      </c>
      <c r="H540" s="8">
        <v>100</v>
      </c>
      <c r="I540" s="1">
        <v>77.2</v>
      </c>
      <c r="J540" s="16"/>
      <c r="K540" s="60">
        <f t="shared" si="16"/>
        <v>88.6</v>
      </c>
      <c r="L540" s="60">
        <f t="shared" si="17"/>
        <v>-22.799999999999997</v>
      </c>
    </row>
    <row r="541" spans="2:12" x14ac:dyDescent="0.3">
      <c r="B541" s="3" t="s">
        <v>272</v>
      </c>
      <c r="C541" s="3" t="s">
        <v>273</v>
      </c>
      <c r="D541" s="3">
        <v>13</v>
      </c>
      <c r="E541" s="3" t="s">
        <v>13</v>
      </c>
      <c r="F541" s="3" t="s">
        <v>14</v>
      </c>
      <c r="G541" s="19"/>
      <c r="H541" s="8">
        <v>100</v>
      </c>
      <c r="I541" s="1">
        <v>77.2</v>
      </c>
      <c r="J541" s="16"/>
      <c r="K541" s="60">
        <f t="shared" si="16"/>
        <v>88.6</v>
      </c>
      <c r="L541" s="60">
        <f t="shared" si="17"/>
        <v>-22.799999999999997</v>
      </c>
    </row>
    <row r="542" spans="2:12" x14ac:dyDescent="0.3">
      <c r="B542" s="3" t="s">
        <v>278</v>
      </c>
      <c r="C542" s="3" t="s">
        <v>279</v>
      </c>
      <c r="D542" s="3">
        <v>14</v>
      </c>
      <c r="E542" s="3" t="s">
        <v>13</v>
      </c>
      <c r="F542" s="3" t="s">
        <v>14</v>
      </c>
      <c r="G542" s="19"/>
      <c r="H542" s="8">
        <v>100</v>
      </c>
      <c r="I542" s="1">
        <v>77.2</v>
      </c>
      <c r="J542" s="16"/>
      <c r="K542" s="60">
        <f t="shared" si="16"/>
        <v>88.6</v>
      </c>
      <c r="L542" s="60">
        <f t="shared" si="17"/>
        <v>-22.799999999999997</v>
      </c>
    </row>
    <row r="543" spans="2:12" x14ac:dyDescent="0.3">
      <c r="B543" s="3" t="s">
        <v>286</v>
      </c>
      <c r="C543" s="3" t="s">
        <v>287</v>
      </c>
      <c r="D543" s="3">
        <v>10</v>
      </c>
      <c r="E543" s="3" t="s">
        <v>13</v>
      </c>
      <c r="F543" s="3" t="s">
        <v>25</v>
      </c>
      <c r="H543" s="8">
        <v>100</v>
      </c>
      <c r="I543" s="1">
        <v>77.2</v>
      </c>
      <c r="J543" s="16"/>
      <c r="K543" s="60">
        <f t="shared" si="16"/>
        <v>88.6</v>
      </c>
      <c r="L543" s="60">
        <f t="shared" si="17"/>
        <v>-22.799999999999997</v>
      </c>
    </row>
    <row r="544" spans="2:12" x14ac:dyDescent="0.3">
      <c r="B544" s="3" t="s">
        <v>356</v>
      </c>
      <c r="C544" s="3" t="s">
        <v>357</v>
      </c>
      <c r="D544" s="3">
        <v>13</v>
      </c>
      <c r="E544" s="3" t="s">
        <v>13</v>
      </c>
      <c r="F544" s="3" t="s">
        <v>25</v>
      </c>
      <c r="H544" s="8">
        <v>100</v>
      </c>
      <c r="I544" s="1">
        <v>77.2</v>
      </c>
      <c r="J544" s="16"/>
      <c r="K544" s="60">
        <f t="shared" si="16"/>
        <v>88.6</v>
      </c>
      <c r="L544" s="60">
        <f t="shared" si="17"/>
        <v>-22.799999999999997</v>
      </c>
    </row>
    <row r="545" spans="2:12" x14ac:dyDescent="0.3">
      <c r="B545" s="3" t="s">
        <v>358</v>
      </c>
      <c r="C545" s="3" t="s">
        <v>359</v>
      </c>
      <c r="D545" s="3">
        <v>7</v>
      </c>
      <c r="E545" s="3" t="s">
        <v>13</v>
      </c>
      <c r="F545" s="3" t="s">
        <v>14</v>
      </c>
      <c r="H545" s="8">
        <v>100</v>
      </c>
      <c r="I545" s="1">
        <v>77.2</v>
      </c>
      <c r="J545" s="16"/>
      <c r="K545" s="60">
        <f t="shared" si="16"/>
        <v>88.6</v>
      </c>
      <c r="L545" s="60">
        <f t="shared" si="17"/>
        <v>-22.799999999999997</v>
      </c>
    </row>
    <row r="546" spans="2:12" x14ac:dyDescent="0.3">
      <c r="B546" s="3" t="s">
        <v>420</v>
      </c>
      <c r="C546" s="3" t="s">
        <v>421</v>
      </c>
      <c r="D546" s="22">
        <v>14</v>
      </c>
      <c r="E546" s="22" t="s">
        <v>13</v>
      </c>
      <c r="F546" s="22" t="s">
        <v>14</v>
      </c>
      <c r="H546" s="8">
        <v>100</v>
      </c>
      <c r="I546" s="1">
        <v>77.2</v>
      </c>
      <c r="J546" s="16"/>
      <c r="K546" s="60">
        <f t="shared" si="16"/>
        <v>88.6</v>
      </c>
      <c r="L546" s="60">
        <f t="shared" si="17"/>
        <v>-22.799999999999997</v>
      </c>
    </row>
    <row r="547" spans="2:12" x14ac:dyDescent="0.3">
      <c r="B547" s="3" t="s">
        <v>426</v>
      </c>
      <c r="C547" s="3" t="s">
        <v>427</v>
      </c>
      <c r="D547" s="3">
        <v>10</v>
      </c>
      <c r="E547" s="3" t="s">
        <v>13</v>
      </c>
      <c r="F547" s="3" t="s">
        <v>730</v>
      </c>
      <c r="H547" s="8">
        <v>100</v>
      </c>
      <c r="I547" s="1">
        <v>77.2</v>
      </c>
      <c r="J547" s="16"/>
      <c r="K547" s="60">
        <f t="shared" si="16"/>
        <v>88.6</v>
      </c>
      <c r="L547" s="60">
        <f t="shared" si="17"/>
        <v>-22.799999999999997</v>
      </c>
    </row>
    <row r="548" spans="2:12" x14ac:dyDescent="0.3">
      <c r="B548" s="22" t="s">
        <v>453</v>
      </c>
      <c r="C548" s="22" t="s">
        <v>454</v>
      </c>
      <c r="D548" s="3">
        <v>16</v>
      </c>
      <c r="E548" s="3" t="s">
        <v>13</v>
      </c>
      <c r="F548" s="3" t="s">
        <v>14</v>
      </c>
      <c r="G548" s="19"/>
      <c r="H548" s="8">
        <v>100</v>
      </c>
      <c r="I548" s="1">
        <v>77.2</v>
      </c>
      <c r="J548" s="16"/>
      <c r="K548" s="60">
        <f t="shared" si="16"/>
        <v>88.6</v>
      </c>
      <c r="L548" s="60">
        <f t="shared" si="17"/>
        <v>-22.799999999999997</v>
      </c>
    </row>
    <row r="549" spans="2:12" x14ac:dyDescent="0.3">
      <c r="B549" s="22" t="s">
        <v>545</v>
      </c>
      <c r="C549" s="22" t="s">
        <v>546</v>
      </c>
      <c r="D549" s="3">
        <v>9</v>
      </c>
      <c r="E549" s="3" t="s">
        <v>13</v>
      </c>
      <c r="F549" s="3" t="s">
        <v>25</v>
      </c>
      <c r="H549" s="8">
        <v>100</v>
      </c>
      <c r="I549" s="1">
        <v>77.2</v>
      </c>
      <c r="J549" s="16"/>
      <c r="K549" s="60">
        <f t="shared" si="16"/>
        <v>88.6</v>
      </c>
      <c r="L549" s="60">
        <f t="shared" si="17"/>
        <v>-22.799999999999997</v>
      </c>
    </row>
    <row r="550" spans="2:12" x14ac:dyDescent="0.3">
      <c r="B550" s="3" t="s">
        <v>542</v>
      </c>
      <c r="C550" s="3" t="s">
        <v>543</v>
      </c>
      <c r="D550" s="3">
        <v>9</v>
      </c>
      <c r="E550" s="3" t="s">
        <v>13</v>
      </c>
      <c r="F550" s="3" t="s">
        <v>25</v>
      </c>
      <c r="H550" s="8">
        <v>100</v>
      </c>
      <c r="I550" s="1">
        <v>77.2</v>
      </c>
      <c r="J550" s="16"/>
      <c r="K550" s="60">
        <f t="shared" si="16"/>
        <v>88.6</v>
      </c>
      <c r="L550" s="60">
        <f t="shared" si="17"/>
        <v>-22.799999999999997</v>
      </c>
    </row>
    <row r="551" spans="2:12" x14ac:dyDescent="0.3">
      <c r="B551" s="3" t="s">
        <v>646</v>
      </c>
      <c r="C551" s="3" t="s">
        <v>647</v>
      </c>
      <c r="D551" s="3">
        <v>11</v>
      </c>
      <c r="E551" s="3" t="s">
        <v>544</v>
      </c>
      <c r="F551" s="3" t="s">
        <v>14</v>
      </c>
      <c r="H551" s="8">
        <v>100</v>
      </c>
      <c r="I551" s="1">
        <v>77.2</v>
      </c>
      <c r="J551" s="16"/>
      <c r="K551" s="60">
        <f t="shared" si="16"/>
        <v>88.6</v>
      </c>
      <c r="L551" s="60">
        <f t="shared" si="17"/>
        <v>-22.799999999999997</v>
      </c>
    </row>
    <row r="552" spans="2:12" x14ac:dyDescent="0.3">
      <c r="B552" s="3" t="s">
        <v>561</v>
      </c>
      <c r="C552" s="3" t="s">
        <v>724</v>
      </c>
      <c r="D552" s="22">
        <v>8</v>
      </c>
      <c r="E552" s="22" t="s">
        <v>13</v>
      </c>
      <c r="F552" s="22" t="s">
        <v>14</v>
      </c>
      <c r="H552" s="8">
        <v>100</v>
      </c>
      <c r="I552" s="1">
        <v>77.2</v>
      </c>
      <c r="J552" s="16"/>
      <c r="K552" s="60">
        <f t="shared" si="16"/>
        <v>88.6</v>
      </c>
      <c r="L552" s="60">
        <f t="shared" si="17"/>
        <v>-22.799999999999997</v>
      </c>
    </row>
    <row r="553" spans="2:12" x14ac:dyDescent="0.3">
      <c r="B553" s="3" t="s">
        <v>758</v>
      </c>
      <c r="C553" s="3" t="s">
        <v>759</v>
      </c>
      <c r="D553" s="3">
        <v>15</v>
      </c>
      <c r="E553" s="3" t="s">
        <v>13</v>
      </c>
      <c r="F553" s="3" t="s">
        <v>25</v>
      </c>
      <c r="G553" s="19"/>
      <c r="H553" s="8">
        <v>100</v>
      </c>
      <c r="I553" s="1">
        <v>77.2</v>
      </c>
      <c r="J553" s="16"/>
      <c r="K553" s="60">
        <f t="shared" si="16"/>
        <v>88.6</v>
      </c>
      <c r="L553" s="60">
        <f t="shared" si="17"/>
        <v>-22.799999999999997</v>
      </c>
    </row>
    <row r="554" spans="2:12" x14ac:dyDescent="0.3">
      <c r="B554" s="3" t="s">
        <v>527</v>
      </c>
      <c r="C554" s="3" t="s">
        <v>528</v>
      </c>
      <c r="D554" s="3">
        <v>11</v>
      </c>
      <c r="E554" s="3" t="s">
        <v>13</v>
      </c>
      <c r="F554" s="3" t="s">
        <v>25</v>
      </c>
      <c r="G554" s="19"/>
      <c r="H554" s="8">
        <v>100</v>
      </c>
      <c r="I554" s="1">
        <v>77.2</v>
      </c>
      <c r="J554" s="16"/>
      <c r="K554" s="60">
        <f t="shared" si="16"/>
        <v>88.6</v>
      </c>
      <c r="L554" s="60">
        <f t="shared" si="17"/>
        <v>-22.799999999999997</v>
      </c>
    </row>
    <row r="555" spans="2:12" x14ac:dyDescent="0.3">
      <c r="B555" s="22" t="s">
        <v>813</v>
      </c>
      <c r="C555" s="22" t="s">
        <v>814</v>
      </c>
      <c r="D555" s="3">
        <v>12</v>
      </c>
      <c r="E555" s="3" t="s">
        <v>13</v>
      </c>
      <c r="F555" s="22" t="s">
        <v>551</v>
      </c>
      <c r="H555" s="8">
        <v>100</v>
      </c>
      <c r="I555" s="1">
        <v>77.2</v>
      </c>
      <c r="J555" s="16"/>
      <c r="K555" s="60">
        <f t="shared" si="16"/>
        <v>88.6</v>
      </c>
      <c r="L555" s="60">
        <f t="shared" si="17"/>
        <v>-22.799999999999997</v>
      </c>
    </row>
    <row r="556" spans="2:12" x14ac:dyDescent="0.3">
      <c r="B556" s="3" t="s">
        <v>450</v>
      </c>
      <c r="C556" s="3" t="s">
        <v>40</v>
      </c>
      <c r="D556" s="3">
        <v>8</v>
      </c>
      <c r="E556" s="3" t="s">
        <v>13</v>
      </c>
      <c r="F556" s="3" t="s">
        <v>25</v>
      </c>
      <c r="G556" s="19"/>
      <c r="H556" s="8">
        <v>100</v>
      </c>
      <c r="I556" s="1">
        <v>77.2</v>
      </c>
      <c r="J556" s="16"/>
      <c r="K556" s="60">
        <f t="shared" si="16"/>
        <v>88.6</v>
      </c>
      <c r="L556" s="60">
        <f t="shared" si="17"/>
        <v>-22.799999999999997</v>
      </c>
    </row>
    <row r="557" spans="2:12" x14ac:dyDescent="0.3">
      <c r="B557" s="3" t="s">
        <v>514</v>
      </c>
      <c r="C557" s="3" t="s">
        <v>515</v>
      </c>
      <c r="D557" s="3">
        <v>10</v>
      </c>
      <c r="E557" s="3" t="s">
        <v>332</v>
      </c>
      <c r="F557" s="22" t="s">
        <v>551</v>
      </c>
      <c r="H557" s="8">
        <v>100</v>
      </c>
      <c r="I557" s="1">
        <v>77.2</v>
      </c>
      <c r="J557" s="16"/>
      <c r="K557" s="60">
        <f t="shared" si="16"/>
        <v>88.6</v>
      </c>
      <c r="L557" s="60">
        <f t="shared" si="17"/>
        <v>-22.799999999999997</v>
      </c>
    </row>
    <row r="558" spans="2:12" x14ac:dyDescent="0.3">
      <c r="B558" s="3" t="s">
        <v>536</v>
      </c>
      <c r="C558" s="3" t="s">
        <v>537</v>
      </c>
      <c r="D558" s="3">
        <v>9</v>
      </c>
      <c r="E558" s="3" t="s">
        <v>43</v>
      </c>
      <c r="F558" s="3" t="s">
        <v>25</v>
      </c>
      <c r="G558" s="19"/>
      <c r="H558" s="8">
        <v>100</v>
      </c>
      <c r="I558" s="1">
        <v>77.2</v>
      </c>
      <c r="J558" s="16"/>
      <c r="K558" s="60">
        <f t="shared" si="16"/>
        <v>88.6</v>
      </c>
      <c r="L558" s="60">
        <f t="shared" si="17"/>
        <v>-22.799999999999997</v>
      </c>
    </row>
    <row r="559" spans="2:12" x14ac:dyDescent="0.3">
      <c r="B559" s="3" t="s">
        <v>603</v>
      </c>
      <c r="C559" s="3" t="s">
        <v>604</v>
      </c>
      <c r="D559" s="3">
        <v>13</v>
      </c>
      <c r="E559" s="3" t="s">
        <v>13</v>
      </c>
      <c r="F559" s="3" t="s">
        <v>14</v>
      </c>
      <c r="G559" s="19"/>
      <c r="H559" s="8">
        <v>100</v>
      </c>
      <c r="I559" s="1">
        <v>77.2</v>
      </c>
      <c r="J559" s="16"/>
      <c r="K559" s="60">
        <f t="shared" si="16"/>
        <v>88.6</v>
      </c>
      <c r="L559" s="60">
        <f t="shared" si="17"/>
        <v>-22.799999999999997</v>
      </c>
    </row>
    <row r="560" spans="2:12" x14ac:dyDescent="0.3">
      <c r="B560" s="3" t="s">
        <v>612</v>
      </c>
      <c r="C560" s="3" t="s">
        <v>132</v>
      </c>
      <c r="D560" s="22">
        <v>10</v>
      </c>
      <c r="E560" s="22" t="s">
        <v>13</v>
      </c>
      <c r="F560" s="22" t="s">
        <v>770</v>
      </c>
      <c r="H560" s="8">
        <v>100</v>
      </c>
      <c r="I560" s="1">
        <v>77.2</v>
      </c>
      <c r="J560" s="16"/>
      <c r="K560" s="60">
        <f t="shared" si="16"/>
        <v>88.6</v>
      </c>
      <c r="L560" s="60">
        <f t="shared" si="17"/>
        <v>-22.799999999999997</v>
      </c>
    </row>
    <row r="561" spans="2:12" x14ac:dyDescent="0.3">
      <c r="B561" s="3" t="s">
        <v>512</v>
      </c>
      <c r="C561" s="3" t="s">
        <v>513</v>
      </c>
      <c r="D561" s="3">
        <v>15</v>
      </c>
      <c r="E561" s="3" t="s">
        <v>43</v>
      </c>
      <c r="F561" s="3" t="s">
        <v>14</v>
      </c>
      <c r="G561" s="19"/>
      <c r="H561" s="8">
        <v>100</v>
      </c>
      <c r="I561" s="1">
        <v>77.2</v>
      </c>
      <c r="J561" s="16"/>
      <c r="K561" s="60">
        <f t="shared" si="16"/>
        <v>88.6</v>
      </c>
      <c r="L561" s="60">
        <f t="shared" si="17"/>
        <v>-22.799999999999997</v>
      </c>
    </row>
    <row r="562" spans="2:12" x14ac:dyDescent="0.3">
      <c r="B562" s="3" t="s">
        <v>448</v>
      </c>
      <c r="C562" s="3" t="s">
        <v>449</v>
      </c>
      <c r="D562" s="3">
        <v>12</v>
      </c>
      <c r="E562" s="3" t="s">
        <v>13</v>
      </c>
      <c r="F562" s="3" t="s">
        <v>25</v>
      </c>
      <c r="H562" s="8">
        <v>100</v>
      </c>
      <c r="I562" s="1">
        <v>77.2</v>
      </c>
      <c r="J562" s="16"/>
      <c r="K562" s="60">
        <f t="shared" si="16"/>
        <v>88.6</v>
      </c>
      <c r="L562" s="60">
        <f t="shared" si="17"/>
        <v>-22.799999999999997</v>
      </c>
    </row>
    <row r="563" spans="2:12" x14ac:dyDescent="0.3">
      <c r="B563" s="3" t="s">
        <v>531</v>
      </c>
      <c r="C563" s="3" t="s">
        <v>381</v>
      </c>
      <c r="D563" s="3">
        <v>15</v>
      </c>
      <c r="E563" s="3" t="s">
        <v>13</v>
      </c>
      <c r="F563" s="3" t="s">
        <v>25</v>
      </c>
      <c r="H563" s="8">
        <v>100</v>
      </c>
      <c r="I563" s="1">
        <v>77.2</v>
      </c>
      <c r="J563" s="16"/>
      <c r="K563" s="60">
        <f t="shared" si="16"/>
        <v>88.6</v>
      </c>
      <c r="L563" s="60">
        <f t="shared" si="17"/>
        <v>-22.799999999999997</v>
      </c>
    </row>
    <row r="564" spans="2:12" x14ac:dyDescent="0.3">
      <c r="B564" s="3" t="s">
        <v>560</v>
      </c>
      <c r="C564" s="3" t="s">
        <v>561</v>
      </c>
      <c r="D564" s="3">
        <v>11</v>
      </c>
      <c r="E564" s="3" t="s">
        <v>13</v>
      </c>
      <c r="F564" s="22" t="s">
        <v>14</v>
      </c>
      <c r="H564" s="8">
        <v>100</v>
      </c>
      <c r="I564" s="1">
        <v>77.2</v>
      </c>
      <c r="J564" s="16"/>
      <c r="K564" s="60">
        <f t="shared" si="16"/>
        <v>88.6</v>
      </c>
      <c r="L564" s="60">
        <f t="shared" si="17"/>
        <v>-22.799999999999997</v>
      </c>
    </row>
    <row r="565" spans="2:12" x14ac:dyDescent="0.3">
      <c r="B565" s="3" t="s">
        <v>581</v>
      </c>
      <c r="C565" s="3" t="s">
        <v>582</v>
      </c>
      <c r="D565" s="3">
        <v>11</v>
      </c>
      <c r="E565" s="3" t="s">
        <v>13</v>
      </c>
      <c r="F565" s="3" t="s">
        <v>25</v>
      </c>
      <c r="G565" s="19"/>
      <c r="H565" s="8">
        <v>100</v>
      </c>
      <c r="I565" s="1">
        <v>77.2</v>
      </c>
      <c r="J565" s="16"/>
      <c r="K565" s="60">
        <f t="shared" si="16"/>
        <v>88.6</v>
      </c>
      <c r="L565" s="60">
        <f t="shared" si="17"/>
        <v>-22.799999999999997</v>
      </c>
    </row>
    <row r="566" spans="2:12" x14ac:dyDescent="0.3">
      <c r="B566" s="3" t="s">
        <v>498</v>
      </c>
      <c r="C566" s="3" t="s">
        <v>454</v>
      </c>
      <c r="D566" s="3">
        <v>8</v>
      </c>
      <c r="E566" s="56" t="s">
        <v>13</v>
      </c>
      <c r="F566" s="3" t="s">
        <v>14</v>
      </c>
      <c r="G566" s="19"/>
      <c r="H566" s="8">
        <v>100</v>
      </c>
      <c r="I566" s="1">
        <v>77.2</v>
      </c>
      <c r="J566" s="16"/>
      <c r="K566" s="60">
        <f t="shared" si="16"/>
        <v>88.6</v>
      </c>
      <c r="L566" s="60">
        <f t="shared" si="17"/>
        <v>-22.799999999999997</v>
      </c>
    </row>
    <row r="567" spans="2:12" x14ac:dyDescent="0.3">
      <c r="B567" s="57" t="s">
        <v>878</v>
      </c>
      <c r="C567" s="57" t="s">
        <v>879</v>
      </c>
      <c r="D567" s="58">
        <v>10</v>
      </c>
      <c r="E567" s="57" t="s">
        <v>13</v>
      </c>
      <c r="F567" s="57" t="s">
        <v>770</v>
      </c>
      <c r="H567" s="9">
        <v>85</v>
      </c>
      <c r="I567" s="58">
        <v>77.2</v>
      </c>
      <c r="J567" s="16"/>
      <c r="K567" s="60">
        <f t="shared" si="16"/>
        <v>81.099999999999994</v>
      </c>
      <c r="L567" s="60">
        <f t="shared" si="17"/>
        <v>-7.7999999999999972</v>
      </c>
    </row>
    <row r="568" spans="2:12" x14ac:dyDescent="0.3">
      <c r="B568" s="57" t="s">
        <v>787</v>
      </c>
      <c r="C568" s="57" t="s">
        <v>38</v>
      </c>
      <c r="D568" s="58">
        <v>15</v>
      </c>
      <c r="E568" s="57" t="s">
        <v>13</v>
      </c>
      <c r="F568" s="57" t="s">
        <v>771</v>
      </c>
      <c r="H568" s="9">
        <v>56</v>
      </c>
      <c r="I568" s="58">
        <v>52.8</v>
      </c>
      <c r="J568" s="16"/>
      <c r="K568" s="60">
        <f t="shared" si="16"/>
        <v>54.4</v>
      </c>
      <c r="L568" s="60">
        <f t="shared" si="17"/>
        <v>-3.2000000000000028</v>
      </c>
    </row>
    <row r="569" spans="2:12" x14ac:dyDescent="0.3">
      <c r="B569" s="9" t="s">
        <v>595</v>
      </c>
      <c r="C569" s="9" t="s">
        <v>225</v>
      </c>
      <c r="D569" s="9">
        <v>16</v>
      </c>
      <c r="E569" s="9" t="s">
        <v>13</v>
      </c>
      <c r="F569" s="9" t="s">
        <v>771</v>
      </c>
      <c r="H569" s="9">
        <v>75</v>
      </c>
      <c r="I569" s="58">
        <v>55.3</v>
      </c>
      <c r="J569" s="16"/>
      <c r="K569" s="60">
        <f t="shared" si="16"/>
        <v>65.150000000000006</v>
      </c>
      <c r="L569" s="60">
        <f t="shared" si="17"/>
        <v>-19.700000000000003</v>
      </c>
    </row>
    <row r="570" spans="2:12" x14ac:dyDescent="0.3">
      <c r="B570" s="57" t="s">
        <v>536</v>
      </c>
      <c r="C570" s="57" t="s">
        <v>880</v>
      </c>
      <c r="D570" s="58">
        <v>10</v>
      </c>
      <c r="E570" s="57" t="s">
        <v>13</v>
      </c>
      <c r="F570" s="57" t="s">
        <v>771</v>
      </c>
      <c r="H570" s="9">
        <v>85</v>
      </c>
      <c r="I570" s="58">
        <v>77.2</v>
      </c>
      <c r="J570" s="16"/>
      <c r="K570" s="60">
        <f t="shared" si="16"/>
        <v>81.099999999999994</v>
      </c>
      <c r="L570" s="60">
        <f t="shared" si="17"/>
        <v>-7.7999999999999972</v>
      </c>
    </row>
    <row r="571" spans="2:12" x14ac:dyDescent="0.3">
      <c r="B571" s="57" t="s">
        <v>881</v>
      </c>
      <c r="C571" s="57" t="s">
        <v>882</v>
      </c>
      <c r="D571" s="58">
        <v>10</v>
      </c>
      <c r="E571" s="57" t="s">
        <v>43</v>
      </c>
      <c r="F571" s="57" t="s">
        <v>771</v>
      </c>
      <c r="H571" s="9">
        <v>93</v>
      </c>
      <c r="I571" s="58">
        <v>77.2</v>
      </c>
      <c r="J571" s="16"/>
      <c r="K571" s="60">
        <f t="shared" si="16"/>
        <v>85.1</v>
      </c>
      <c r="L571" s="60">
        <f t="shared" si="17"/>
        <v>-15.799999999999997</v>
      </c>
    </row>
    <row r="572" spans="2:12" x14ac:dyDescent="0.3">
      <c r="J572" s="16"/>
    </row>
    <row r="573" spans="2:12" x14ac:dyDescent="0.3">
      <c r="J573" s="16"/>
    </row>
    <row r="574" spans="2:12" x14ac:dyDescent="0.3">
      <c r="J574" s="16"/>
    </row>
    <row r="575" spans="2:12" x14ac:dyDescent="0.3">
      <c r="J575" s="16"/>
    </row>
    <row r="576" spans="2:12" x14ac:dyDescent="0.3">
      <c r="J576" s="16"/>
    </row>
    <row r="577" spans="10:10" x14ac:dyDescent="0.3">
      <c r="J577" s="16"/>
    </row>
    <row r="578" spans="10:10" x14ac:dyDescent="0.3">
      <c r="J578" s="16"/>
    </row>
    <row r="579" spans="10:10" x14ac:dyDescent="0.3">
      <c r="J579" s="16"/>
    </row>
    <row r="580" spans="10:10" x14ac:dyDescent="0.3">
      <c r="J580" s="16"/>
    </row>
    <row r="581" spans="10:10" x14ac:dyDescent="0.3">
      <c r="J581" s="16"/>
    </row>
    <row r="582" spans="10:10" x14ac:dyDescent="0.3">
      <c r="J582" s="16"/>
    </row>
    <row r="583" spans="10:10" x14ac:dyDescent="0.3">
      <c r="J583" s="16"/>
    </row>
    <row r="584" spans="10:10" x14ac:dyDescent="0.3">
      <c r="J584" s="16"/>
    </row>
    <row r="585" spans="10:10" x14ac:dyDescent="0.3">
      <c r="J585" s="16"/>
    </row>
    <row r="586" spans="10:10" x14ac:dyDescent="0.3">
      <c r="J586" s="16"/>
    </row>
    <row r="587" spans="10:10" x14ac:dyDescent="0.3">
      <c r="J587" s="16"/>
    </row>
    <row r="588" spans="10:10" x14ac:dyDescent="0.3">
      <c r="J588" s="16"/>
    </row>
    <row r="589" spans="10:10" x14ac:dyDescent="0.3">
      <c r="J589" s="16"/>
    </row>
    <row r="590" spans="10:10" x14ac:dyDescent="0.3">
      <c r="J590" s="16"/>
    </row>
    <row r="591" spans="10:10" x14ac:dyDescent="0.3">
      <c r="J591" s="16"/>
    </row>
    <row r="592" spans="10:10" x14ac:dyDescent="0.3">
      <c r="J592" s="16"/>
    </row>
    <row r="593" spans="10:10" x14ac:dyDescent="0.3">
      <c r="J593" s="16"/>
    </row>
    <row r="594" spans="10:10" x14ac:dyDescent="0.3">
      <c r="J594" s="16"/>
    </row>
    <row r="595" spans="10:10" x14ac:dyDescent="0.3">
      <c r="J595" s="16"/>
    </row>
    <row r="596" spans="10:10" x14ac:dyDescent="0.3">
      <c r="J596" s="16"/>
    </row>
    <row r="597" spans="10:10" x14ac:dyDescent="0.3">
      <c r="J597" s="16"/>
    </row>
    <row r="598" spans="10:10" x14ac:dyDescent="0.3">
      <c r="J598" s="16"/>
    </row>
    <row r="599" spans="10:10" x14ac:dyDescent="0.3">
      <c r="J599" s="16"/>
    </row>
    <row r="600" spans="10:10" x14ac:dyDescent="0.3">
      <c r="J600" s="16"/>
    </row>
    <row r="601" spans="10:10" x14ac:dyDescent="0.3">
      <c r="J601" s="16"/>
    </row>
    <row r="602" spans="10:10" x14ac:dyDescent="0.3">
      <c r="J602" s="16"/>
    </row>
    <row r="603" spans="10:10" x14ac:dyDescent="0.3">
      <c r="J603" s="16"/>
    </row>
    <row r="604" spans="10:10" x14ac:dyDescent="0.3">
      <c r="J604" s="16"/>
    </row>
    <row r="605" spans="10:10" x14ac:dyDescent="0.3">
      <c r="J605" s="16"/>
    </row>
    <row r="606" spans="10:10" x14ac:dyDescent="0.3">
      <c r="J606" s="16"/>
    </row>
    <row r="607" spans="10:10" x14ac:dyDescent="0.3">
      <c r="J607" s="16"/>
    </row>
    <row r="608" spans="10:10" x14ac:dyDescent="0.3">
      <c r="J608" s="16"/>
    </row>
    <row r="609" spans="10:10" x14ac:dyDescent="0.3">
      <c r="J609" s="16"/>
    </row>
    <row r="610" spans="10:10" x14ac:dyDescent="0.3">
      <c r="J610" s="16"/>
    </row>
    <row r="611" spans="10:10" x14ac:dyDescent="0.3">
      <c r="J611" s="16"/>
    </row>
    <row r="612" spans="10:10" x14ac:dyDescent="0.3">
      <c r="J612" s="16"/>
    </row>
    <row r="613" spans="10:10" x14ac:dyDescent="0.3">
      <c r="J613" s="16"/>
    </row>
    <row r="614" spans="10:10" x14ac:dyDescent="0.3">
      <c r="J614" s="16"/>
    </row>
    <row r="615" spans="10:10" x14ac:dyDescent="0.3">
      <c r="J615" s="16"/>
    </row>
    <row r="616" spans="10:10" x14ac:dyDescent="0.3">
      <c r="J616" s="16"/>
    </row>
    <row r="618" spans="10:10" x14ac:dyDescent="0.3">
      <c r="J618" s="22"/>
    </row>
    <row r="620" spans="10:10" x14ac:dyDescent="0.3">
      <c r="J620" s="22"/>
    </row>
    <row r="621" spans="10:10" x14ac:dyDescent="0.3">
      <c r="J621" s="22"/>
    </row>
    <row r="622" spans="10:10" x14ac:dyDescent="0.3">
      <c r="J622" s="22"/>
    </row>
    <row r="623" spans="10:10" x14ac:dyDescent="0.3">
      <c r="J623" s="22"/>
    </row>
    <row r="624" spans="10:10" x14ac:dyDescent="0.3">
      <c r="J624" s="22"/>
    </row>
    <row r="625" spans="10:10" x14ac:dyDescent="0.3">
      <c r="J625" s="22"/>
    </row>
    <row r="626" spans="10:10" x14ac:dyDescent="0.3">
      <c r="J626" s="2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19"/>
  <sheetViews>
    <sheetView topLeftCell="E1" workbookViewId="0">
      <pane ySplit="2" topLeftCell="A3" activePane="bottomLeft" state="frozen"/>
      <selection pane="bottomLeft" activeCell="R28" sqref="R28"/>
    </sheetView>
  </sheetViews>
  <sheetFormatPr defaultColWidth="10.8984375" defaultRowHeight="15.6" x14ac:dyDescent="0.3"/>
  <cols>
    <col min="1" max="6" width="10.8984375" style="22"/>
    <col min="7" max="7" width="10.8984375" style="11"/>
    <col min="8" max="8" width="6.59765625" style="23" customWidth="1"/>
    <col min="9" max="9" width="8.09765625" style="23" customWidth="1"/>
    <col min="10" max="10" width="10.8984375" style="14"/>
    <col min="11" max="16384" width="10.8984375" style="22"/>
  </cols>
  <sheetData>
    <row r="1" spans="2:16" s="17" customFormat="1" ht="15.75" hidden="1" customHeight="1" x14ac:dyDescent="0.3">
      <c r="G1" s="11"/>
      <c r="H1" s="59"/>
      <c r="I1" s="59"/>
      <c r="J1" s="14"/>
    </row>
    <row r="2" spans="2:16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8"/>
      <c r="H2" s="1" t="s">
        <v>887</v>
      </c>
      <c r="I2" s="1" t="s">
        <v>890</v>
      </c>
      <c r="K2" s="57" t="s">
        <v>891</v>
      </c>
      <c r="L2" s="57" t="s">
        <v>892</v>
      </c>
      <c r="M2" s="57" t="s">
        <v>922</v>
      </c>
      <c r="N2" s="57" t="s">
        <v>896</v>
      </c>
      <c r="O2" s="57" t="s">
        <v>926</v>
      </c>
    </row>
    <row r="3" spans="2:16" s="68" customFormat="1" x14ac:dyDescent="0.3">
      <c r="B3" s="68" t="s">
        <v>173</v>
      </c>
      <c r="C3" s="68" t="s">
        <v>174</v>
      </c>
      <c r="D3" s="68">
        <v>14</v>
      </c>
      <c r="E3" s="68" t="s">
        <v>13</v>
      </c>
      <c r="F3" s="68" t="s">
        <v>25</v>
      </c>
      <c r="G3" s="69"/>
      <c r="H3" s="70">
        <v>8.75</v>
      </c>
      <c r="I3" s="70">
        <v>6.86</v>
      </c>
      <c r="J3" s="71"/>
      <c r="K3" s="72">
        <f t="shared" ref="K3:K66" si="0">AVERAGE(H3:I3)</f>
        <v>7.8049999999999997</v>
      </c>
      <c r="L3" s="72">
        <f t="shared" ref="L3:L66" si="1">I3-H3</f>
        <v>-1.8899999999999997</v>
      </c>
      <c r="N3" s="68">
        <f>$L$466+1.96*$L$467</f>
        <v>0.29073861972049292</v>
      </c>
      <c r="O3" s="68">
        <f>$L$466-1.96*$L$467</f>
        <v>-0.28060874959062282</v>
      </c>
      <c r="P3" s="74" t="s">
        <v>930</v>
      </c>
    </row>
    <row r="4" spans="2:16" x14ac:dyDescent="0.3">
      <c r="B4" s="22" t="s">
        <v>380</v>
      </c>
      <c r="C4" s="22" t="s">
        <v>381</v>
      </c>
      <c r="D4" s="22">
        <v>14</v>
      </c>
      <c r="E4" s="22" t="s">
        <v>13</v>
      </c>
      <c r="F4" s="22" t="s">
        <v>25</v>
      </c>
      <c r="H4" s="10">
        <v>3.07</v>
      </c>
      <c r="I4" s="10">
        <v>2.4500000000000002</v>
      </c>
      <c r="J4" s="16"/>
      <c r="K4" s="60">
        <f t="shared" si="0"/>
        <v>2.76</v>
      </c>
      <c r="L4" s="60">
        <f t="shared" si="1"/>
        <v>-0.61999999999999966</v>
      </c>
      <c r="N4" s="22">
        <f t="shared" ref="N4:N67" si="2">$L$466+1.96*$L$467</f>
        <v>0.29073861972049292</v>
      </c>
      <c r="O4" s="22">
        <f t="shared" ref="O4:O67" si="3">$L$466-1.96*$L$467</f>
        <v>-0.28060874959062282</v>
      </c>
    </row>
    <row r="5" spans="2:16" x14ac:dyDescent="0.3">
      <c r="B5" s="22" t="s">
        <v>270</v>
      </c>
      <c r="C5" s="22" t="s">
        <v>271</v>
      </c>
      <c r="D5" s="22">
        <v>12</v>
      </c>
      <c r="E5" s="22" t="s">
        <v>13</v>
      </c>
      <c r="F5" s="22" t="s">
        <v>25</v>
      </c>
      <c r="H5" s="10">
        <v>1.92</v>
      </c>
      <c r="I5" s="10">
        <v>1.52</v>
      </c>
      <c r="J5" s="16"/>
      <c r="K5" s="60">
        <f t="shared" si="0"/>
        <v>1.72</v>
      </c>
      <c r="L5" s="60">
        <f t="shared" si="1"/>
        <v>-0.39999999999999991</v>
      </c>
      <c r="N5" s="22">
        <f t="shared" si="2"/>
        <v>0.29073861972049292</v>
      </c>
      <c r="O5" s="22">
        <f t="shared" si="3"/>
        <v>-0.28060874959062282</v>
      </c>
    </row>
    <row r="6" spans="2:16" x14ac:dyDescent="0.3">
      <c r="B6" s="22" t="s">
        <v>584</v>
      </c>
      <c r="C6" s="22" t="s">
        <v>585</v>
      </c>
      <c r="D6" s="22">
        <v>8</v>
      </c>
      <c r="E6" s="22" t="s">
        <v>13</v>
      </c>
      <c r="F6" s="22" t="s">
        <v>770</v>
      </c>
      <c r="H6" s="10">
        <v>2.52</v>
      </c>
      <c r="I6" s="10">
        <v>2.2000000000000002</v>
      </c>
      <c r="J6" s="16"/>
      <c r="K6" s="60">
        <f t="shared" si="0"/>
        <v>2.3600000000000003</v>
      </c>
      <c r="L6" s="60">
        <f t="shared" si="1"/>
        <v>-0.31999999999999984</v>
      </c>
      <c r="N6" s="22">
        <f t="shared" si="2"/>
        <v>0.29073861972049292</v>
      </c>
      <c r="O6" s="22">
        <f t="shared" si="3"/>
        <v>-0.28060874959062282</v>
      </c>
    </row>
    <row r="7" spans="2:16" x14ac:dyDescent="0.3">
      <c r="B7" s="22" t="s">
        <v>562</v>
      </c>
      <c r="C7" s="22" t="s">
        <v>563</v>
      </c>
      <c r="D7" s="22">
        <v>9</v>
      </c>
      <c r="E7" s="22" t="s">
        <v>13</v>
      </c>
      <c r="F7" s="22" t="s">
        <v>771</v>
      </c>
      <c r="H7" s="10">
        <v>1.64</v>
      </c>
      <c r="I7" s="10">
        <v>1.35</v>
      </c>
      <c r="J7" s="16"/>
      <c r="K7" s="60">
        <f t="shared" si="0"/>
        <v>1.4950000000000001</v>
      </c>
      <c r="L7" s="60">
        <f t="shared" si="1"/>
        <v>-0.28999999999999981</v>
      </c>
      <c r="N7" s="22">
        <f t="shared" si="2"/>
        <v>0.29073861972049292</v>
      </c>
      <c r="O7" s="22">
        <f t="shared" si="3"/>
        <v>-0.28060874959062282</v>
      </c>
    </row>
    <row r="8" spans="2:16" x14ac:dyDescent="0.3">
      <c r="B8" s="22" t="s">
        <v>696</v>
      </c>
      <c r="C8" s="22" t="s">
        <v>877</v>
      </c>
      <c r="D8" s="22">
        <v>14</v>
      </c>
      <c r="E8" s="22" t="s">
        <v>249</v>
      </c>
      <c r="F8" s="22" t="s">
        <v>771</v>
      </c>
      <c r="H8" s="10">
        <v>2.61</v>
      </c>
      <c r="I8" s="10">
        <v>2.33</v>
      </c>
      <c r="J8" s="16"/>
      <c r="K8" s="60">
        <f t="shared" si="0"/>
        <v>2.4699999999999998</v>
      </c>
      <c r="L8" s="60">
        <f t="shared" si="1"/>
        <v>-0.2799999999999998</v>
      </c>
      <c r="N8" s="22">
        <f t="shared" si="2"/>
        <v>0.29073861972049292</v>
      </c>
      <c r="O8" s="22">
        <f t="shared" si="3"/>
        <v>-0.28060874959062282</v>
      </c>
    </row>
    <row r="9" spans="2:16" x14ac:dyDescent="0.3">
      <c r="B9" s="22" t="s">
        <v>414</v>
      </c>
      <c r="C9" s="22" t="s">
        <v>415</v>
      </c>
      <c r="D9" s="22">
        <v>14</v>
      </c>
      <c r="E9" s="22" t="s">
        <v>13</v>
      </c>
      <c r="F9" s="22" t="s">
        <v>25</v>
      </c>
      <c r="H9" s="10">
        <v>0.96</v>
      </c>
      <c r="I9" s="10">
        <v>0.77</v>
      </c>
      <c r="J9" s="16"/>
      <c r="K9" s="60">
        <f t="shared" si="0"/>
        <v>0.86499999999999999</v>
      </c>
      <c r="L9" s="60">
        <f t="shared" si="1"/>
        <v>-0.18999999999999995</v>
      </c>
      <c r="N9" s="22">
        <f t="shared" si="2"/>
        <v>0.29073861972049292</v>
      </c>
      <c r="O9" s="22">
        <f t="shared" si="3"/>
        <v>-0.28060874959062282</v>
      </c>
    </row>
    <row r="10" spans="2:16" x14ac:dyDescent="0.3">
      <c r="B10" s="22" t="s">
        <v>179</v>
      </c>
      <c r="C10" s="22" t="s">
        <v>180</v>
      </c>
      <c r="D10" s="22">
        <v>13</v>
      </c>
      <c r="E10" s="22" t="s">
        <v>13</v>
      </c>
      <c r="F10" s="22" t="s">
        <v>14</v>
      </c>
      <c r="H10" s="10">
        <v>1.5</v>
      </c>
      <c r="I10" s="10">
        <v>1.38</v>
      </c>
      <c r="J10" s="16"/>
      <c r="K10" s="60">
        <f t="shared" si="0"/>
        <v>1.44</v>
      </c>
      <c r="L10" s="60">
        <f t="shared" si="1"/>
        <v>-0.12000000000000011</v>
      </c>
      <c r="N10" s="22">
        <f t="shared" si="2"/>
        <v>0.29073861972049292</v>
      </c>
      <c r="O10" s="22">
        <f t="shared" si="3"/>
        <v>-0.28060874959062282</v>
      </c>
    </row>
    <row r="11" spans="2:16" x14ac:dyDescent="0.3">
      <c r="B11" s="3" t="s">
        <v>166</v>
      </c>
      <c r="C11" s="3" t="s">
        <v>167</v>
      </c>
      <c r="D11" s="3">
        <v>13</v>
      </c>
      <c r="E11" s="3" t="s">
        <v>13</v>
      </c>
      <c r="F11" s="22" t="s">
        <v>551</v>
      </c>
      <c r="H11" s="51">
        <v>0.14000000000000001</v>
      </c>
      <c r="I11" s="50">
        <v>0.02</v>
      </c>
      <c r="J11" s="16"/>
      <c r="K11" s="60">
        <f t="shared" si="0"/>
        <v>0.08</v>
      </c>
      <c r="L11" s="60">
        <f t="shared" si="1"/>
        <v>-0.12000000000000001</v>
      </c>
      <c r="N11" s="22">
        <f t="shared" si="2"/>
        <v>0.29073861972049292</v>
      </c>
      <c r="O11" s="22">
        <f t="shared" si="3"/>
        <v>-0.28060874959062282</v>
      </c>
    </row>
    <row r="12" spans="2:16" x14ac:dyDescent="0.3">
      <c r="B12" s="22" t="s">
        <v>292</v>
      </c>
      <c r="C12" s="22" t="s">
        <v>293</v>
      </c>
      <c r="D12" s="22">
        <v>8</v>
      </c>
      <c r="E12" s="55" t="s">
        <v>13</v>
      </c>
      <c r="F12" s="22" t="s">
        <v>25</v>
      </c>
      <c r="H12" s="10">
        <v>0.13</v>
      </c>
      <c r="I12" s="10">
        <v>0.03</v>
      </c>
      <c r="J12" s="16"/>
      <c r="K12" s="60">
        <f t="shared" si="0"/>
        <v>0.08</v>
      </c>
      <c r="L12" s="60">
        <f t="shared" si="1"/>
        <v>-0.1</v>
      </c>
      <c r="N12" s="22">
        <f t="shared" si="2"/>
        <v>0.29073861972049292</v>
      </c>
      <c r="O12" s="22">
        <f t="shared" si="3"/>
        <v>-0.28060874959062282</v>
      </c>
    </row>
    <row r="13" spans="2:16" x14ac:dyDescent="0.3">
      <c r="B13" s="22" t="s">
        <v>344</v>
      </c>
      <c r="C13" s="22" t="s">
        <v>345</v>
      </c>
      <c r="D13" s="22">
        <v>12</v>
      </c>
      <c r="E13" s="43" t="s">
        <v>13</v>
      </c>
      <c r="F13" s="43" t="s">
        <v>14</v>
      </c>
      <c r="G13" s="12"/>
      <c r="H13" s="46">
        <v>0.15</v>
      </c>
      <c r="I13" s="46">
        <v>0.05</v>
      </c>
      <c r="J13" s="16"/>
      <c r="K13" s="60">
        <f t="shared" si="0"/>
        <v>0.1</v>
      </c>
      <c r="L13" s="60">
        <f t="shared" si="1"/>
        <v>-9.9999999999999992E-2</v>
      </c>
      <c r="N13" s="22">
        <f t="shared" si="2"/>
        <v>0.29073861972049292</v>
      </c>
      <c r="O13" s="22">
        <f t="shared" si="3"/>
        <v>-0.28060874959062282</v>
      </c>
    </row>
    <row r="14" spans="2:16" x14ac:dyDescent="0.3">
      <c r="B14" s="22" t="s">
        <v>130</v>
      </c>
      <c r="C14" s="22" t="s">
        <v>335</v>
      </c>
      <c r="D14" s="22">
        <v>5</v>
      </c>
      <c r="E14" s="3" t="s">
        <v>13</v>
      </c>
      <c r="F14" s="3" t="s">
        <v>14</v>
      </c>
      <c r="G14" s="12"/>
      <c r="H14" s="46">
        <v>0.28999999999999998</v>
      </c>
      <c r="I14" s="47">
        <v>0.2</v>
      </c>
      <c r="J14" s="16"/>
      <c r="K14" s="60">
        <f t="shared" si="0"/>
        <v>0.245</v>
      </c>
      <c r="L14" s="60">
        <f t="shared" si="1"/>
        <v>-8.9999999999999969E-2</v>
      </c>
      <c r="N14" s="22">
        <f t="shared" si="2"/>
        <v>0.29073861972049292</v>
      </c>
      <c r="O14" s="22">
        <f t="shared" si="3"/>
        <v>-0.28060874959062282</v>
      </c>
    </row>
    <row r="15" spans="2:16" x14ac:dyDescent="0.3">
      <c r="B15" s="22" t="s">
        <v>404</v>
      </c>
      <c r="C15" s="22" t="s">
        <v>405</v>
      </c>
      <c r="D15" s="22">
        <v>10</v>
      </c>
      <c r="E15" s="22" t="s">
        <v>13</v>
      </c>
      <c r="F15" s="22" t="s">
        <v>14</v>
      </c>
      <c r="H15" s="10">
        <v>0.1</v>
      </c>
      <c r="I15" s="23">
        <v>0.02</v>
      </c>
      <c r="J15" s="16"/>
      <c r="K15" s="60">
        <f t="shared" si="0"/>
        <v>6.0000000000000005E-2</v>
      </c>
      <c r="L15" s="60">
        <f t="shared" si="1"/>
        <v>-0.08</v>
      </c>
      <c r="N15" s="22">
        <f t="shared" si="2"/>
        <v>0.29073861972049292</v>
      </c>
      <c r="O15" s="22">
        <f t="shared" si="3"/>
        <v>-0.28060874959062282</v>
      </c>
    </row>
    <row r="16" spans="2:16" x14ac:dyDescent="0.3">
      <c r="B16" s="22" t="s">
        <v>39</v>
      </c>
      <c r="C16" s="22" t="s">
        <v>40</v>
      </c>
      <c r="D16" s="22">
        <v>12</v>
      </c>
      <c r="E16" s="22" t="s">
        <v>13</v>
      </c>
      <c r="F16" s="22" t="s">
        <v>14</v>
      </c>
      <c r="G16" s="19"/>
      <c r="H16" s="10">
        <v>3.6</v>
      </c>
      <c r="I16" s="10">
        <v>3.54</v>
      </c>
      <c r="J16" s="16"/>
      <c r="K16" s="60">
        <f t="shared" si="0"/>
        <v>3.5700000000000003</v>
      </c>
      <c r="L16" s="60">
        <f t="shared" si="1"/>
        <v>-6.0000000000000053E-2</v>
      </c>
      <c r="N16" s="22">
        <f t="shared" si="2"/>
        <v>0.29073861972049292</v>
      </c>
      <c r="O16" s="22">
        <f t="shared" si="3"/>
        <v>-0.28060874959062282</v>
      </c>
    </row>
    <row r="17" spans="1:18" x14ac:dyDescent="0.3">
      <c r="B17" s="22" t="s">
        <v>842</v>
      </c>
      <c r="C17" s="22" t="s">
        <v>843</v>
      </c>
      <c r="D17" s="22">
        <v>15</v>
      </c>
      <c r="E17" s="22" t="s">
        <v>13</v>
      </c>
      <c r="F17" s="22" t="s">
        <v>770</v>
      </c>
      <c r="H17" s="10">
        <v>7.0000000000000007E-2</v>
      </c>
      <c r="I17" s="50">
        <v>0.02</v>
      </c>
      <c r="J17" s="16"/>
      <c r="K17" s="60">
        <f t="shared" si="0"/>
        <v>4.5000000000000005E-2</v>
      </c>
      <c r="L17" s="60">
        <f t="shared" si="1"/>
        <v>-0.05</v>
      </c>
      <c r="N17" s="22">
        <f t="shared" si="2"/>
        <v>0.29073861972049292</v>
      </c>
      <c r="O17" s="22">
        <f t="shared" si="3"/>
        <v>-0.28060874959062282</v>
      </c>
    </row>
    <row r="18" spans="1:18" x14ac:dyDescent="0.3">
      <c r="B18" s="22" t="s">
        <v>374</v>
      </c>
      <c r="C18" s="22" t="s">
        <v>375</v>
      </c>
      <c r="D18" s="22">
        <v>11</v>
      </c>
      <c r="E18" s="22" t="s">
        <v>13</v>
      </c>
      <c r="F18" s="22" t="s">
        <v>25</v>
      </c>
      <c r="G18" s="19"/>
      <c r="H18" s="10">
        <v>0.3</v>
      </c>
      <c r="I18" s="10">
        <v>0.25</v>
      </c>
      <c r="J18" s="16"/>
      <c r="K18" s="60">
        <f t="shared" si="0"/>
        <v>0.27500000000000002</v>
      </c>
      <c r="L18" s="60">
        <f t="shared" si="1"/>
        <v>-4.9999999999999989E-2</v>
      </c>
      <c r="N18" s="22">
        <f t="shared" si="2"/>
        <v>0.29073861972049292</v>
      </c>
      <c r="O18" s="22">
        <f t="shared" si="3"/>
        <v>-0.28060874959062282</v>
      </c>
    </row>
    <row r="19" spans="1:18" x14ac:dyDescent="0.3">
      <c r="B19" s="22" t="s">
        <v>494</v>
      </c>
      <c r="C19" s="22" t="s">
        <v>495</v>
      </c>
      <c r="D19" s="22">
        <v>13</v>
      </c>
      <c r="E19" s="22" t="s">
        <v>13</v>
      </c>
      <c r="F19" s="22" t="s">
        <v>14</v>
      </c>
      <c r="H19" s="10">
        <v>0.61</v>
      </c>
      <c r="I19" s="10">
        <v>0.56000000000000005</v>
      </c>
      <c r="J19" s="16"/>
      <c r="K19" s="60">
        <f t="shared" si="0"/>
        <v>0.58499999999999996</v>
      </c>
      <c r="L19" s="60">
        <f t="shared" si="1"/>
        <v>-4.9999999999999933E-2</v>
      </c>
      <c r="N19" s="22">
        <f t="shared" si="2"/>
        <v>0.29073861972049292</v>
      </c>
      <c r="O19" s="22">
        <f t="shared" si="3"/>
        <v>-0.28060874959062282</v>
      </c>
    </row>
    <row r="20" spans="1:18" x14ac:dyDescent="0.3">
      <c r="A20" s="7"/>
      <c r="B20" s="22" t="s">
        <v>374</v>
      </c>
      <c r="C20" s="22" t="s">
        <v>375</v>
      </c>
      <c r="D20" s="22">
        <v>13</v>
      </c>
      <c r="E20" s="22" t="s">
        <v>13</v>
      </c>
      <c r="F20" s="22" t="s">
        <v>14</v>
      </c>
      <c r="G20" s="19"/>
      <c r="H20" s="10">
        <v>4.54</v>
      </c>
      <c r="I20" s="10">
        <v>4.5</v>
      </c>
      <c r="J20" s="33"/>
      <c r="K20" s="60">
        <f t="shared" si="0"/>
        <v>4.5199999999999996</v>
      </c>
      <c r="L20" s="60">
        <f t="shared" si="1"/>
        <v>-4.0000000000000036E-2</v>
      </c>
      <c r="M20" s="7"/>
      <c r="N20" s="22">
        <f t="shared" si="2"/>
        <v>0.29073861972049292</v>
      </c>
      <c r="O20" s="22">
        <f t="shared" si="3"/>
        <v>-0.28060874959062282</v>
      </c>
      <c r="P20" s="7"/>
      <c r="Q20" s="7"/>
      <c r="R20" s="7"/>
    </row>
    <row r="21" spans="1:18" x14ac:dyDescent="0.3">
      <c r="B21" s="22" t="s">
        <v>617</v>
      </c>
      <c r="C21" s="22" t="s">
        <v>618</v>
      </c>
      <c r="D21" s="22">
        <v>12</v>
      </c>
      <c r="E21" s="26" t="s">
        <v>13</v>
      </c>
      <c r="F21" s="22" t="s">
        <v>770</v>
      </c>
      <c r="H21" s="10">
        <v>0.39</v>
      </c>
      <c r="I21" s="10">
        <v>0.35</v>
      </c>
      <c r="J21" s="16"/>
      <c r="K21" s="60">
        <f t="shared" si="0"/>
        <v>0.37</v>
      </c>
      <c r="L21" s="60">
        <f t="shared" si="1"/>
        <v>-4.0000000000000036E-2</v>
      </c>
      <c r="N21" s="22">
        <f t="shared" si="2"/>
        <v>0.29073861972049292</v>
      </c>
      <c r="O21" s="22">
        <f t="shared" si="3"/>
        <v>-0.28060874959062282</v>
      </c>
    </row>
    <row r="22" spans="1:18" x14ac:dyDescent="0.3">
      <c r="B22" s="22" t="s">
        <v>496</v>
      </c>
      <c r="C22" s="22" t="s">
        <v>497</v>
      </c>
      <c r="D22" s="3">
        <v>15</v>
      </c>
      <c r="E22" s="3" t="s">
        <v>13</v>
      </c>
      <c r="F22" s="3" t="s">
        <v>771</v>
      </c>
      <c r="H22" s="10">
        <v>7.0000000000000007E-2</v>
      </c>
      <c r="I22" s="10">
        <v>0.03</v>
      </c>
      <c r="J22" s="16"/>
      <c r="K22" s="60">
        <f t="shared" si="0"/>
        <v>0.05</v>
      </c>
      <c r="L22" s="60">
        <f t="shared" si="1"/>
        <v>-4.0000000000000008E-2</v>
      </c>
      <c r="N22" s="22">
        <f t="shared" si="2"/>
        <v>0.29073861972049292</v>
      </c>
      <c r="O22" s="22">
        <f t="shared" si="3"/>
        <v>-0.28060874959062282</v>
      </c>
    </row>
    <row r="23" spans="1:18" x14ac:dyDescent="0.3">
      <c r="B23" s="22" t="s">
        <v>156</v>
      </c>
      <c r="C23" s="22" t="s">
        <v>57</v>
      </c>
      <c r="D23" s="22">
        <v>14</v>
      </c>
      <c r="E23" s="22" t="s">
        <v>13</v>
      </c>
      <c r="F23" s="22" t="s">
        <v>14</v>
      </c>
      <c r="H23" s="10">
        <v>0.09</v>
      </c>
      <c r="I23" s="7">
        <v>0.05</v>
      </c>
      <c r="J23" s="16"/>
      <c r="K23" s="60">
        <f t="shared" si="0"/>
        <v>7.0000000000000007E-2</v>
      </c>
      <c r="L23" s="60">
        <f t="shared" si="1"/>
        <v>-3.9999999999999994E-2</v>
      </c>
      <c r="N23" s="22">
        <f t="shared" si="2"/>
        <v>0.29073861972049292</v>
      </c>
      <c r="O23" s="22">
        <f t="shared" si="3"/>
        <v>-0.28060874959062282</v>
      </c>
    </row>
    <row r="24" spans="1:18" s="7" customFormat="1" x14ac:dyDescent="0.3">
      <c r="A24" s="22"/>
      <c r="B24" s="22" t="s">
        <v>73</v>
      </c>
      <c r="C24" s="22" t="s">
        <v>74</v>
      </c>
      <c r="D24" s="22">
        <v>9</v>
      </c>
      <c r="E24" s="22" t="s">
        <v>13</v>
      </c>
      <c r="F24" s="22" t="s">
        <v>14</v>
      </c>
      <c r="G24" s="11"/>
      <c r="H24" s="10">
        <v>0.09</v>
      </c>
      <c r="I24" s="10">
        <v>0.05</v>
      </c>
      <c r="J24" s="16"/>
      <c r="K24" s="60">
        <f t="shared" si="0"/>
        <v>7.0000000000000007E-2</v>
      </c>
      <c r="L24" s="60">
        <f t="shared" si="1"/>
        <v>-3.9999999999999994E-2</v>
      </c>
      <c r="M24" s="22"/>
      <c r="N24" s="22">
        <f t="shared" si="2"/>
        <v>0.29073861972049292</v>
      </c>
      <c r="O24" s="22">
        <f t="shared" si="3"/>
        <v>-0.28060874959062282</v>
      </c>
      <c r="P24" s="22"/>
      <c r="Q24" s="22"/>
      <c r="R24" s="22"/>
    </row>
    <row r="25" spans="1:18" s="34" customFormat="1" x14ac:dyDescent="0.3">
      <c r="A25" s="22"/>
      <c r="B25" s="22" t="s">
        <v>436</v>
      </c>
      <c r="C25" s="22" t="s">
        <v>437</v>
      </c>
      <c r="D25" s="22">
        <v>11</v>
      </c>
      <c r="E25" s="22" t="s">
        <v>13</v>
      </c>
      <c r="F25" s="22" t="s">
        <v>14</v>
      </c>
      <c r="G25" s="11"/>
      <c r="H25" s="10">
        <v>0.36</v>
      </c>
      <c r="I25" s="10">
        <v>0.32</v>
      </c>
      <c r="J25" s="16"/>
      <c r="K25" s="60">
        <f t="shared" si="0"/>
        <v>0.33999999999999997</v>
      </c>
      <c r="L25" s="60">
        <f t="shared" si="1"/>
        <v>-3.999999999999998E-2</v>
      </c>
      <c r="M25" s="22"/>
      <c r="N25" s="22">
        <f t="shared" si="2"/>
        <v>0.29073861972049292</v>
      </c>
      <c r="O25" s="22">
        <f t="shared" si="3"/>
        <v>-0.28060874959062282</v>
      </c>
      <c r="P25" s="22"/>
      <c r="Q25" s="22"/>
      <c r="R25" s="22"/>
    </row>
    <row r="26" spans="1:18" x14ac:dyDescent="0.3">
      <c r="B26" s="3" t="s">
        <v>92</v>
      </c>
      <c r="C26" s="3" t="s">
        <v>93</v>
      </c>
      <c r="D26" s="3">
        <v>10</v>
      </c>
      <c r="E26" s="3" t="s">
        <v>13</v>
      </c>
      <c r="F26" s="3" t="s">
        <v>771</v>
      </c>
      <c r="H26" s="10">
        <v>0.05</v>
      </c>
      <c r="I26" s="50">
        <v>0.02</v>
      </c>
      <c r="J26" s="16"/>
      <c r="K26" s="60">
        <f t="shared" si="0"/>
        <v>3.5000000000000003E-2</v>
      </c>
      <c r="L26" s="60">
        <f t="shared" si="1"/>
        <v>-3.0000000000000002E-2</v>
      </c>
      <c r="N26" s="22">
        <f t="shared" si="2"/>
        <v>0.29073861972049292</v>
      </c>
      <c r="O26" s="22">
        <f t="shared" si="3"/>
        <v>-0.28060874959062282</v>
      </c>
    </row>
    <row r="27" spans="1:18" x14ac:dyDescent="0.3">
      <c r="B27" s="22" t="s">
        <v>272</v>
      </c>
      <c r="C27" s="22" t="s">
        <v>273</v>
      </c>
      <c r="D27" s="22">
        <v>8</v>
      </c>
      <c r="E27" s="43" t="s">
        <v>13</v>
      </c>
      <c r="F27" s="22" t="s">
        <v>25</v>
      </c>
      <c r="H27" s="10">
        <v>0.11</v>
      </c>
      <c r="I27" s="10">
        <v>0.08</v>
      </c>
      <c r="J27" s="16"/>
      <c r="K27" s="60">
        <f t="shared" si="0"/>
        <v>9.5000000000000001E-2</v>
      </c>
      <c r="L27" s="60">
        <f t="shared" si="1"/>
        <v>-0.03</v>
      </c>
      <c r="N27" s="22">
        <f t="shared" si="2"/>
        <v>0.29073861972049292</v>
      </c>
      <c r="O27" s="22">
        <f t="shared" si="3"/>
        <v>-0.28060874959062282</v>
      </c>
    </row>
    <row r="28" spans="1:18" x14ac:dyDescent="0.3">
      <c r="B28" s="22" t="s">
        <v>290</v>
      </c>
      <c r="C28" s="22" t="s">
        <v>291</v>
      </c>
      <c r="D28" s="22">
        <v>9</v>
      </c>
      <c r="E28" s="22" t="s">
        <v>13</v>
      </c>
      <c r="F28" s="22" t="s">
        <v>14</v>
      </c>
      <c r="G28" s="19"/>
      <c r="H28" s="10">
        <v>0.12</v>
      </c>
      <c r="I28" s="10">
        <v>0.09</v>
      </c>
      <c r="J28" s="16"/>
      <c r="K28" s="60">
        <f t="shared" si="0"/>
        <v>0.105</v>
      </c>
      <c r="L28" s="60">
        <f t="shared" si="1"/>
        <v>-0.03</v>
      </c>
      <c r="N28" s="22">
        <f t="shared" si="2"/>
        <v>0.29073861972049292</v>
      </c>
      <c r="O28" s="22">
        <f t="shared" si="3"/>
        <v>-0.28060874959062282</v>
      </c>
    </row>
    <row r="29" spans="1:18" x14ac:dyDescent="0.3">
      <c r="B29" s="3" t="s">
        <v>265</v>
      </c>
      <c r="C29" s="3" t="s">
        <v>266</v>
      </c>
      <c r="D29" s="3">
        <v>13</v>
      </c>
      <c r="E29" s="3" t="s">
        <v>13</v>
      </c>
      <c r="F29" s="3" t="s">
        <v>771</v>
      </c>
      <c r="H29" s="10">
        <v>0.16</v>
      </c>
      <c r="I29" s="10">
        <v>0.13</v>
      </c>
      <c r="J29" s="20"/>
      <c r="K29" s="60">
        <f t="shared" si="0"/>
        <v>0.14500000000000002</v>
      </c>
      <c r="L29" s="60">
        <f t="shared" si="1"/>
        <v>-0.03</v>
      </c>
      <c r="N29" s="22">
        <f t="shared" si="2"/>
        <v>0.29073861972049292</v>
      </c>
      <c r="O29" s="22">
        <f t="shared" si="3"/>
        <v>-0.28060874959062282</v>
      </c>
    </row>
    <row r="30" spans="1:18" x14ac:dyDescent="0.3">
      <c r="B30" s="22" t="s">
        <v>593</v>
      </c>
      <c r="C30" s="22" t="s">
        <v>849</v>
      </c>
      <c r="D30" s="22">
        <v>11</v>
      </c>
      <c r="E30" s="22" t="s">
        <v>13</v>
      </c>
      <c r="F30" s="22" t="s">
        <v>771</v>
      </c>
      <c r="H30" s="10">
        <v>0.06</v>
      </c>
      <c r="I30" s="10">
        <v>0.03</v>
      </c>
      <c r="J30" s="16"/>
      <c r="K30" s="60">
        <f t="shared" si="0"/>
        <v>4.4999999999999998E-2</v>
      </c>
      <c r="L30" s="60">
        <f t="shared" si="1"/>
        <v>-0.03</v>
      </c>
      <c r="N30" s="22">
        <f t="shared" si="2"/>
        <v>0.29073861972049292</v>
      </c>
      <c r="O30" s="22">
        <f t="shared" si="3"/>
        <v>-0.28060874959062282</v>
      </c>
    </row>
    <row r="31" spans="1:18" x14ac:dyDescent="0.3">
      <c r="B31" s="22" t="s">
        <v>130</v>
      </c>
      <c r="C31" s="22" t="s">
        <v>384</v>
      </c>
      <c r="D31" s="22">
        <v>8</v>
      </c>
      <c r="E31" s="22" t="s">
        <v>43</v>
      </c>
      <c r="F31" s="22" t="s">
        <v>771</v>
      </c>
      <c r="H31" s="10">
        <v>0.35</v>
      </c>
      <c r="I31" s="10">
        <v>0.32</v>
      </c>
      <c r="J31" s="16"/>
      <c r="K31" s="60">
        <f t="shared" si="0"/>
        <v>0.33499999999999996</v>
      </c>
      <c r="L31" s="60">
        <f t="shared" si="1"/>
        <v>-2.9999999999999971E-2</v>
      </c>
      <c r="N31" s="22">
        <f t="shared" si="2"/>
        <v>0.29073861972049292</v>
      </c>
      <c r="O31" s="22">
        <f t="shared" si="3"/>
        <v>-0.28060874959062282</v>
      </c>
    </row>
    <row r="32" spans="1:18" s="34" customFormat="1" x14ac:dyDescent="0.3">
      <c r="A32" s="22"/>
      <c r="B32" s="22" t="s">
        <v>259</v>
      </c>
      <c r="C32" s="22" t="s">
        <v>260</v>
      </c>
      <c r="D32" s="22">
        <v>13</v>
      </c>
      <c r="E32" s="22" t="s">
        <v>13</v>
      </c>
      <c r="F32" s="22" t="s">
        <v>25</v>
      </c>
      <c r="G32" s="11"/>
      <c r="H32" s="10">
        <v>0.34</v>
      </c>
      <c r="I32" s="10">
        <v>0.32</v>
      </c>
      <c r="J32" s="16"/>
      <c r="K32" s="60">
        <f t="shared" si="0"/>
        <v>0.33</v>
      </c>
      <c r="L32" s="60">
        <f t="shared" si="1"/>
        <v>-2.0000000000000018E-2</v>
      </c>
      <c r="M32" s="22"/>
      <c r="N32" s="22">
        <f t="shared" si="2"/>
        <v>0.29073861972049292</v>
      </c>
      <c r="O32" s="22">
        <f t="shared" si="3"/>
        <v>-0.28060874959062282</v>
      </c>
      <c r="P32" s="22"/>
      <c r="Q32" s="22"/>
      <c r="R32" s="22"/>
    </row>
    <row r="33" spans="1:18" x14ac:dyDescent="0.3">
      <c r="B33" s="22" t="s">
        <v>411</v>
      </c>
      <c r="C33" s="22" t="s">
        <v>412</v>
      </c>
      <c r="D33" s="22">
        <v>17</v>
      </c>
      <c r="E33" s="22" t="s">
        <v>13</v>
      </c>
      <c r="F33" s="22" t="s">
        <v>771</v>
      </c>
      <c r="H33" s="10">
        <v>0.13</v>
      </c>
      <c r="I33" s="10">
        <v>0.11</v>
      </c>
      <c r="J33" s="16"/>
      <c r="K33" s="60">
        <f t="shared" si="0"/>
        <v>0.12</v>
      </c>
      <c r="L33" s="60">
        <f t="shared" si="1"/>
        <v>-2.0000000000000004E-2</v>
      </c>
      <c r="N33" s="22">
        <f t="shared" si="2"/>
        <v>0.29073861972049292</v>
      </c>
      <c r="O33" s="22">
        <f t="shared" si="3"/>
        <v>-0.28060874959062282</v>
      </c>
    </row>
    <row r="34" spans="1:18" s="34" customFormat="1" x14ac:dyDescent="0.3">
      <c r="A34" s="22"/>
      <c r="B34" s="22" t="s">
        <v>159</v>
      </c>
      <c r="C34" s="22" t="s">
        <v>160</v>
      </c>
      <c r="D34" s="22">
        <v>8</v>
      </c>
      <c r="E34" s="22" t="s">
        <v>13</v>
      </c>
      <c r="F34" s="22" t="s">
        <v>14</v>
      </c>
      <c r="G34" s="11"/>
      <c r="H34" s="10">
        <v>0.05</v>
      </c>
      <c r="I34" s="10">
        <v>0.03</v>
      </c>
      <c r="J34" s="16"/>
      <c r="K34" s="60">
        <f t="shared" si="0"/>
        <v>0.04</v>
      </c>
      <c r="L34" s="60">
        <f t="shared" si="1"/>
        <v>-2.0000000000000004E-2</v>
      </c>
      <c r="M34" s="22"/>
      <c r="N34" s="22">
        <f t="shared" si="2"/>
        <v>0.29073861972049292</v>
      </c>
      <c r="O34" s="22">
        <f t="shared" si="3"/>
        <v>-0.28060874959062282</v>
      </c>
      <c r="P34" s="22"/>
      <c r="Q34" s="22"/>
      <c r="R34" s="22"/>
    </row>
    <row r="35" spans="1:18" s="34" customFormat="1" x14ac:dyDescent="0.3">
      <c r="A35" s="22"/>
      <c r="B35" s="3" t="s">
        <v>202</v>
      </c>
      <c r="C35" s="3" t="s">
        <v>203</v>
      </c>
      <c r="D35" s="22">
        <v>13</v>
      </c>
      <c r="E35" s="22" t="s">
        <v>43</v>
      </c>
      <c r="F35" s="22" t="s">
        <v>25</v>
      </c>
      <c r="G35" s="11"/>
      <c r="H35" s="10">
        <v>0.1</v>
      </c>
      <c r="I35" s="10">
        <v>0.08</v>
      </c>
      <c r="J35" s="16"/>
      <c r="K35" s="60">
        <f t="shared" si="0"/>
        <v>0.09</v>
      </c>
      <c r="L35" s="60">
        <f t="shared" si="1"/>
        <v>-2.0000000000000004E-2</v>
      </c>
      <c r="M35" s="22"/>
      <c r="N35" s="22">
        <f t="shared" si="2"/>
        <v>0.29073861972049292</v>
      </c>
      <c r="O35" s="22">
        <f t="shared" si="3"/>
        <v>-0.28060874959062282</v>
      </c>
      <c r="P35" s="22"/>
      <c r="Q35" s="22"/>
      <c r="R35" s="22"/>
    </row>
    <row r="36" spans="1:18" s="34" customFormat="1" x14ac:dyDescent="0.3">
      <c r="A36" s="22"/>
      <c r="B36" s="22" t="s">
        <v>871</v>
      </c>
      <c r="C36" s="22" t="s">
        <v>653</v>
      </c>
      <c r="D36" s="22">
        <v>9</v>
      </c>
      <c r="E36" s="22" t="s">
        <v>13</v>
      </c>
      <c r="F36" s="22" t="s">
        <v>771</v>
      </c>
      <c r="G36" s="11"/>
      <c r="H36" s="10">
        <v>0.05</v>
      </c>
      <c r="I36" s="10">
        <v>0.03</v>
      </c>
      <c r="J36" s="16"/>
      <c r="K36" s="60">
        <f t="shared" si="0"/>
        <v>0.04</v>
      </c>
      <c r="L36" s="60">
        <f t="shared" si="1"/>
        <v>-2.0000000000000004E-2</v>
      </c>
      <c r="M36" s="22"/>
      <c r="N36" s="22">
        <f t="shared" si="2"/>
        <v>0.29073861972049292</v>
      </c>
      <c r="O36" s="22">
        <f t="shared" si="3"/>
        <v>-0.28060874959062282</v>
      </c>
      <c r="P36" s="22"/>
      <c r="Q36" s="22"/>
      <c r="R36" s="22"/>
    </row>
    <row r="37" spans="1:18" s="34" customFormat="1" x14ac:dyDescent="0.3">
      <c r="A37" s="22"/>
      <c r="B37" s="22" t="s">
        <v>572</v>
      </c>
      <c r="C37" s="22" t="s">
        <v>552</v>
      </c>
      <c r="D37" s="22">
        <v>12</v>
      </c>
      <c r="E37" s="22" t="s">
        <v>13</v>
      </c>
      <c r="F37" s="22" t="s">
        <v>14</v>
      </c>
      <c r="G37" s="11"/>
      <c r="H37" s="10">
        <v>0.22</v>
      </c>
      <c r="I37" s="10">
        <v>0.2</v>
      </c>
      <c r="J37" s="16"/>
      <c r="K37" s="60">
        <f t="shared" si="0"/>
        <v>0.21000000000000002</v>
      </c>
      <c r="L37" s="60">
        <f t="shared" si="1"/>
        <v>-1.999999999999999E-2</v>
      </c>
      <c r="M37" s="22"/>
      <c r="N37" s="22">
        <f t="shared" si="2"/>
        <v>0.29073861972049292</v>
      </c>
      <c r="O37" s="22">
        <f t="shared" si="3"/>
        <v>-0.28060874959062282</v>
      </c>
      <c r="P37" s="22"/>
      <c r="Q37" s="22"/>
      <c r="R37" s="22"/>
    </row>
    <row r="38" spans="1:18" x14ac:dyDescent="0.3">
      <c r="B38" s="22" t="s">
        <v>363</v>
      </c>
      <c r="C38" s="22" t="s">
        <v>365</v>
      </c>
      <c r="D38" s="22">
        <v>16</v>
      </c>
      <c r="E38" s="22" t="s">
        <v>13</v>
      </c>
      <c r="F38" s="22" t="s">
        <v>14</v>
      </c>
      <c r="H38" s="10">
        <v>0.19</v>
      </c>
      <c r="I38" s="10">
        <v>0.17</v>
      </c>
      <c r="J38" s="16"/>
      <c r="K38" s="60">
        <f t="shared" si="0"/>
        <v>0.18</v>
      </c>
      <c r="L38" s="60">
        <f t="shared" si="1"/>
        <v>-1.999999999999999E-2</v>
      </c>
      <c r="N38" s="22">
        <f t="shared" si="2"/>
        <v>0.29073861972049292</v>
      </c>
      <c r="O38" s="22">
        <f t="shared" si="3"/>
        <v>-0.28060874959062282</v>
      </c>
    </row>
    <row r="39" spans="1:18" x14ac:dyDescent="0.3">
      <c r="A39" s="34"/>
      <c r="B39" s="22" t="s">
        <v>451</v>
      </c>
      <c r="C39" s="22" t="s">
        <v>452</v>
      </c>
      <c r="D39" s="22">
        <v>11</v>
      </c>
      <c r="E39" s="22" t="s">
        <v>408</v>
      </c>
      <c r="F39" s="22" t="s">
        <v>25</v>
      </c>
      <c r="H39" s="10">
        <v>0.27</v>
      </c>
      <c r="I39" s="10">
        <v>0.26</v>
      </c>
      <c r="J39" s="37"/>
      <c r="K39" s="60">
        <f t="shared" si="0"/>
        <v>0.26500000000000001</v>
      </c>
      <c r="L39" s="60">
        <f t="shared" si="1"/>
        <v>-1.0000000000000009E-2</v>
      </c>
      <c r="M39" s="34"/>
      <c r="N39" s="22">
        <f t="shared" si="2"/>
        <v>0.29073861972049292</v>
      </c>
      <c r="O39" s="22">
        <f t="shared" si="3"/>
        <v>-0.28060874959062282</v>
      </c>
      <c r="P39" s="34"/>
      <c r="Q39" s="34"/>
      <c r="R39" s="34"/>
    </row>
    <row r="40" spans="1:18" x14ac:dyDescent="0.3">
      <c r="B40" s="22" t="s">
        <v>875</v>
      </c>
      <c r="C40" s="22" t="s">
        <v>876</v>
      </c>
      <c r="D40" s="22">
        <v>10</v>
      </c>
      <c r="E40" s="22" t="s">
        <v>13</v>
      </c>
      <c r="F40" s="22" t="s">
        <v>771</v>
      </c>
      <c r="H40" s="10">
        <v>0.23</v>
      </c>
      <c r="I40" s="10">
        <v>0.22</v>
      </c>
      <c r="J40" s="16"/>
      <c r="K40" s="60">
        <f t="shared" si="0"/>
        <v>0.22500000000000001</v>
      </c>
      <c r="L40" s="60">
        <f t="shared" si="1"/>
        <v>-1.0000000000000009E-2</v>
      </c>
      <c r="N40" s="22">
        <f t="shared" si="2"/>
        <v>0.29073861972049292</v>
      </c>
      <c r="O40" s="22">
        <f t="shared" si="3"/>
        <v>-0.28060874959062282</v>
      </c>
    </row>
    <row r="41" spans="1:18" x14ac:dyDescent="0.3">
      <c r="B41" s="22" t="s">
        <v>743</v>
      </c>
      <c r="C41" s="22" t="s">
        <v>223</v>
      </c>
      <c r="D41" s="22">
        <v>7</v>
      </c>
      <c r="E41" s="22" t="s">
        <v>13</v>
      </c>
      <c r="F41" s="22" t="s">
        <v>771</v>
      </c>
      <c r="H41" s="10">
        <v>0.22</v>
      </c>
      <c r="I41" s="10">
        <v>0.21</v>
      </c>
      <c r="J41" s="16"/>
      <c r="K41" s="60">
        <f t="shared" si="0"/>
        <v>0.215</v>
      </c>
      <c r="L41" s="60">
        <f t="shared" si="1"/>
        <v>-1.0000000000000009E-2</v>
      </c>
      <c r="N41" s="22">
        <f t="shared" si="2"/>
        <v>0.29073861972049292</v>
      </c>
      <c r="O41" s="22">
        <f t="shared" si="3"/>
        <v>-0.28060874959062282</v>
      </c>
    </row>
    <row r="42" spans="1:18" x14ac:dyDescent="0.3">
      <c r="B42" s="22" t="s">
        <v>409</v>
      </c>
      <c r="C42" s="22" t="s">
        <v>410</v>
      </c>
      <c r="D42" s="22">
        <v>9</v>
      </c>
      <c r="E42" s="22" t="s">
        <v>43</v>
      </c>
      <c r="F42" s="22" t="s">
        <v>14</v>
      </c>
      <c r="H42" s="10">
        <v>7.0000000000000007E-2</v>
      </c>
      <c r="I42" s="10">
        <v>0.06</v>
      </c>
      <c r="J42" s="16"/>
      <c r="K42" s="60">
        <f t="shared" si="0"/>
        <v>6.5000000000000002E-2</v>
      </c>
      <c r="L42" s="60">
        <f t="shared" si="1"/>
        <v>-1.0000000000000009E-2</v>
      </c>
      <c r="N42" s="22">
        <f t="shared" si="2"/>
        <v>0.29073861972049292</v>
      </c>
      <c r="O42" s="22">
        <f t="shared" si="3"/>
        <v>-0.28060874959062282</v>
      </c>
    </row>
    <row r="43" spans="1:18" x14ac:dyDescent="0.3">
      <c r="B43" s="22" t="s">
        <v>361</v>
      </c>
      <c r="C43" s="22" t="s">
        <v>167</v>
      </c>
      <c r="D43" s="22">
        <v>7</v>
      </c>
      <c r="E43" s="22" t="s">
        <v>413</v>
      </c>
      <c r="F43" s="22" t="s">
        <v>25</v>
      </c>
      <c r="H43" s="10">
        <v>0.05</v>
      </c>
      <c r="I43" s="10">
        <v>0.04</v>
      </c>
      <c r="J43" s="16"/>
      <c r="K43" s="60">
        <f t="shared" si="0"/>
        <v>4.4999999999999998E-2</v>
      </c>
      <c r="L43" s="60">
        <f t="shared" si="1"/>
        <v>-1.0000000000000002E-2</v>
      </c>
      <c r="N43" s="22">
        <f t="shared" si="2"/>
        <v>0.29073861972049292</v>
      </c>
      <c r="O43" s="22">
        <f t="shared" si="3"/>
        <v>-0.28060874959062282</v>
      </c>
    </row>
    <row r="44" spans="1:18" x14ac:dyDescent="0.3">
      <c r="B44" s="22" t="s">
        <v>540</v>
      </c>
      <c r="C44" s="22" t="s">
        <v>541</v>
      </c>
      <c r="D44" s="22">
        <v>14</v>
      </c>
      <c r="E44" s="22" t="s">
        <v>13</v>
      </c>
      <c r="F44" s="22" t="s">
        <v>25</v>
      </c>
      <c r="H44" s="10">
        <v>0.05</v>
      </c>
      <c r="I44" s="10">
        <v>0.04</v>
      </c>
      <c r="J44" s="16"/>
      <c r="K44" s="60">
        <f t="shared" si="0"/>
        <v>4.4999999999999998E-2</v>
      </c>
      <c r="L44" s="60">
        <f t="shared" si="1"/>
        <v>-1.0000000000000002E-2</v>
      </c>
      <c r="N44" s="22">
        <f t="shared" si="2"/>
        <v>0.29073861972049292</v>
      </c>
      <c r="O44" s="22">
        <f t="shared" si="3"/>
        <v>-0.28060874959062282</v>
      </c>
    </row>
    <row r="45" spans="1:18" x14ac:dyDescent="0.3">
      <c r="B45" s="22" t="s">
        <v>130</v>
      </c>
      <c r="C45" s="22" t="s">
        <v>138</v>
      </c>
      <c r="D45" s="22">
        <v>11</v>
      </c>
      <c r="E45" s="22" t="s">
        <v>43</v>
      </c>
      <c r="F45" s="22" t="s">
        <v>14</v>
      </c>
      <c r="H45" s="10">
        <v>0.04</v>
      </c>
      <c r="I45" s="10">
        <v>0.03</v>
      </c>
      <c r="J45" s="16"/>
      <c r="K45" s="60">
        <f t="shared" si="0"/>
        <v>3.5000000000000003E-2</v>
      </c>
      <c r="L45" s="60">
        <f t="shared" si="1"/>
        <v>-1.0000000000000002E-2</v>
      </c>
      <c r="N45" s="22">
        <f t="shared" si="2"/>
        <v>0.29073861972049292</v>
      </c>
      <c r="O45" s="22">
        <f t="shared" si="3"/>
        <v>-0.28060874959062282</v>
      </c>
    </row>
    <row r="46" spans="1:18" x14ac:dyDescent="0.3">
      <c r="B46" s="22" t="s">
        <v>268</v>
      </c>
      <c r="C46" s="22" t="s">
        <v>269</v>
      </c>
      <c r="D46" s="22">
        <v>14</v>
      </c>
      <c r="E46" s="22" t="s">
        <v>13</v>
      </c>
      <c r="F46" s="22" t="s">
        <v>14</v>
      </c>
      <c r="G46" s="19"/>
      <c r="H46" s="10">
        <v>0.04</v>
      </c>
      <c r="I46" s="10">
        <v>0.03</v>
      </c>
      <c r="J46" s="16"/>
      <c r="K46" s="60">
        <f t="shared" si="0"/>
        <v>3.5000000000000003E-2</v>
      </c>
      <c r="L46" s="60">
        <f t="shared" si="1"/>
        <v>-1.0000000000000002E-2</v>
      </c>
      <c r="N46" s="22">
        <f t="shared" si="2"/>
        <v>0.29073861972049292</v>
      </c>
      <c r="O46" s="22">
        <f t="shared" si="3"/>
        <v>-0.28060874959062282</v>
      </c>
    </row>
    <row r="47" spans="1:18" x14ac:dyDescent="0.3">
      <c r="B47" s="22" t="s">
        <v>338</v>
      </c>
      <c r="C47" s="22" t="s">
        <v>340</v>
      </c>
      <c r="D47" s="22">
        <v>7</v>
      </c>
      <c r="E47" s="3" t="s">
        <v>13</v>
      </c>
      <c r="F47" s="3" t="s">
        <v>25</v>
      </c>
      <c r="G47" s="12"/>
      <c r="H47" s="46">
        <v>0.04</v>
      </c>
      <c r="I47" s="46">
        <v>0.03</v>
      </c>
      <c r="J47" s="16"/>
      <c r="K47" s="60">
        <f t="shared" si="0"/>
        <v>3.5000000000000003E-2</v>
      </c>
      <c r="L47" s="60">
        <f t="shared" si="1"/>
        <v>-1.0000000000000002E-2</v>
      </c>
      <c r="N47" s="22">
        <f t="shared" si="2"/>
        <v>0.29073861972049292</v>
      </c>
      <c r="O47" s="22">
        <f t="shared" si="3"/>
        <v>-0.28060874959062282</v>
      </c>
    </row>
    <row r="48" spans="1:18" x14ac:dyDescent="0.3">
      <c r="B48" s="22" t="s">
        <v>510</v>
      </c>
      <c r="C48" s="22" t="s">
        <v>511</v>
      </c>
      <c r="D48" s="22">
        <v>9</v>
      </c>
      <c r="E48" s="22" t="s">
        <v>43</v>
      </c>
      <c r="F48" s="22" t="s">
        <v>14</v>
      </c>
      <c r="H48" s="10">
        <v>0.05</v>
      </c>
      <c r="I48" s="10">
        <v>0.04</v>
      </c>
      <c r="J48" s="16"/>
      <c r="K48" s="60">
        <f t="shared" si="0"/>
        <v>4.4999999999999998E-2</v>
      </c>
      <c r="L48" s="60">
        <f t="shared" si="1"/>
        <v>-1.0000000000000002E-2</v>
      </c>
      <c r="N48" s="22">
        <f t="shared" si="2"/>
        <v>0.29073861972049292</v>
      </c>
      <c r="O48" s="22">
        <f t="shared" si="3"/>
        <v>-0.28060874959062282</v>
      </c>
    </row>
    <row r="49" spans="1:18" x14ac:dyDescent="0.3">
      <c r="B49" s="3" t="s">
        <v>113</v>
      </c>
      <c r="C49" s="3" t="s">
        <v>114</v>
      </c>
      <c r="D49" s="3">
        <v>13</v>
      </c>
      <c r="E49" s="3" t="s">
        <v>13</v>
      </c>
      <c r="F49" s="3" t="s">
        <v>25</v>
      </c>
      <c r="H49" s="51">
        <v>0.04</v>
      </c>
      <c r="I49" s="51">
        <v>0.03</v>
      </c>
      <c r="J49" s="16"/>
      <c r="K49" s="60">
        <f t="shared" si="0"/>
        <v>3.5000000000000003E-2</v>
      </c>
      <c r="L49" s="60">
        <f t="shared" si="1"/>
        <v>-1.0000000000000002E-2</v>
      </c>
      <c r="N49" s="22">
        <f t="shared" si="2"/>
        <v>0.29073861972049292</v>
      </c>
      <c r="O49" s="22">
        <f t="shared" si="3"/>
        <v>-0.28060874959062282</v>
      </c>
    </row>
    <row r="50" spans="1:18" x14ac:dyDescent="0.3">
      <c r="B50" s="3" t="s">
        <v>584</v>
      </c>
      <c r="C50" s="3" t="s">
        <v>585</v>
      </c>
      <c r="D50" s="22">
        <v>10</v>
      </c>
      <c r="E50" s="43" t="s">
        <v>332</v>
      </c>
      <c r="F50" s="22" t="s">
        <v>14</v>
      </c>
      <c r="H50" s="23">
        <v>0.03</v>
      </c>
      <c r="I50" s="23">
        <v>0.02</v>
      </c>
      <c r="J50" s="16"/>
      <c r="K50" s="60">
        <f t="shared" si="0"/>
        <v>2.5000000000000001E-2</v>
      </c>
      <c r="L50" s="60">
        <f t="shared" si="1"/>
        <v>-9.9999999999999985E-3</v>
      </c>
      <c r="N50" s="22">
        <f t="shared" si="2"/>
        <v>0.29073861972049292</v>
      </c>
      <c r="O50" s="22">
        <f t="shared" si="3"/>
        <v>-0.28060874959062282</v>
      </c>
    </row>
    <row r="51" spans="1:18" x14ac:dyDescent="0.3">
      <c r="B51" s="22" t="s">
        <v>342</v>
      </c>
      <c r="C51" s="22" t="s">
        <v>343</v>
      </c>
      <c r="D51" s="22">
        <v>12</v>
      </c>
      <c r="E51" s="43" t="s">
        <v>347</v>
      </c>
      <c r="F51" s="43" t="s">
        <v>14</v>
      </c>
      <c r="G51" s="12"/>
      <c r="H51" s="46">
        <v>0.08</v>
      </c>
      <c r="I51" s="48">
        <v>7.0000000000000007E-2</v>
      </c>
      <c r="J51" s="16"/>
      <c r="K51" s="60">
        <f t="shared" si="0"/>
        <v>7.5000000000000011E-2</v>
      </c>
      <c r="L51" s="60">
        <f t="shared" si="1"/>
        <v>-9.999999999999995E-3</v>
      </c>
      <c r="N51" s="22">
        <f t="shared" si="2"/>
        <v>0.29073861972049292</v>
      </c>
      <c r="O51" s="22">
        <f t="shared" si="3"/>
        <v>-0.28060874959062282</v>
      </c>
    </row>
    <row r="52" spans="1:18" x14ac:dyDescent="0.3">
      <c r="B52" s="22" t="s">
        <v>52</v>
      </c>
      <c r="C52" s="22" t="s">
        <v>53</v>
      </c>
      <c r="D52" s="22">
        <v>15</v>
      </c>
      <c r="E52" s="22" t="s">
        <v>13</v>
      </c>
      <c r="F52" s="22" t="s">
        <v>14</v>
      </c>
      <c r="G52" s="19"/>
      <c r="H52" s="10">
        <v>0.06</v>
      </c>
      <c r="I52" s="10">
        <v>0.05</v>
      </c>
      <c r="J52" s="16"/>
      <c r="K52" s="60">
        <f t="shared" si="0"/>
        <v>5.5E-2</v>
      </c>
      <c r="L52" s="60">
        <f t="shared" si="1"/>
        <v>-9.999999999999995E-3</v>
      </c>
      <c r="N52" s="22">
        <f t="shared" si="2"/>
        <v>0.29073861972049292</v>
      </c>
      <c r="O52" s="22">
        <f t="shared" si="3"/>
        <v>-0.28060874959062282</v>
      </c>
    </row>
    <row r="53" spans="1:18" x14ac:dyDescent="0.3">
      <c r="B53" s="22" t="s">
        <v>130</v>
      </c>
      <c r="C53" s="22" t="s">
        <v>2</v>
      </c>
      <c r="D53" s="22">
        <v>8</v>
      </c>
      <c r="E53" s="22" t="s">
        <v>13</v>
      </c>
      <c r="F53" s="22" t="s">
        <v>14</v>
      </c>
      <c r="H53" s="10">
        <v>0.06</v>
      </c>
      <c r="I53" s="10">
        <v>0.05</v>
      </c>
      <c r="J53" s="16"/>
      <c r="K53" s="60">
        <f t="shared" si="0"/>
        <v>5.5E-2</v>
      </c>
      <c r="L53" s="60">
        <f t="shared" si="1"/>
        <v>-9.999999999999995E-3</v>
      </c>
      <c r="N53" s="22">
        <f t="shared" si="2"/>
        <v>0.29073861972049292</v>
      </c>
      <c r="O53" s="22">
        <f t="shared" si="3"/>
        <v>-0.28060874959062282</v>
      </c>
    </row>
    <row r="54" spans="1:18" x14ac:dyDescent="0.3">
      <c r="B54" s="22" t="s">
        <v>130</v>
      </c>
      <c r="C54" s="22" t="s">
        <v>137</v>
      </c>
      <c r="D54" s="3">
        <v>13</v>
      </c>
      <c r="E54" s="3" t="s">
        <v>466</v>
      </c>
      <c r="F54" s="3" t="s">
        <v>25</v>
      </c>
      <c r="H54" s="10">
        <v>0.08</v>
      </c>
      <c r="I54" s="10">
        <v>7.0000000000000007E-2</v>
      </c>
      <c r="J54" s="16"/>
      <c r="K54" s="60">
        <f t="shared" si="0"/>
        <v>7.5000000000000011E-2</v>
      </c>
      <c r="L54" s="60">
        <f t="shared" si="1"/>
        <v>-9.999999999999995E-3</v>
      </c>
      <c r="N54" s="22">
        <f t="shared" si="2"/>
        <v>0.29073861972049292</v>
      </c>
      <c r="O54" s="22">
        <f t="shared" si="3"/>
        <v>-0.28060874959062282</v>
      </c>
    </row>
    <row r="55" spans="1:18" x14ac:dyDescent="0.3">
      <c r="B55" s="22" t="s">
        <v>506</v>
      </c>
      <c r="C55" s="22" t="s">
        <v>334</v>
      </c>
      <c r="D55" s="22">
        <v>14</v>
      </c>
      <c r="E55" s="22" t="s">
        <v>13</v>
      </c>
      <c r="F55" s="22" t="s">
        <v>770</v>
      </c>
      <c r="H55" s="10">
        <v>0.18</v>
      </c>
      <c r="I55" s="10">
        <v>0.17</v>
      </c>
      <c r="J55" s="16"/>
      <c r="K55" s="60">
        <f t="shared" si="0"/>
        <v>0.17499999999999999</v>
      </c>
      <c r="L55" s="60">
        <f t="shared" si="1"/>
        <v>-9.9999999999999811E-3</v>
      </c>
      <c r="N55" s="22">
        <f t="shared" si="2"/>
        <v>0.29073861972049292</v>
      </c>
      <c r="O55" s="22">
        <f t="shared" si="3"/>
        <v>-0.28060874959062282</v>
      </c>
    </row>
    <row r="56" spans="1:18" x14ac:dyDescent="0.3">
      <c r="B56" s="22" t="s">
        <v>344</v>
      </c>
      <c r="C56" s="22" t="s">
        <v>346</v>
      </c>
      <c r="D56" s="22">
        <v>8</v>
      </c>
      <c r="E56" s="43" t="s">
        <v>13</v>
      </c>
      <c r="F56" s="26" t="s">
        <v>25</v>
      </c>
      <c r="G56" s="12"/>
      <c r="H56" s="46">
        <v>0.03</v>
      </c>
      <c r="I56" s="46">
        <v>0.03</v>
      </c>
      <c r="K56" s="60">
        <f t="shared" si="0"/>
        <v>0.03</v>
      </c>
      <c r="L56" s="60">
        <f t="shared" si="1"/>
        <v>0</v>
      </c>
      <c r="N56" s="22">
        <f t="shared" si="2"/>
        <v>0.29073861972049292</v>
      </c>
      <c r="O56" s="22">
        <f t="shared" si="3"/>
        <v>-0.28060874959062282</v>
      </c>
    </row>
    <row r="57" spans="1:18" x14ac:dyDescent="0.3">
      <c r="B57" s="22" t="s">
        <v>743</v>
      </c>
      <c r="C57" s="22" t="s">
        <v>87</v>
      </c>
      <c r="D57" s="22">
        <v>7</v>
      </c>
      <c r="E57" s="22" t="s">
        <v>13</v>
      </c>
      <c r="F57" s="22" t="s">
        <v>25</v>
      </c>
      <c r="H57" s="10">
        <v>12</v>
      </c>
      <c r="I57" s="10">
        <v>12</v>
      </c>
      <c r="J57" s="16"/>
      <c r="K57" s="60">
        <f t="shared" si="0"/>
        <v>12</v>
      </c>
      <c r="L57" s="60">
        <f t="shared" si="1"/>
        <v>0</v>
      </c>
      <c r="N57" s="22">
        <f t="shared" si="2"/>
        <v>0.29073861972049292</v>
      </c>
      <c r="O57" s="22">
        <f t="shared" si="3"/>
        <v>-0.28060874959062282</v>
      </c>
    </row>
    <row r="58" spans="1:18" x14ac:dyDescent="0.3">
      <c r="B58" s="22" t="s">
        <v>838</v>
      </c>
      <c r="C58" s="22" t="s">
        <v>839</v>
      </c>
      <c r="D58" s="22">
        <v>7</v>
      </c>
      <c r="E58" s="22" t="s">
        <v>43</v>
      </c>
      <c r="F58" s="22" t="s">
        <v>771</v>
      </c>
      <c r="H58" s="10">
        <v>12</v>
      </c>
      <c r="I58" s="10">
        <v>12</v>
      </c>
      <c r="J58" s="16"/>
      <c r="K58" s="60">
        <f t="shared" si="0"/>
        <v>12</v>
      </c>
      <c r="L58" s="60">
        <f t="shared" si="1"/>
        <v>0</v>
      </c>
      <c r="N58" s="22">
        <f t="shared" si="2"/>
        <v>0.29073861972049292</v>
      </c>
      <c r="O58" s="22">
        <f t="shared" si="3"/>
        <v>-0.28060874959062282</v>
      </c>
    </row>
    <row r="59" spans="1:18" x14ac:dyDescent="0.3">
      <c r="B59" s="22" t="s">
        <v>836</v>
      </c>
      <c r="C59" s="22" t="s">
        <v>837</v>
      </c>
      <c r="D59" s="22">
        <v>17</v>
      </c>
      <c r="E59" s="22" t="s">
        <v>332</v>
      </c>
      <c r="F59" s="22" t="s">
        <v>14</v>
      </c>
      <c r="H59" s="10">
        <v>12</v>
      </c>
      <c r="I59" s="10">
        <v>12</v>
      </c>
      <c r="J59" s="16"/>
      <c r="K59" s="60">
        <f t="shared" si="0"/>
        <v>12</v>
      </c>
      <c r="L59" s="60">
        <f t="shared" si="1"/>
        <v>0</v>
      </c>
      <c r="N59" s="22">
        <f t="shared" si="2"/>
        <v>0.29073861972049292</v>
      </c>
      <c r="O59" s="22">
        <f t="shared" si="3"/>
        <v>-0.28060874959062282</v>
      </c>
    </row>
    <row r="60" spans="1:18" x14ac:dyDescent="0.3">
      <c r="B60" s="22" t="s">
        <v>507</v>
      </c>
      <c r="C60" s="22" t="s">
        <v>415</v>
      </c>
      <c r="D60" s="22">
        <v>8</v>
      </c>
      <c r="E60" s="22" t="s">
        <v>13</v>
      </c>
      <c r="F60" s="22" t="s">
        <v>14</v>
      </c>
      <c r="G60" s="19"/>
      <c r="H60" s="15">
        <v>0.02</v>
      </c>
      <c r="I60" s="23">
        <v>0.02</v>
      </c>
      <c r="J60" s="16"/>
      <c r="K60" s="60">
        <f t="shared" si="0"/>
        <v>0.02</v>
      </c>
      <c r="L60" s="60">
        <f t="shared" si="1"/>
        <v>0</v>
      </c>
      <c r="N60" s="22">
        <f t="shared" si="2"/>
        <v>0.29073861972049292</v>
      </c>
      <c r="O60" s="22">
        <f t="shared" si="3"/>
        <v>-0.28060874959062282</v>
      </c>
    </row>
    <row r="61" spans="1:18" x14ac:dyDescent="0.3">
      <c r="B61" s="22" t="s">
        <v>338</v>
      </c>
      <c r="C61" s="22" t="s">
        <v>339</v>
      </c>
      <c r="D61" s="22">
        <v>5</v>
      </c>
      <c r="E61" s="43" t="s">
        <v>13</v>
      </c>
      <c r="F61" s="43" t="s">
        <v>25</v>
      </c>
      <c r="G61" s="12"/>
      <c r="H61" s="15">
        <v>0.02</v>
      </c>
      <c r="I61" s="15">
        <v>0.02</v>
      </c>
      <c r="J61" s="16"/>
      <c r="K61" s="60">
        <f t="shared" si="0"/>
        <v>0.02</v>
      </c>
      <c r="L61" s="60">
        <f t="shared" si="1"/>
        <v>0</v>
      </c>
      <c r="N61" s="22">
        <f t="shared" si="2"/>
        <v>0.29073861972049292</v>
      </c>
      <c r="O61" s="22">
        <f t="shared" si="3"/>
        <v>-0.28060874959062282</v>
      </c>
    </row>
    <row r="62" spans="1:18" x14ac:dyDescent="0.3">
      <c r="A62" s="34"/>
      <c r="B62" s="22" t="s">
        <v>378</v>
      </c>
      <c r="C62" s="22" t="s">
        <v>379</v>
      </c>
      <c r="D62" s="22">
        <v>8</v>
      </c>
      <c r="E62" s="22" t="s">
        <v>13</v>
      </c>
      <c r="F62" s="22" t="s">
        <v>25</v>
      </c>
      <c r="H62" s="10">
        <v>0.11</v>
      </c>
      <c r="I62" s="10">
        <v>0.11</v>
      </c>
      <c r="J62" s="37"/>
      <c r="K62" s="60">
        <f t="shared" si="0"/>
        <v>0.11</v>
      </c>
      <c r="L62" s="60">
        <f t="shared" si="1"/>
        <v>0</v>
      </c>
      <c r="M62" s="34"/>
      <c r="N62" s="22">
        <f t="shared" si="2"/>
        <v>0.29073861972049292</v>
      </c>
      <c r="O62" s="22">
        <f t="shared" si="3"/>
        <v>-0.28060874959062282</v>
      </c>
      <c r="P62" s="34"/>
      <c r="Q62" s="34"/>
      <c r="R62" s="34"/>
    </row>
    <row r="63" spans="1:18" x14ac:dyDescent="0.3">
      <c r="B63" s="22" t="s">
        <v>406</v>
      </c>
      <c r="C63" s="22" t="s">
        <v>407</v>
      </c>
      <c r="D63" s="22">
        <v>10</v>
      </c>
      <c r="E63" s="22" t="s">
        <v>13</v>
      </c>
      <c r="F63" s="22" t="s">
        <v>14</v>
      </c>
      <c r="H63" s="50">
        <v>0.02</v>
      </c>
      <c r="I63" s="50">
        <v>0.02</v>
      </c>
      <c r="J63" s="16"/>
      <c r="K63" s="60">
        <f t="shared" si="0"/>
        <v>0.02</v>
      </c>
      <c r="L63" s="60">
        <f t="shared" si="1"/>
        <v>0</v>
      </c>
      <c r="N63" s="22">
        <f t="shared" si="2"/>
        <v>0.29073861972049292</v>
      </c>
      <c r="O63" s="22">
        <f t="shared" si="3"/>
        <v>-0.28060874959062282</v>
      </c>
    </row>
    <row r="64" spans="1:18" x14ac:dyDescent="0.3">
      <c r="A64" s="34"/>
      <c r="B64" s="22" t="s">
        <v>300</v>
      </c>
      <c r="C64" s="22" t="s">
        <v>301</v>
      </c>
      <c r="D64" s="22">
        <v>12</v>
      </c>
      <c r="E64" s="22" t="s">
        <v>13</v>
      </c>
      <c r="F64" s="22" t="s">
        <v>25</v>
      </c>
      <c r="H64" s="50">
        <v>0.02</v>
      </c>
      <c r="I64" s="50">
        <v>0.02</v>
      </c>
      <c r="J64" s="37"/>
      <c r="K64" s="60">
        <f t="shared" si="0"/>
        <v>0.02</v>
      </c>
      <c r="L64" s="60">
        <f t="shared" si="1"/>
        <v>0</v>
      </c>
      <c r="M64" s="34"/>
      <c r="N64" s="22">
        <f t="shared" si="2"/>
        <v>0.29073861972049292</v>
      </c>
      <c r="O64" s="22">
        <f t="shared" si="3"/>
        <v>-0.28060874959062282</v>
      </c>
      <c r="P64" s="34"/>
      <c r="Q64" s="34"/>
      <c r="R64" s="34"/>
    </row>
    <row r="65" spans="2:15" x14ac:dyDescent="0.3">
      <c r="B65" s="22" t="s">
        <v>633</v>
      </c>
      <c r="C65" s="22" t="s">
        <v>634</v>
      </c>
      <c r="D65" s="22">
        <v>14</v>
      </c>
      <c r="E65" s="22" t="s">
        <v>13</v>
      </c>
      <c r="F65" s="22" t="s">
        <v>770</v>
      </c>
      <c r="H65" s="50">
        <v>0.02</v>
      </c>
      <c r="I65" s="50">
        <v>0.02</v>
      </c>
      <c r="J65" s="16"/>
      <c r="K65" s="60">
        <f t="shared" si="0"/>
        <v>0.02</v>
      </c>
      <c r="L65" s="60">
        <f t="shared" si="1"/>
        <v>0</v>
      </c>
      <c r="N65" s="22">
        <f t="shared" si="2"/>
        <v>0.29073861972049292</v>
      </c>
      <c r="O65" s="22">
        <f t="shared" si="3"/>
        <v>-0.28060874959062282</v>
      </c>
    </row>
    <row r="66" spans="2:15" x14ac:dyDescent="0.3">
      <c r="B66" s="22" t="s">
        <v>130</v>
      </c>
      <c r="C66" s="22" t="s">
        <v>135</v>
      </c>
      <c r="D66" s="22">
        <v>7</v>
      </c>
      <c r="E66" s="22" t="s">
        <v>413</v>
      </c>
      <c r="F66" s="22" t="s">
        <v>25</v>
      </c>
      <c r="H66" s="10">
        <v>0.05</v>
      </c>
      <c r="I66" s="10">
        <v>0.05</v>
      </c>
      <c r="J66" s="16"/>
      <c r="K66" s="60">
        <f t="shared" si="0"/>
        <v>0.05</v>
      </c>
      <c r="L66" s="60">
        <f t="shared" si="1"/>
        <v>0</v>
      </c>
      <c r="N66" s="22">
        <f t="shared" si="2"/>
        <v>0.29073861972049292</v>
      </c>
      <c r="O66" s="22">
        <f t="shared" si="3"/>
        <v>-0.28060874959062282</v>
      </c>
    </row>
    <row r="67" spans="2:15" x14ac:dyDescent="0.3">
      <c r="B67" s="22" t="s">
        <v>130</v>
      </c>
      <c r="C67" s="22" t="s">
        <v>136</v>
      </c>
      <c r="D67" s="22">
        <v>8</v>
      </c>
      <c r="E67" s="22" t="s">
        <v>13</v>
      </c>
      <c r="F67" s="22" t="s">
        <v>14</v>
      </c>
      <c r="H67" s="10">
        <v>0.03</v>
      </c>
      <c r="I67" s="10">
        <v>0.03</v>
      </c>
      <c r="J67" s="16"/>
      <c r="K67" s="60">
        <f t="shared" ref="K67:K130" si="4">AVERAGE(H67:I67)</f>
        <v>0.03</v>
      </c>
      <c r="L67" s="60">
        <f t="shared" ref="L67:L130" si="5">I67-H67</f>
        <v>0</v>
      </c>
      <c r="N67" s="22">
        <f t="shared" si="2"/>
        <v>0.29073861972049292</v>
      </c>
      <c r="O67" s="22">
        <f t="shared" si="3"/>
        <v>-0.28060874959062282</v>
      </c>
    </row>
    <row r="68" spans="2:15" x14ac:dyDescent="0.3">
      <c r="B68" s="22" t="s">
        <v>411</v>
      </c>
      <c r="C68" s="22" t="s">
        <v>412</v>
      </c>
      <c r="D68" s="22">
        <v>9</v>
      </c>
      <c r="E68" s="22" t="s">
        <v>13</v>
      </c>
      <c r="F68" s="22" t="s">
        <v>25</v>
      </c>
      <c r="H68" s="10">
        <v>0.03</v>
      </c>
      <c r="I68" s="10">
        <v>0.03</v>
      </c>
      <c r="J68" s="16"/>
      <c r="K68" s="60">
        <f t="shared" si="4"/>
        <v>0.03</v>
      </c>
      <c r="L68" s="60">
        <f t="shared" si="5"/>
        <v>0</v>
      </c>
      <c r="N68" s="22">
        <f t="shared" ref="N68:N131" si="6">$L$466+1.96*$L$467</f>
        <v>0.29073861972049292</v>
      </c>
      <c r="O68" s="22">
        <f t="shared" ref="O68:O131" si="7">$L$466-1.96*$L$467</f>
        <v>-0.28060874959062282</v>
      </c>
    </row>
    <row r="69" spans="2:15" x14ac:dyDescent="0.3">
      <c r="B69" s="22" t="s">
        <v>130</v>
      </c>
      <c r="C69" s="22" t="s">
        <v>47</v>
      </c>
      <c r="D69" s="22">
        <v>10</v>
      </c>
      <c r="E69" s="26" t="s">
        <v>13</v>
      </c>
      <c r="F69" s="22" t="s">
        <v>14</v>
      </c>
      <c r="H69" s="23">
        <v>0.02</v>
      </c>
      <c r="I69" s="23">
        <v>0.02</v>
      </c>
      <c r="J69" s="16"/>
      <c r="K69" s="60">
        <f t="shared" si="4"/>
        <v>0.02</v>
      </c>
      <c r="L69" s="60">
        <f t="shared" si="5"/>
        <v>0</v>
      </c>
      <c r="N69" s="22">
        <f t="shared" si="6"/>
        <v>0.29073861972049292</v>
      </c>
      <c r="O69" s="22">
        <f t="shared" si="7"/>
        <v>-0.28060874959062282</v>
      </c>
    </row>
    <row r="70" spans="2:15" x14ac:dyDescent="0.3">
      <c r="B70" s="22" t="s">
        <v>261</v>
      </c>
      <c r="C70" s="22" t="s">
        <v>262</v>
      </c>
      <c r="D70" s="22">
        <v>9</v>
      </c>
      <c r="E70" s="22" t="s">
        <v>13</v>
      </c>
      <c r="F70" s="22" t="s">
        <v>25</v>
      </c>
      <c r="H70" s="10">
        <v>7.0000000000000007E-2</v>
      </c>
      <c r="I70" s="10">
        <v>7.0000000000000007E-2</v>
      </c>
      <c r="J70" s="16"/>
      <c r="K70" s="60">
        <f t="shared" si="4"/>
        <v>7.0000000000000007E-2</v>
      </c>
      <c r="L70" s="60">
        <f t="shared" si="5"/>
        <v>0</v>
      </c>
      <c r="N70" s="22">
        <f t="shared" si="6"/>
        <v>0.29073861972049292</v>
      </c>
      <c r="O70" s="22">
        <f t="shared" si="7"/>
        <v>-0.28060874959062282</v>
      </c>
    </row>
    <row r="71" spans="2:15" x14ac:dyDescent="0.3">
      <c r="B71" s="22" t="s">
        <v>358</v>
      </c>
      <c r="C71" s="22" t="s">
        <v>600</v>
      </c>
      <c r="D71" s="22">
        <v>6</v>
      </c>
      <c r="E71" s="55" t="s">
        <v>13</v>
      </c>
      <c r="F71" s="22" t="s">
        <v>14</v>
      </c>
      <c r="H71" s="10">
        <v>0.03</v>
      </c>
      <c r="I71" s="10">
        <v>0.03</v>
      </c>
      <c r="J71" s="16"/>
      <c r="K71" s="60">
        <f t="shared" si="4"/>
        <v>0.03</v>
      </c>
      <c r="L71" s="60">
        <f t="shared" si="5"/>
        <v>0</v>
      </c>
      <c r="N71" s="22">
        <f t="shared" si="6"/>
        <v>0.29073861972049292</v>
      </c>
      <c r="O71" s="22">
        <f t="shared" si="7"/>
        <v>-0.28060874959062282</v>
      </c>
    </row>
    <row r="72" spans="2:15" x14ac:dyDescent="0.3">
      <c r="B72" s="22" t="s">
        <v>619</v>
      </c>
      <c r="C72" s="22" t="s">
        <v>620</v>
      </c>
      <c r="D72" s="22">
        <v>9</v>
      </c>
      <c r="E72" s="22" t="s">
        <v>13</v>
      </c>
      <c r="F72" s="22" t="s">
        <v>771</v>
      </c>
      <c r="H72" s="10">
        <v>7.0000000000000007E-2</v>
      </c>
      <c r="I72" s="10">
        <v>7.0000000000000007E-2</v>
      </c>
      <c r="J72" s="16"/>
      <c r="K72" s="60">
        <f t="shared" si="4"/>
        <v>7.0000000000000007E-2</v>
      </c>
      <c r="L72" s="60">
        <f t="shared" si="5"/>
        <v>0</v>
      </c>
      <c r="N72" s="22">
        <f t="shared" si="6"/>
        <v>0.29073861972049292</v>
      </c>
      <c r="O72" s="22">
        <f t="shared" si="7"/>
        <v>-0.28060874959062282</v>
      </c>
    </row>
    <row r="73" spans="2:15" x14ac:dyDescent="0.3">
      <c r="B73" s="22" t="s">
        <v>130</v>
      </c>
      <c r="C73" s="22" t="s">
        <v>138</v>
      </c>
      <c r="D73" s="22">
        <v>14</v>
      </c>
      <c r="E73" s="26" t="s">
        <v>433</v>
      </c>
      <c r="F73" s="22" t="s">
        <v>25</v>
      </c>
      <c r="H73" s="10">
        <v>0.09</v>
      </c>
      <c r="I73" s="10">
        <v>0.09</v>
      </c>
      <c r="J73" s="25"/>
      <c r="K73" s="60">
        <f t="shared" si="4"/>
        <v>0.09</v>
      </c>
      <c r="L73" s="60">
        <f t="shared" si="5"/>
        <v>0</v>
      </c>
      <c r="N73" s="22">
        <f t="shared" si="6"/>
        <v>0.29073861972049292</v>
      </c>
      <c r="O73" s="22">
        <f t="shared" si="7"/>
        <v>-0.28060874959062282</v>
      </c>
    </row>
    <row r="74" spans="2:15" x14ac:dyDescent="0.3">
      <c r="B74" s="22" t="s">
        <v>130</v>
      </c>
      <c r="C74" s="22" t="s">
        <v>139</v>
      </c>
      <c r="D74" s="22">
        <v>7</v>
      </c>
      <c r="E74" s="22" t="s">
        <v>13</v>
      </c>
      <c r="F74" s="22" t="s">
        <v>25</v>
      </c>
      <c r="H74" s="8">
        <v>0.02</v>
      </c>
      <c r="I74" s="8">
        <v>0.02</v>
      </c>
      <c r="J74" s="16"/>
      <c r="K74" s="60">
        <f t="shared" si="4"/>
        <v>0.02</v>
      </c>
      <c r="L74" s="60">
        <f t="shared" si="5"/>
        <v>0</v>
      </c>
      <c r="N74" s="22">
        <f t="shared" si="6"/>
        <v>0.29073861972049292</v>
      </c>
      <c r="O74" s="22">
        <f t="shared" si="7"/>
        <v>-0.28060874959062282</v>
      </c>
    </row>
    <row r="75" spans="2:15" x14ac:dyDescent="0.3">
      <c r="B75" s="22" t="s">
        <v>597</v>
      </c>
      <c r="C75" s="22" t="s">
        <v>598</v>
      </c>
      <c r="D75" s="22">
        <v>10</v>
      </c>
      <c r="E75" s="22" t="s">
        <v>13</v>
      </c>
      <c r="F75" s="22" t="s">
        <v>14</v>
      </c>
      <c r="H75" s="50">
        <v>0.02</v>
      </c>
      <c r="I75" s="50">
        <v>0.02</v>
      </c>
      <c r="J75" s="16"/>
      <c r="K75" s="60">
        <f t="shared" si="4"/>
        <v>0.02</v>
      </c>
      <c r="L75" s="60">
        <f t="shared" si="5"/>
        <v>0</v>
      </c>
      <c r="N75" s="22">
        <f t="shared" si="6"/>
        <v>0.29073861972049292</v>
      </c>
      <c r="O75" s="22">
        <f t="shared" si="7"/>
        <v>-0.28060874959062282</v>
      </c>
    </row>
    <row r="76" spans="2:15" x14ac:dyDescent="0.3">
      <c r="B76" s="22" t="s">
        <v>432</v>
      </c>
      <c r="C76" s="22" t="s">
        <v>106</v>
      </c>
      <c r="D76" s="22">
        <v>10</v>
      </c>
      <c r="E76" s="22" t="s">
        <v>13</v>
      </c>
      <c r="F76" s="22" t="s">
        <v>14</v>
      </c>
      <c r="H76" s="10">
        <v>0.12</v>
      </c>
      <c r="I76" s="10">
        <v>0.12</v>
      </c>
      <c r="J76" s="16"/>
      <c r="K76" s="60">
        <f t="shared" si="4"/>
        <v>0.12</v>
      </c>
      <c r="L76" s="60">
        <f t="shared" si="5"/>
        <v>0</v>
      </c>
      <c r="N76" s="22">
        <f t="shared" si="6"/>
        <v>0.29073861972049292</v>
      </c>
      <c r="O76" s="22">
        <f t="shared" si="7"/>
        <v>-0.28060874959062282</v>
      </c>
    </row>
    <row r="77" spans="2:15" x14ac:dyDescent="0.3">
      <c r="B77" s="22" t="s">
        <v>552</v>
      </c>
      <c r="C77" s="22" t="s">
        <v>553</v>
      </c>
      <c r="D77" s="22">
        <v>12</v>
      </c>
      <c r="E77" s="22" t="s">
        <v>13</v>
      </c>
      <c r="F77" s="22" t="s">
        <v>14</v>
      </c>
      <c r="G77" s="19"/>
      <c r="H77" s="10">
        <v>7.0000000000000007E-2</v>
      </c>
      <c r="I77" s="10">
        <v>7.0000000000000007E-2</v>
      </c>
      <c r="J77" s="16"/>
      <c r="K77" s="60">
        <f t="shared" si="4"/>
        <v>7.0000000000000007E-2</v>
      </c>
      <c r="L77" s="60">
        <f t="shared" si="5"/>
        <v>0</v>
      </c>
      <c r="N77" s="22">
        <f t="shared" si="6"/>
        <v>0.29073861972049292</v>
      </c>
      <c r="O77" s="22">
        <f t="shared" si="7"/>
        <v>-0.28060874959062282</v>
      </c>
    </row>
    <row r="78" spans="2:15" x14ac:dyDescent="0.3">
      <c r="B78" s="22" t="s">
        <v>411</v>
      </c>
      <c r="C78" s="22" t="s">
        <v>412</v>
      </c>
      <c r="D78" s="22">
        <v>7</v>
      </c>
      <c r="E78" s="22" t="s">
        <v>413</v>
      </c>
      <c r="F78" s="22" t="s">
        <v>25</v>
      </c>
      <c r="H78" s="10">
        <v>0.05</v>
      </c>
      <c r="I78" s="10">
        <v>0.05</v>
      </c>
      <c r="J78" s="16"/>
      <c r="K78" s="60">
        <f t="shared" si="4"/>
        <v>0.05</v>
      </c>
      <c r="L78" s="60">
        <f t="shared" si="5"/>
        <v>0</v>
      </c>
      <c r="N78" s="22">
        <f t="shared" si="6"/>
        <v>0.29073861972049292</v>
      </c>
      <c r="O78" s="22">
        <f t="shared" si="7"/>
        <v>-0.28060874959062282</v>
      </c>
    </row>
    <row r="79" spans="2:15" x14ac:dyDescent="0.3">
      <c r="B79" s="22" t="s">
        <v>130</v>
      </c>
      <c r="C79" s="22" t="s">
        <v>360</v>
      </c>
      <c r="D79" s="22">
        <v>5</v>
      </c>
      <c r="E79" s="3" t="s">
        <v>13</v>
      </c>
      <c r="F79" s="22" t="s">
        <v>14</v>
      </c>
      <c r="H79" s="10">
        <v>0.05</v>
      </c>
      <c r="I79" s="10">
        <v>0.05</v>
      </c>
      <c r="J79" s="16"/>
      <c r="K79" s="60">
        <f t="shared" si="4"/>
        <v>0.05</v>
      </c>
      <c r="L79" s="60">
        <f t="shared" si="5"/>
        <v>0</v>
      </c>
      <c r="N79" s="22">
        <f t="shared" si="6"/>
        <v>0.29073861972049292</v>
      </c>
      <c r="O79" s="22">
        <f t="shared" si="7"/>
        <v>-0.28060874959062282</v>
      </c>
    </row>
    <row r="80" spans="2:15" x14ac:dyDescent="0.3">
      <c r="B80" s="22" t="s">
        <v>393</v>
      </c>
      <c r="C80" s="22" t="s">
        <v>394</v>
      </c>
      <c r="D80" s="22">
        <v>13</v>
      </c>
      <c r="E80" s="22" t="s">
        <v>13</v>
      </c>
      <c r="F80" s="22" t="s">
        <v>14</v>
      </c>
      <c r="H80" s="50">
        <v>0.02</v>
      </c>
      <c r="I80" s="50">
        <v>0.02</v>
      </c>
      <c r="J80" s="16"/>
      <c r="K80" s="60">
        <f t="shared" si="4"/>
        <v>0.02</v>
      </c>
      <c r="L80" s="60">
        <f t="shared" si="5"/>
        <v>0</v>
      </c>
      <c r="N80" s="22">
        <f t="shared" si="6"/>
        <v>0.29073861972049292</v>
      </c>
      <c r="O80" s="22">
        <f t="shared" si="7"/>
        <v>-0.28060874959062282</v>
      </c>
    </row>
    <row r="81" spans="1:18" x14ac:dyDescent="0.3">
      <c r="B81" s="22" t="s">
        <v>592</v>
      </c>
      <c r="C81" s="22" t="s">
        <v>77</v>
      </c>
      <c r="D81" s="22">
        <v>12</v>
      </c>
      <c r="E81" s="22" t="s">
        <v>13</v>
      </c>
      <c r="F81" s="22" t="s">
        <v>770</v>
      </c>
      <c r="H81" s="50">
        <v>0.02</v>
      </c>
      <c r="I81" s="50">
        <v>0.02</v>
      </c>
      <c r="J81" s="16"/>
      <c r="K81" s="60">
        <f t="shared" si="4"/>
        <v>0.02</v>
      </c>
      <c r="L81" s="60">
        <f t="shared" si="5"/>
        <v>0</v>
      </c>
      <c r="N81" s="22">
        <f t="shared" si="6"/>
        <v>0.29073861972049292</v>
      </c>
      <c r="O81" s="22">
        <f t="shared" si="7"/>
        <v>-0.28060874959062282</v>
      </c>
    </row>
    <row r="82" spans="1:18" x14ac:dyDescent="0.3">
      <c r="B82" s="22" t="s">
        <v>130</v>
      </c>
      <c r="C82" s="22" t="s">
        <v>386</v>
      </c>
      <c r="D82" s="3">
        <v>15</v>
      </c>
      <c r="E82" s="3" t="s">
        <v>13</v>
      </c>
      <c r="F82" s="3" t="s">
        <v>25</v>
      </c>
      <c r="H82" s="50">
        <v>0.02</v>
      </c>
      <c r="I82" s="50">
        <v>0.02</v>
      </c>
      <c r="J82" s="16"/>
      <c r="K82" s="60">
        <f t="shared" si="4"/>
        <v>0.02</v>
      </c>
      <c r="L82" s="60">
        <f t="shared" si="5"/>
        <v>0</v>
      </c>
      <c r="N82" s="22">
        <f t="shared" si="6"/>
        <v>0.29073861972049292</v>
      </c>
      <c r="O82" s="22">
        <f t="shared" si="7"/>
        <v>-0.28060874959062282</v>
      </c>
    </row>
    <row r="83" spans="1:18" x14ac:dyDescent="0.3">
      <c r="B83" s="22" t="s">
        <v>447</v>
      </c>
      <c r="C83" s="22" t="s">
        <v>0</v>
      </c>
      <c r="D83" s="22">
        <v>7</v>
      </c>
      <c r="E83" s="22" t="s">
        <v>13</v>
      </c>
      <c r="F83" s="22" t="s">
        <v>25</v>
      </c>
      <c r="H83" s="10">
        <v>0.08</v>
      </c>
      <c r="I83" s="10">
        <v>0.08</v>
      </c>
      <c r="J83" s="16"/>
      <c r="K83" s="60">
        <f t="shared" si="4"/>
        <v>0.08</v>
      </c>
      <c r="L83" s="60">
        <f t="shared" si="5"/>
        <v>0</v>
      </c>
      <c r="N83" s="22">
        <f t="shared" si="6"/>
        <v>0.29073861972049292</v>
      </c>
      <c r="O83" s="22">
        <f t="shared" si="7"/>
        <v>-0.28060874959062282</v>
      </c>
    </row>
    <row r="84" spans="1:18" x14ac:dyDescent="0.3">
      <c r="A84" s="34"/>
      <c r="B84" s="22" t="s">
        <v>508</v>
      </c>
      <c r="C84" s="22" t="s">
        <v>509</v>
      </c>
      <c r="D84" s="22">
        <v>9</v>
      </c>
      <c r="E84" s="22" t="s">
        <v>13</v>
      </c>
      <c r="F84" s="22" t="s">
        <v>14</v>
      </c>
      <c r="H84" s="50">
        <v>0.02</v>
      </c>
      <c r="I84" s="50">
        <v>0.02</v>
      </c>
      <c r="J84" s="37"/>
      <c r="K84" s="60">
        <f t="shared" si="4"/>
        <v>0.02</v>
      </c>
      <c r="L84" s="60">
        <f t="shared" si="5"/>
        <v>0</v>
      </c>
      <c r="M84" s="34"/>
      <c r="N84" s="22">
        <f t="shared" si="6"/>
        <v>0.29073861972049292</v>
      </c>
      <c r="O84" s="22">
        <f t="shared" si="7"/>
        <v>-0.28060874959062282</v>
      </c>
      <c r="P84" s="34"/>
      <c r="Q84" s="34"/>
      <c r="R84" s="34"/>
    </row>
    <row r="85" spans="1:18" x14ac:dyDescent="0.3">
      <c r="B85" s="3" t="s">
        <v>575</v>
      </c>
      <c r="C85" s="3" t="s">
        <v>576</v>
      </c>
      <c r="D85" s="22">
        <v>7</v>
      </c>
      <c r="E85" s="22" t="s">
        <v>43</v>
      </c>
      <c r="F85" s="22" t="s">
        <v>14</v>
      </c>
      <c r="H85" s="23">
        <v>0.02</v>
      </c>
      <c r="I85" s="23">
        <v>0.02</v>
      </c>
      <c r="J85" s="16"/>
      <c r="K85" s="60">
        <f t="shared" si="4"/>
        <v>0.02</v>
      </c>
      <c r="L85" s="60">
        <f t="shared" si="5"/>
        <v>0</v>
      </c>
      <c r="N85" s="22">
        <f t="shared" si="6"/>
        <v>0.29073861972049292</v>
      </c>
      <c r="O85" s="22">
        <f t="shared" si="7"/>
        <v>-0.28060874959062282</v>
      </c>
    </row>
    <row r="86" spans="1:18" x14ac:dyDescent="0.3">
      <c r="A86" s="68"/>
      <c r="B86" s="68" t="s">
        <v>567</v>
      </c>
      <c r="C86" s="68" t="s">
        <v>568</v>
      </c>
      <c r="D86" s="68">
        <v>7</v>
      </c>
      <c r="E86" s="68" t="s">
        <v>43</v>
      </c>
      <c r="F86" s="68" t="s">
        <v>770</v>
      </c>
      <c r="G86" s="69"/>
      <c r="H86" s="70">
        <v>0.04</v>
      </c>
      <c r="I86" s="70">
        <v>0.04</v>
      </c>
      <c r="J86" s="71"/>
      <c r="K86" s="72">
        <f t="shared" si="4"/>
        <v>0.04</v>
      </c>
      <c r="L86" s="72">
        <f t="shared" si="5"/>
        <v>0</v>
      </c>
      <c r="M86" s="68"/>
      <c r="N86" s="22">
        <f t="shared" si="6"/>
        <v>0.29073861972049292</v>
      </c>
      <c r="O86" s="22">
        <f t="shared" si="7"/>
        <v>-0.28060874959062282</v>
      </c>
      <c r="P86" s="68"/>
      <c r="Q86" s="68"/>
      <c r="R86" s="68"/>
    </row>
    <row r="87" spans="1:18" x14ac:dyDescent="0.3">
      <c r="B87" s="22" t="s">
        <v>434</v>
      </c>
      <c r="C87" s="22" t="s">
        <v>435</v>
      </c>
      <c r="D87" s="22">
        <v>14</v>
      </c>
      <c r="E87" s="22" t="s">
        <v>34</v>
      </c>
      <c r="F87" s="22" t="s">
        <v>770</v>
      </c>
      <c r="H87" s="50">
        <v>0.02</v>
      </c>
      <c r="I87" s="50">
        <v>0.02</v>
      </c>
      <c r="J87" s="16"/>
      <c r="K87" s="60">
        <f t="shared" si="4"/>
        <v>0.02</v>
      </c>
      <c r="L87" s="60">
        <f t="shared" si="5"/>
        <v>0</v>
      </c>
      <c r="N87" s="22">
        <f t="shared" si="6"/>
        <v>0.29073861972049292</v>
      </c>
      <c r="O87" s="22">
        <f t="shared" si="7"/>
        <v>-0.28060874959062282</v>
      </c>
    </row>
    <row r="88" spans="1:18" x14ac:dyDescent="0.3">
      <c r="B88" s="22" t="s">
        <v>130</v>
      </c>
      <c r="C88" s="22" t="s">
        <v>133</v>
      </c>
      <c r="D88" s="22">
        <v>12</v>
      </c>
      <c r="E88" s="22" t="s">
        <v>13</v>
      </c>
      <c r="F88" s="22" t="s">
        <v>14</v>
      </c>
      <c r="H88" s="10">
        <v>0.08</v>
      </c>
      <c r="I88" s="10">
        <v>0.08</v>
      </c>
      <c r="J88" s="16"/>
      <c r="K88" s="60">
        <f t="shared" si="4"/>
        <v>0.08</v>
      </c>
      <c r="L88" s="60">
        <f t="shared" si="5"/>
        <v>0</v>
      </c>
      <c r="N88" s="22">
        <f t="shared" si="6"/>
        <v>0.29073861972049292</v>
      </c>
      <c r="O88" s="22">
        <f t="shared" si="7"/>
        <v>-0.28060874959062282</v>
      </c>
    </row>
    <row r="89" spans="1:18" x14ac:dyDescent="0.3">
      <c r="B89" s="22" t="s">
        <v>130</v>
      </c>
      <c r="C89" s="22" t="s">
        <v>385</v>
      </c>
      <c r="D89" s="22">
        <v>11</v>
      </c>
      <c r="E89" s="22" t="s">
        <v>13</v>
      </c>
      <c r="F89" s="22" t="s">
        <v>25</v>
      </c>
      <c r="H89" s="50">
        <v>0.02</v>
      </c>
      <c r="I89" s="50">
        <v>0.02</v>
      </c>
      <c r="J89" s="16"/>
      <c r="K89" s="60">
        <f t="shared" si="4"/>
        <v>0.02</v>
      </c>
      <c r="L89" s="60">
        <f t="shared" si="5"/>
        <v>0</v>
      </c>
      <c r="N89" s="22">
        <f t="shared" si="6"/>
        <v>0.29073861972049292</v>
      </c>
      <c r="O89" s="22">
        <f t="shared" si="7"/>
        <v>-0.28060874959062282</v>
      </c>
    </row>
    <row r="90" spans="1:18" s="34" customFormat="1" x14ac:dyDescent="0.3">
      <c r="A90" s="22"/>
      <c r="B90" s="22" t="s">
        <v>130</v>
      </c>
      <c r="C90" s="22" t="s">
        <v>140</v>
      </c>
      <c r="D90" s="22">
        <v>10</v>
      </c>
      <c r="E90" s="3" t="s">
        <v>13</v>
      </c>
      <c r="F90" s="3" t="s">
        <v>14</v>
      </c>
      <c r="G90" s="11"/>
      <c r="H90" s="10">
        <v>0.05</v>
      </c>
      <c r="I90" s="10">
        <v>0.05</v>
      </c>
      <c r="J90" s="16"/>
      <c r="K90" s="60">
        <f t="shared" si="4"/>
        <v>0.05</v>
      </c>
      <c r="L90" s="60">
        <f t="shared" si="5"/>
        <v>0</v>
      </c>
      <c r="M90" s="22"/>
      <c r="N90" s="22">
        <f t="shared" si="6"/>
        <v>0.29073861972049292</v>
      </c>
      <c r="O90" s="22">
        <f t="shared" si="7"/>
        <v>-0.28060874959062282</v>
      </c>
      <c r="P90" s="22"/>
      <c r="Q90" s="22"/>
      <c r="R90" s="22"/>
    </row>
    <row r="91" spans="1:18" x14ac:dyDescent="0.3">
      <c r="B91" s="22" t="s">
        <v>531</v>
      </c>
      <c r="C91" s="22" t="s">
        <v>381</v>
      </c>
      <c r="D91" s="22">
        <v>8</v>
      </c>
      <c r="E91" s="22" t="s">
        <v>13</v>
      </c>
      <c r="F91" s="22" t="s">
        <v>770</v>
      </c>
      <c r="H91" s="50">
        <v>0.02</v>
      </c>
      <c r="I91" s="50">
        <v>0.02</v>
      </c>
      <c r="J91" s="16"/>
      <c r="K91" s="60">
        <f t="shared" si="4"/>
        <v>0.02</v>
      </c>
      <c r="L91" s="60">
        <f t="shared" si="5"/>
        <v>0</v>
      </c>
      <c r="N91" s="22">
        <f t="shared" si="6"/>
        <v>0.29073861972049292</v>
      </c>
      <c r="O91" s="22">
        <f t="shared" si="7"/>
        <v>-0.28060874959062282</v>
      </c>
    </row>
    <row r="92" spans="1:18" x14ac:dyDescent="0.3">
      <c r="B92" s="22" t="s">
        <v>124</v>
      </c>
      <c r="C92" s="22" t="s">
        <v>125</v>
      </c>
      <c r="D92" s="22">
        <v>11</v>
      </c>
      <c r="E92" s="22" t="s">
        <v>13</v>
      </c>
      <c r="F92" s="22" t="s">
        <v>771</v>
      </c>
      <c r="G92" s="11" t="s">
        <v>870</v>
      </c>
      <c r="H92" s="10">
        <v>7.0000000000000007E-2</v>
      </c>
      <c r="I92" s="10">
        <v>7.0000000000000007E-2</v>
      </c>
      <c r="J92" s="16"/>
      <c r="K92" s="60">
        <f t="shared" si="4"/>
        <v>7.0000000000000007E-2</v>
      </c>
      <c r="L92" s="60">
        <f t="shared" si="5"/>
        <v>0</v>
      </c>
      <c r="N92" s="22">
        <f t="shared" si="6"/>
        <v>0.29073861972049292</v>
      </c>
      <c r="O92" s="22">
        <f t="shared" si="7"/>
        <v>-0.28060874959062282</v>
      </c>
    </row>
    <row r="93" spans="1:18" s="68" customFormat="1" x14ac:dyDescent="0.3">
      <c r="A93" s="22"/>
      <c r="B93" s="22" t="s">
        <v>130</v>
      </c>
      <c r="C93" s="22" t="s">
        <v>334</v>
      </c>
      <c r="D93" s="22">
        <v>14</v>
      </c>
      <c r="E93" s="43" t="s">
        <v>13</v>
      </c>
      <c r="F93" s="43" t="s">
        <v>14</v>
      </c>
      <c r="G93" s="12"/>
      <c r="H93" s="15">
        <v>0.02</v>
      </c>
      <c r="I93" s="15">
        <v>0.02</v>
      </c>
      <c r="J93" s="16"/>
      <c r="K93" s="60">
        <f t="shared" si="4"/>
        <v>0.02</v>
      </c>
      <c r="L93" s="60">
        <f t="shared" si="5"/>
        <v>0</v>
      </c>
      <c r="M93" s="22"/>
      <c r="N93" s="22">
        <f t="shared" si="6"/>
        <v>0.29073861972049292</v>
      </c>
      <c r="O93" s="22">
        <f t="shared" si="7"/>
        <v>-0.28060874959062282</v>
      </c>
      <c r="P93" s="22"/>
      <c r="Q93" s="22"/>
      <c r="R93" s="22"/>
    </row>
    <row r="94" spans="1:18" x14ac:dyDescent="0.3">
      <c r="B94" s="22" t="s">
        <v>130</v>
      </c>
      <c r="C94" s="22" t="s">
        <v>139</v>
      </c>
      <c r="D94" s="22">
        <v>7</v>
      </c>
      <c r="E94" s="22" t="s">
        <v>13</v>
      </c>
      <c r="F94" s="22" t="s">
        <v>14</v>
      </c>
      <c r="G94" s="19"/>
      <c r="H94" s="8">
        <v>0.02</v>
      </c>
      <c r="I94" s="23">
        <v>0.02</v>
      </c>
      <c r="J94" s="16"/>
      <c r="K94" s="60">
        <f t="shared" si="4"/>
        <v>0.02</v>
      </c>
      <c r="L94" s="60">
        <f t="shared" si="5"/>
        <v>0</v>
      </c>
      <c r="N94" s="22">
        <f t="shared" si="6"/>
        <v>0.29073861972049292</v>
      </c>
      <c r="O94" s="22">
        <f t="shared" si="7"/>
        <v>-0.28060874959062282</v>
      </c>
    </row>
    <row r="95" spans="1:18" x14ac:dyDescent="0.3">
      <c r="B95" s="22" t="s">
        <v>592</v>
      </c>
      <c r="C95" s="22" t="s">
        <v>77</v>
      </c>
      <c r="D95" s="22">
        <v>12</v>
      </c>
      <c r="E95" s="22" t="s">
        <v>13</v>
      </c>
      <c r="F95" s="22" t="s">
        <v>25</v>
      </c>
      <c r="H95" s="50">
        <v>0.02</v>
      </c>
      <c r="I95" s="50">
        <v>0.02</v>
      </c>
      <c r="J95" s="16"/>
      <c r="K95" s="60">
        <f t="shared" si="4"/>
        <v>0.02</v>
      </c>
      <c r="L95" s="60">
        <f t="shared" si="5"/>
        <v>0</v>
      </c>
      <c r="N95" s="22">
        <f t="shared" si="6"/>
        <v>0.29073861972049292</v>
      </c>
      <c r="O95" s="22">
        <f t="shared" si="7"/>
        <v>-0.28060874959062282</v>
      </c>
    </row>
    <row r="96" spans="1:18" x14ac:dyDescent="0.3">
      <c r="B96" s="22" t="s">
        <v>130</v>
      </c>
      <c r="C96" s="22" t="s">
        <v>134</v>
      </c>
      <c r="D96" s="3">
        <v>8</v>
      </c>
      <c r="E96" s="3" t="s">
        <v>13</v>
      </c>
      <c r="F96" s="3" t="s">
        <v>25</v>
      </c>
      <c r="H96" s="51">
        <v>0.19</v>
      </c>
      <c r="I96" s="51">
        <v>0.19</v>
      </c>
      <c r="J96" s="16"/>
      <c r="K96" s="60">
        <f t="shared" si="4"/>
        <v>0.19</v>
      </c>
      <c r="L96" s="60">
        <f t="shared" si="5"/>
        <v>0</v>
      </c>
      <c r="N96" s="22">
        <f t="shared" si="6"/>
        <v>0.29073861972049292</v>
      </c>
      <c r="O96" s="22">
        <f t="shared" si="7"/>
        <v>-0.28060874959062282</v>
      </c>
    </row>
    <row r="97" spans="2:15" x14ac:dyDescent="0.3">
      <c r="B97" s="22" t="s">
        <v>652</v>
      </c>
      <c r="C97" s="22" t="s">
        <v>653</v>
      </c>
      <c r="D97" s="22">
        <v>10</v>
      </c>
      <c r="E97" s="22" t="s">
        <v>13</v>
      </c>
      <c r="F97" s="22" t="s">
        <v>771</v>
      </c>
      <c r="H97" s="10">
        <v>0.2</v>
      </c>
      <c r="I97" s="10">
        <v>0.2</v>
      </c>
      <c r="J97" s="16"/>
      <c r="K97" s="60">
        <f t="shared" si="4"/>
        <v>0.2</v>
      </c>
      <c r="L97" s="60">
        <f t="shared" si="5"/>
        <v>0</v>
      </c>
      <c r="N97" s="22">
        <f t="shared" si="6"/>
        <v>0.29073861972049292</v>
      </c>
      <c r="O97" s="22">
        <f t="shared" si="7"/>
        <v>-0.28060874959062282</v>
      </c>
    </row>
    <row r="98" spans="2:15" x14ac:dyDescent="0.3">
      <c r="B98" s="22" t="s">
        <v>62</v>
      </c>
      <c r="C98" s="22" t="s">
        <v>63</v>
      </c>
      <c r="D98" s="22">
        <v>9</v>
      </c>
      <c r="E98" s="22" t="s">
        <v>13</v>
      </c>
      <c r="F98" s="22" t="s">
        <v>25</v>
      </c>
      <c r="H98" s="8">
        <v>0.02</v>
      </c>
      <c r="I98" s="8">
        <v>0.02</v>
      </c>
      <c r="J98" s="16"/>
      <c r="K98" s="60">
        <f t="shared" si="4"/>
        <v>0.02</v>
      </c>
      <c r="L98" s="60">
        <f t="shared" si="5"/>
        <v>0</v>
      </c>
      <c r="N98" s="22">
        <f t="shared" si="6"/>
        <v>0.29073861972049292</v>
      </c>
      <c r="O98" s="22">
        <f t="shared" si="7"/>
        <v>-0.28060874959062282</v>
      </c>
    </row>
    <row r="99" spans="2:15" x14ac:dyDescent="0.3">
      <c r="B99" s="3" t="s">
        <v>290</v>
      </c>
      <c r="C99" s="3" t="s">
        <v>291</v>
      </c>
      <c r="D99" s="3">
        <v>13</v>
      </c>
      <c r="E99" s="3" t="s">
        <v>13</v>
      </c>
      <c r="F99" s="3" t="s">
        <v>14</v>
      </c>
      <c r="G99" s="19"/>
      <c r="H99" s="8">
        <v>0.02</v>
      </c>
      <c r="I99" s="8">
        <v>0.02</v>
      </c>
      <c r="J99" s="16"/>
      <c r="K99" s="60">
        <f t="shared" si="4"/>
        <v>0.02</v>
      </c>
      <c r="L99" s="60">
        <f t="shared" si="5"/>
        <v>0</v>
      </c>
      <c r="N99" s="22">
        <f t="shared" si="6"/>
        <v>0.29073861972049292</v>
      </c>
      <c r="O99" s="22">
        <f t="shared" si="7"/>
        <v>-0.28060874959062282</v>
      </c>
    </row>
    <row r="100" spans="2:15" x14ac:dyDescent="0.3">
      <c r="B100" s="22" t="s">
        <v>130</v>
      </c>
      <c r="C100" s="22" t="s">
        <v>334</v>
      </c>
      <c r="D100" s="22">
        <v>4</v>
      </c>
      <c r="E100" s="22" t="s">
        <v>13</v>
      </c>
      <c r="F100" s="22" t="s">
        <v>14</v>
      </c>
      <c r="G100" s="19"/>
      <c r="H100" s="10">
        <v>0.05</v>
      </c>
      <c r="I100" s="10">
        <v>0.05</v>
      </c>
      <c r="J100" s="16"/>
      <c r="K100" s="60">
        <f t="shared" si="4"/>
        <v>0.05</v>
      </c>
      <c r="L100" s="60">
        <f t="shared" si="5"/>
        <v>0</v>
      </c>
      <c r="N100" s="22">
        <f t="shared" si="6"/>
        <v>0.29073861972049292</v>
      </c>
      <c r="O100" s="22">
        <f t="shared" si="7"/>
        <v>-0.28060874959062282</v>
      </c>
    </row>
    <row r="101" spans="2:15" x14ac:dyDescent="0.3">
      <c r="B101" s="22" t="s">
        <v>376</v>
      </c>
      <c r="C101" s="22" t="s">
        <v>377</v>
      </c>
      <c r="D101" s="22">
        <v>10</v>
      </c>
      <c r="E101" s="22" t="s">
        <v>43</v>
      </c>
      <c r="F101" s="22" t="s">
        <v>14</v>
      </c>
      <c r="H101" s="8">
        <v>0.02</v>
      </c>
      <c r="I101" s="23">
        <v>0.02</v>
      </c>
      <c r="J101" s="16"/>
      <c r="K101" s="60">
        <f t="shared" si="4"/>
        <v>0.02</v>
      </c>
      <c r="L101" s="60">
        <f t="shared" si="5"/>
        <v>0</v>
      </c>
      <c r="N101" s="22">
        <f t="shared" si="6"/>
        <v>0.29073861972049292</v>
      </c>
      <c r="O101" s="22">
        <f t="shared" si="7"/>
        <v>-0.28060874959062282</v>
      </c>
    </row>
    <row r="102" spans="2:15" x14ac:dyDescent="0.3">
      <c r="B102" s="22" t="s">
        <v>363</v>
      </c>
      <c r="C102" s="22" t="s">
        <v>364</v>
      </c>
      <c r="D102" s="22">
        <v>8</v>
      </c>
      <c r="E102" s="3" t="s">
        <v>13</v>
      </c>
      <c r="F102" s="3" t="s">
        <v>25</v>
      </c>
      <c r="G102" s="12"/>
      <c r="H102" s="46">
        <v>0.03</v>
      </c>
      <c r="I102" s="47">
        <v>0.03</v>
      </c>
      <c r="J102" s="16"/>
      <c r="K102" s="60">
        <f t="shared" si="4"/>
        <v>0.03</v>
      </c>
      <c r="L102" s="60">
        <f t="shared" si="5"/>
        <v>0</v>
      </c>
      <c r="N102" s="22">
        <f t="shared" si="6"/>
        <v>0.29073861972049292</v>
      </c>
      <c r="O102" s="22">
        <f t="shared" si="7"/>
        <v>-0.28060874959062282</v>
      </c>
    </row>
    <row r="103" spans="2:15" x14ac:dyDescent="0.3">
      <c r="B103" s="3" t="s">
        <v>464</v>
      </c>
      <c r="C103" s="3" t="s">
        <v>465</v>
      </c>
      <c r="D103" s="22">
        <v>15</v>
      </c>
      <c r="E103" s="22" t="s">
        <v>13</v>
      </c>
      <c r="F103" s="22" t="s">
        <v>25</v>
      </c>
      <c r="H103" s="23">
        <v>0.02</v>
      </c>
      <c r="I103" s="23">
        <v>0.02</v>
      </c>
      <c r="J103" s="16"/>
      <c r="K103" s="60">
        <f t="shared" si="4"/>
        <v>0.02</v>
      </c>
      <c r="L103" s="60">
        <f t="shared" si="5"/>
        <v>0</v>
      </c>
      <c r="N103" s="22">
        <f t="shared" si="6"/>
        <v>0.29073861972049292</v>
      </c>
      <c r="O103" s="22">
        <f t="shared" si="7"/>
        <v>-0.28060874959062282</v>
      </c>
    </row>
    <row r="104" spans="2:15" x14ac:dyDescent="0.3">
      <c r="B104" s="9" t="s">
        <v>130</v>
      </c>
      <c r="C104" s="9" t="s">
        <v>65</v>
      </c>
      <c r="D104" s="9">
        <v>7</v>
      </c>
      <c r="E104" s="9" t="s">
        <v>13</v>
      </c>
      <c r="F104" s="9" t="s">
        <v>14</v>
      </c>
      <c r="G104" s="12"/>
      <c r="H104" s="46">
        <v>0.03</v>
      </c>
      <c r="I104" s="46">
        <v>0.03</v>
      </c>
      <c r="J104" s="16"/>
      <c r="K104" s="60">
        <f t="shared" si="4"/>
        <v>0.03</v>
      </c>
      <c r="L104" s="60">
        <f t="shared" si="5"/>
        <v>0</v>
      </c>
      <c r="N104" s="22">
        <f t="shared" si="6"/>
        <v>0.29073861972049292</v>
      </c>
      <c r="O104" s="22">
        <f t="shared" si="7"/>
        <v>-0.28060874959062282</v>
      </c>
    </row>
    <row r="105" spans="2:15" x14ac:dyDescent="0.3">
      <c r="B105" s="22" t="s">
        <v>130</v>
      </c>
      <c r="C105" s="22" t="s">
        <v>134</v>
      </c>
      <c r="D105" s="22">
        <v>13</v>
      </c>
      <c r="E105" s="22" t="s">
        <v>13</v>
      </c>
      <c r="F105" s="22" t="s">
        <v>14</v>
      </c>
      <c r="H105" s="15">
        <v>0.02</v>
      </c>
      <c r="I105" s="15">
        <v>0.02</v>
      </c>
      <c r="J105" s="16"/>
      <c r="K105" s="60">
        <f t="shared" si="4"/>
        <v>0.02</v>
      </c>
      <c r="L105" s="60">
        <f t="shared" si="5"/>
        <v>0</v>
      </c>
      <c r="N105" s="22">
        <f t="shared" si="6"/>
        <v>0.29073861972049292</v>
      </c>
      <c r="O105" s="22">
        <f t="shared" si="7"/>
        <v>-0.28060874959062282</v>
      </c>
    </row>
    <row r="106" spans="2:15" x14ac:dyDescent="0.3">
      <c r="B106" s="3" t="s">
        <v>80</v>
      </c>
      <c r="C106" s="3" t="s">
        <v>81</v>
      </c>
      <c r="D106" s="3">
        <v>15</v>
      </c>
      <c r="E106" s="3" t="s">
        <v>43</v>
      </c>
      <c r="F106" s="3" t="s">
        <v>14</v>
      </c>
      <c r="H106" s="8">
        <v>0.02</v>
      </c>
      <c r="I106" s="8">
        <v>0.02</v>
      </c>
      <c r="J106" s="16"/>
      <c r="K106" s="60">
        <f t="shared" si="4"/>
        <v>0.02</v>
      </c>
      <c r="L106" s="60">
        <f t="shared" si="5"/>
        <v>0</v>
      </c>
      <c r="N106" s="22">
        <f t="shared" si="6"/>
        <v>0.29073861972049292</v>
      </c>
      <c r="O106" s="22">
        <f t="shared" si="7"/>
        <v>-0.28060874959062282</v>
      </c>
    </row>
    <row r="107" spans="2:15" x14ac:dyDescent="0.3">
      <c r="B107" s="22" t="s">
        <v>130</v>
      </c>
      <c r="C107" s="22" t="s">
        <v>287</v>
      </c>
      <c r="D107" s="22">
        <v>2</v>
      </c>
      <c r="E107" s="22" t="s">
        <v>13</v>
      </c>
      <c r="F107" s="22" t="s">
        <v>25</v>
      </c>
      <c r="G107" s="19"/>
      <c r="H107" s="23">
        <v>0.03</v>
      </c>
      <c r="I107" s="23">
        <v>0.03</v>
      </c>
      <c r="J107" s="16"/>
      <c r="K107" s="60">
        <f t="shared" si="4"/>
        <v>0.03</v>
      </c>
      <c r="L107" s="60">
        <f t="shared" si="5"/>
        <v>0</v>
      </c>
      <c r="N107" s="22">
        <f t="shared" si="6"/>
        <v>0.29073861972049292</v>
      </c>
      <c r="O107" s="22">
        <f t="shared" si="7"/>
        <v>-0.28060874959062282</v>
      </c>
    </row>
    <row r="108" spans="2:15" x14ac:dyDescent="0.3">
      <c r="B108" s="9" t="s">
        <v>130</v>
      </c>
      <c r="C108" s="9" t="s">
        <v>336</v>
      </c>
      <c r="D108" s="9">
        <v>6</v>
      </c>
      <c r="E108" s="9" t="s">
        <v>13</v>
      </c>
      <c r="F108" s="9" t="s">
        <v>14</v>
      </c>
      <c r="G108" s="12"/>
      <c r="H108" s="46">
        <v>0.03</v>
      </c>
      <c r="I108" s="46">
        <v>0.03</v>
      </c>
      <c r="J108" s="16"/>
      <c r="K108" s="60">
        <f t="shared" si="4"/>
        <v>0.03</v>
      </c>
      <c r="L108" s="60">
        <f t="shared" si="5"/>
        <v>0</v>
      </c>
      <c r="N108" s="22">
        <f t="shared" si="6"/>
        <v>0.29073861972049292</v>
      </c>
      <c r="O108" s="22">
        <f t="shared" si="7"/>
        <v>-0.28060874959062282</v>
      </c>
    </row>
    <row r="109" spans="2:15" x14ac:dyDescent="0.3">
      <c r="B109" s="39" t="s">
        <v>577</v>
      </c>
      <c r="C109" s="39" t="s">
        <v>578</v>
      </c>
      <c r="D109" s="39">
        <v>16</v>
      </c>
      <c r="E109" s="39" t="s">
        <v>13</v>
      </c>
      <c r="F109" s="39" t="s">
        <v>551</v>
      </c>
      <c r="H109" s="50">
        <v>0.02</v>
      </c>
      <c r="I109" s="50">
        <v>0.02</v>
      </c>
      <c r="J109" s="16"/>
      <c r="K109" s="60">
        <f t="shared" si="4"/>
        <v>0.02</v>
      </c>
      <c r="L109" s="60">
        <f t="shared" si="5"/>
        <v>0</v>
      </c>
      <c r="N109" s="22">
        <f t="shared" si="6"/>
        <v>0.29073861972049292</v>
      </c>
      <c r="O109" s="22">
        <f t="shared" si="7"/>
        <v>-0.28060874959062282</v>
      </c>
    </row>
    <row r="110" spans="2:15" x14ac:dyDescent="0.3">
      <c r="B110" s="22" t="s">
        <v>549</v>
      </c>
      <c r="C110" s="22" t="s">
        <v>550</v>
      </c>
      <c r="D110" s="22">
        <v>13</v>
      </c>
      <c r="E110" s="22" t="s">
        <v>13</v>
      </c>
      <c r="F110" s="22" t="s">
        <v>771</v>
      </c>
      <c r="H110" s="50">
        <v>0.02</v>
      </c>
      <c r="I110" s="50">
        <v>0.02</v>
      </c>
      <c r="J110" s="16"/>
      <c r="K110" s="60">
        <f t="shared" si="4"/>
        <v>0.02</v>
      </c>
      <c r="L110" s="60">
        <f t="shared" si="5"/>
        <v>0</v>
      </c>
      <c r="N110" s="22">
        <f t="shared" si="6"/>
        <v>0.29073861972049292</v>
      </c>
      <c r="O110" s="22">
        <f t="shared" si="7"/>
        <v>-0.28060874959062282</v>
      </c>
    </row>
    <row r="111" spans="2:15" x14ac:dyDescent="0.3">
      <c r="B111" s="3" t="s">
        <v>322</v>
      </c>
      <c r="C111" s="3" t="s">
        <v>323</v>
      </c>
      <c r="D111" s="3">
        <v>18</v>
      </c>
      <c r="E111" s="3" t="s">
        <v>34</v>
      </c>
      <c r="F111" s="3" t="s">
        <v>14</v>
      </c>
      <c r="H111" s="8">
        <v>0.02</v>
      </c>
      <c r="I111" s="8">
        <v>0.02</v>
      </c>
      <c r="J111" s="16"/>
      <c r="K111" s="60">
        <f t="shared" si="4"/>
        <v>0.02</v>
      </c>
      <c r="L111" s="60">
        <f t="shared" si="5"/>
        <v>0</v>
      </c>
      <c r="N111" s="22">
        <f t="shared" si="6"/>
        <v>0.29073861972049292</v>
      </c>
      <c r="O111" s="22">
        <f t="shared" si="7"/>
        <v>-0.28060874959062282</v>
      </c>
    </row>
    <row r="112" spans="2:15" x14ac:dyDescent="0.3">
      <c r="B112" s="22" t="s">
        <v>382</v>
      </c>
      <c r="C112" s="22" t="s">
        <v>383</v>
      </c>
      <c r="D112" s="22">
        <v>11</v>
      </c>
      <c r="E112" s="22" t="s">
        <v>13</v>
      </c>
      <c r="F112" s="22" t="s">
        <v>14</v>
      </c>
      <c r="H112" s="50">
        <v>0.02</v>
      </c>
      <c r="I112" s="23">
        <v>0.02</v>
      </c>
      <c r="J112" s="16"/>
      <c r="K112" s="60">
        <f t="shared" si="4"/>
        <v>0.02</v>
      </c>
      <c r="L112" s="60">
        <f t="shared" si="5"/>
        <v>0</v>
      </c>
      <c r="N112" s="22">
        <f t="shared" si="6"/>
        <v>0.29073861972049292</v>
      </c>
      <c r="O112" s="22">
        <f t="shared" si="7"/>
        <v>-0.28060874959062282</v>
      </c>
    </row>
    <row r="113" spans="2:15" x14ac:dyDescent="0.3">
      <c r="B113" s="22" t="s">
        <v>292</v>
      </c>
      <c r="C113" s="22" t="s">
        <v>131</v>
      </c>
      <c r="D113" s="22">
        <v>10</v>
      </c>
      <c r="E113" s="22" t="s">
        <v>13</v>
      </c>
      <c r="F113" s="22" t="s">
        <v>14</v>
      </c>
      <c r="G113" s="19"/>
      <c r="H113" s="8">
        <v>0.02</v>
      </c>
      <c r="I113" s="8">
        <v>0.02</v>
      </c>
      <c r="J113" s="16"/>
      <c r="K113" s="60">
        <f t="shared" si="4"/>
        <v>0.02</v>
      </c>
      <c r="L113" s="60">
        <f t="shared" si="5"/>
        <v>0</v>
      </c>
      <c r="N113" s="22">
        <f t="shared" si="6"/>
        <v>0.29073861972049292</v>
      </c>
      <c r="O113" s="22">
        <f t="shared" si="7"/>
        <v>-0.28060874959062282</v>
      </c>
    </row>
    <row r="114" spans="2:15" x14ac:dyDescent="0.3">
      <c r="B114" s="22" t="s">
        <v>130</v>
      </c>
      <c r="C114" s="22" t="s">
        <v>333</v>
      </c>
      <c r="D114" s="3">
        <v>11</v>
      </c>
      <c r="E114" s="3" t="s">
        <v>13</v>
      </c>
      <c r="F114" s="3" t="s">
        <v>14</v>
      </c>
      <c r="H114" s="23">
        <v>0.02</v>
      </c>
      <c r="I114" s="23">
        <v>0.02</v>
      </c>
      <c r="J114" s="16"/>
      <c r="K114" s="60">
        <f t="shared" si="4"/>
        <v>0.02</v>
      </c>
      <c r="L114" s="60">
        <f t="shared" si="5"/>
        <v>0</v>
      </c>
      <c r="N114" s="22">
        <f t="shared" si="6"/>
        <v>0.29073861972049292</v>
      </c>
      <c r="O114" s="22">
        <f t="shared" si="7"/>
        <v>-0.28060874959062282</v>
      </c>
    </row>
    <row r="115" spans="2:15" x14ac:dyDescent="0.3">
      <c r="B115" s="22" t="s">
        <v>348</v>
      </c>
      <c r="C115" s="22" t="s">
        <v>349</v>
      </c>
      <c r="D115" s="3">
        <v>13</v>
      </c>
      <c r="E115" s="3" t="s">
        <v>13</v>
      </c>
      <c r="F115" s="3" t="s">
        <v>14</v>
      </c>
      <c r="H115" s="23">
        <v>0.02</v>
      </c>
      <c r="I115" s="23">
        <v>0.02</v>
      </c>
      <c r="J115" s="16"/>
      <c r="K115" s="60">
        <f t="shared" si="4"/>
        <v>0.02</v>
      </c>
      <c r="L115" s="60">
        <f t="shared" si="5"/>
        <v>0</v>
      </c>
      <c r="N115" s="22">
        <f t="shared" si="6"/>
        <v>0.29073861972049292</v>
      </c>
      <c r="O115" s="22">
        <f t="shared" si="7"/>
        <v>-0.28060874959062282</v>
      </c>
    </row>
    <row r="116" spans="2:15" x14ac:dyDescent="0.3">
      <c r="B116" s="7" t="s">
        <v>35</v>
      </c>
      <c r="C116" s="7" t="s">
        <v>36</v>
      </c>
      <c r="D116" s="22">
        <v>4</v>
      </c>
      <c r="E116" s="3" t="s">
        <v>13</v>
      </c>
      <c r="F116" s="3" t="s">
        <v>14</v>
      </c>
      <c r="G116" s="12"/>
      <c r="H116" s="46">
        <v>7.0000000000000007E-2</v>
      </c>
      <c r="I116" s="47">
        <v>7.0000000000000007E-2</v>
      </c>
      <c r="J116" s="16"/>
      <c r="K116" s="60">
        <f t="shared" si="4"/>
        <v>7.0000000000000007E-2</v>
      </c>
      <c r="L116" s="60">
        <f t="shared" si="5"/>
        <v>0</v>
      </c>
      <c r="N116" s="22">
        <f t="shared" si="6"/>
        <v>0.29073861972049292</v>
      </c>
      <c r="O116" s="22">
        <f t="shared" si="7"/>
        <v>-0.28060874959062282</v>
      </c>
    </row>
    <row r="117" spans="2:15" x14ac:dyDescent="0.3">
      <c r="B117" s="3" t="s">
        <v>397</v>
      </c>
      <c r="C117" s="3" t="s">
        <v>91</v>
      </c>
      <c r="D117" s="7">
        <v>13</v>
      </c>
      <c r="E117" s="7" t="s">
        <v>13</v>
      </c>
      <c r="F117" s="7" t="s">
        <v>25</v>
      </c>
      <c r="G117" s="31"/>
      <c r="H117" s="10">
        <v>0.04</v>
      </c>
      <c r="I117" s="10">
        <v>0.04</v>
      </c>
      <c r="J117" s="16"/>
      <c r="K117" s="60">
        <f t="shared" si="4"/>
        <v>0.04</v>
      </c>
      <c r="L117" s="60">
        <f t="shared" si="5"/>
        <v>0</v>
      </c>
      <c r="N117" s="22">
        <f t="shared" si="6"/>
        <v>0.29073861972049292</v>
      </c>
      <c r="O117" s="22">
        <f t="shared" si="7"/>
        <v>-0.28060874959062282</v>
      </c>
    </row>
    <row r="118" spans="2:15" x14ac:dyDescent="0.3">
      <c r="B118" s="22" t="s">
        <v>613</v>
      </c>
      <c r="C118" s="22" t="s">
        <v>614</v>
      </c>
      <c r="D118" s="22">
        <v>13</v>
      </c>
      <c r="E118" s="22" t="s">
        <v>13</v>
      </c>
      <c r="F118" s="22" t="s">
        <v>770</v>
      </c>
      <c r="H118" s="50">
        <v>0.02</v>
      </c>
      <c r="I118" s="50">
        <v>0.02</v>
      </c>
      <c r="J118" s="16"/>
      <c r="K118" s="60">
        <f t="shared" si="4"/>
        <v>0.02</v>
      </c>
      <c r="L118" s="60">
        <f t="shared" si="5"/>
        <v>0</v>
      </c>
      <c r="N118" s="22">
        <f t="shared" si="6"/>
        <v>0.29073861972049292</v>
      </c>
      <c r="O118" s="22">
        <f t="shared" si="7"/>
        <v>-0.28060874959062282</v>
      </c>
    </row>
    <row r="119" spans="2:15" x14ac:dyDescent="0.3">
      <c r="B119" s="3" t="s">
        <v>728</v>
      </c>
      <c r="C119" s="3" t="s">
        <v>729</v>
      </c>
      <c r="D119" s="3">
        <v>13</v>
      </c>
      <c r="E119" s="3" t="s">
        <v>13</v>
      </c>
      <c r="F119" s="3" t="s">
        <v>25</v>
      </c>
      <c r="H119" s="15">
        <v>0.02</v>
      </c>
      <c r="I119" s="15">
        <v>0.02</v>
      </c>
      <c r="J119" s="16"/>
      <c r="K119" s="60">
        <f t="shared" si="4"/>
        <v>0.02</v>
      </c>
      <c r="L119" s="60">
        <f t="shared" si="5"/>
        <v>0</v>
      </c>
      <c r="N119" s="22">
        <f t="shared" si="6"/>
        <v>0.29073861972049292</v>
      </c>
      <c r="O119" s="22">
        <f t="shared" si="7"/>
        <v>-0.28060874959062282</v>
      </c>
    </row>
    <row r="120" spans="2:15" x14ac:dyDescent="0.3">
      <c r="B120" s="3" t="s">
        <v>103</v>
      </c>
      <c r="C120" s="3" t="s">
        <v>104</v>
      </c>
      <c r="D120" s="3">
        <v>12</v>
      </c>
      <c r="E120" s="3" t="s">
        <v>13</v>
      </c>
      <c r="F120" s="3" t="s">
        <v>730</v>
      </c>
      <c r="H120" s="50">
        <v>0.02</v>
      </c>
      <c r="I120" s="50">
        <v>0.02</v>
      </c>
      <c r="J120" s="16"/>
      <c r="K120" s="60">
        <f t="shared" si="4"/>
        <v>0.02</v>
      </c>
      <c r="L120" s="60">
        <f t="shared" si="5"/>
        <v>0</v>
      </c>
      <c r="N120" s="22">
        <f t="shared" si="6"/>
        <v>0.29073861972049292</v>
      </c>
      <c r="O120" s="22">
        <f t="shared" si="7"/>
        <v>-0.28060874959062282</v>
      </c>
    </row>
    <row r="121" spans="2:15" x14ac:dyDescent="0.3">
      <c r="B121" s="3" t="s">
        <v>231</v>
      </c>
      <c r="C121" s="3" t="s">
        <v>232</v>
      </c>
      <c r="D121" s="3">
        <v>13</v>
      </c>
      <c r="E121" s="3" t="s">
        <v>13</v>
      </c>
      <c r="F121" s="3" t="s">
        <v>25</v>
      </c>
      <c r="H121" s="15">
        <v>0.02</v>
      </c>
      <c r="I121" s="15">
        <v>0.02</v>
      </c>
      <c r="J121" s="16"/>
      <c r="K121" s="60">
        <f t="shared" si="4"/>
        <v>0.02</v>
      </c>
      <c r="L121" s="60">
        <f t="shared" si="5"/>
        <v>0</v>
      </c>
      <c r="N121" s="22">
        <f t="shared" si="6"/>
        <v>0.29073861972049292</v>
      </c>
      <c r="O121" s="22">
        <f t="shared" si="7"/>
        <v>-0.28060874959062282</v>
      </c>
    </row>
    <row r="122" spans="2:15" x14ac:dyDescent="0.3">
      <c r="B122" s="3" t="s">
        <v>193</v>
      </c>
      <c r="C122" s="3" t="s">
        <v>658</v>
      </c>
      <c r="D122" s="3">
        <v>13</v>
      </c>
      <c r="E122" s="3" t="s">
        <v>13</v>
      </c>
      <c r="F122" s="3" t="s">
        <v>14</v>
      </c>
      <c r="H122" s="1">
        <v>0.02</v>
      </c>
      <c r="I122" s="23">
        <v>0.02</v>
      </c>
      <c r="J122" s="16"/>
      <c r="K122" s="60">
        <f t="shared" si="4"/>
        <v>0.02</v>
      </c>
      <c r="L122" s="60">
        <f t="shared" si="5"/>
        <v>0</v>
      </c>
      <c r="N122" s="22">
        <f t="shared" si="6"/>
        <v>0.29073861972049292</v>
      </c>
      <c r="O122" s="22">
        <f t="shared" si="7"/>
        <v>-0.28060874959062282</v>
      </c>
    </row>
    <row r="123" spans="2:15" x14ac:dyDescent="0.3">
      <c r="B123" s="22" t="s">
        <v>692</v>
      </c>
      <c r="C123" s="22" t="s">
        <v>693</v>
      </c>
      <c r="D123" s="3">
        <v>12</v>
      </c>
      <c r="E123" s="3" t="s">
        <v>13</v>
      </c>
      <c r="F123" s="3" t="s">
        <v>14</v>
      </c>
      <c r="H123" s="8">
        <v>0.02</v>
      </c>
      <c r="I123" s="8">
        <v>0.02</v>
      </c>
      <c r="J123" s="16"/>
      <c r="K123" s="60">
        <f t="shared" si="4"/>
        <v>0.02</v>
      </c>
      <c r="L123" s="60">
        <f t="shared" si="5"/>
        <v>0</v>
      </c>
      <c r="N123" s="22">
        <f t="shared" si="6"/>
        <v>0.29073861972049292</v>
      </c>
      <c r="O123" s="22">
        <f t="shared" si="7"/>
        <v>-0.28060874959062282</v>
      </c>
    </row>
    <row r="124" spans="2:15" x14ac:dyDescent="0.3">
      <c r="B124" s="22" t="s">
        <v>866</v>
      </c>
      <c r="C124" s="22" t="s">
        <v>867</v>
      </c>
      <c r="D124" s="22">
        <v>9</v>
      </c>
      <c r="E124" s="22" t="s">
        <v>13</v>
      </c>
      <c r="F124" s="22" t="s">
        <v>771</v>
      </c>
      <c r="H124" s="50">
        <v>0.02</v>
      </c>
      <c r="I124" s="50">
        <v>0.02</v>
      </c>
      <c r="J124" s="16"/>
      <c r="K124" s="60">
        <f t="shared" si="4"/>
        <v>0.02</v>
      </c>
      <c r="L124" s="60">
        <f t="shared" si="5"/>
        <v>0</v>
      </c>
      <c r="N124" s="22">
        <f t="shared" si="6"/>
        <v>0.29073861972049292</v>
      </c>
      <c r="O124" s="22">
        <f t="shared" si="7"/>
        <v>-0.28060874959062282</v>
      </c>
    </row>
    <row r="125" spans="2:15" x14ac:dyDescent="0.3">
      <c r="B125" s="22" t="s">
        <v>694</v>
      </c>
      <c r="C125" s="22" t="s">
        <v>695</v>
      </c>
      <c r="D125" s="3">
        <v>13</v>
      </c>
      <c r="E125" s="3" t="s">
        <v>13</v>
      </c>
      <c r="F125" s="3" t="s">
        <v>25</v>
      </c>
      <c r="H125" s="50">
        <v>0.02</v>
      </c>
      <c r="I125" s="50">
        <v>0.02</v>
      </c>
      <c r="J125" s="16"/>
      <c r="K125" s="60">
        <f t="shared" si="4"/>
        <v>0.02</v>
      </c>
      <c r="L125" s="60">
        <f t="shared" si="5"/>
        <v>0</v>
      </c>
      <c r="N125" s="22">
        <f t="shared" si="6"/>
        <v>0.29073861972049292</v>
      </c>
      <c r="O125" s="22">
        <f t="shared" si="7"/>
        <v>-0.28060874959062282</v>
      </c>
    </row>
    <row r="126" spans="2:15" x14ac:dyDescent="0.3">
      <c r="B126" s="3" t="s">
        <v>738</v>
      </c>
      <c r="C126" s="3" t="s">
        <v>256</v>
      </c>
      <c r="D126" s="3">
        <v>12</v>
      </c>
      <c r="E126" s="3" t="s">
        <v>13</v>
      </c>
      <c r="F126" s="3" t="s">
        <v>730</v>
      </c>
      <c r="H126" s="50">
        <v>0.02</v>
      </c>
      <c r="I126" s="50">
        <v>0.02</v>
      </c>
      <c r="J126" s="16"/>
      <c r="K126" s="60">
        <f t="shared" si="4"/>
        <v>0.02</v>
      </c>
      <c r="L126" s="60">
        <f t="shared" si="5"/>
        <v>0</v>
      </c>
      <c r="N126" s="22">
        <f t="shared" si="6"/>
        <v>0.29073861972049292</v>
      </c>
      <c r="O126" s="22">
        <f t="shared" si="7"/>
        <v>-0.28060874959062282</v>
      </c>
    </row>
    <row r="127" spans="2:15" x14ac:dyDescent="0.3">
      <c r="B127" s="3" t="s">
        <v>66</v>
      </c>
      <c r="C127" s="3" t="s">
        <v>68</v>
      </c>
      <c r="D127" s="3">
        <v>15</v>
      </c>
      <c r="E127" s="3" t="s">
        <v>13</v>
      </c>
      <c r="F127" s="3" t="s">
        <v>25</v>
      </c>
      <c r="H127" s="8">
        <v>0.02</v>
      </c>
      <c r="I127" s="8">
        <v>0.02</v>
      </c>
      <c r="J127" s="16"/>
      <c r="K127" s="60">
        <f t="shared" si="4"/>
        <v>0.02</v>
      </c>
      <c r="L127" s="60">
        <f t="shared" si="5"/>
        <v>0</v>
      </c>
      <c r="N127" s="22">
        <f t="shared" si="6"/>
        <v>0.29073861972049292</v>
      </c>
      <c r="O127" s="22">
        <f t="shared" si="7"/>
        <v>-0.28060874959062282</v>
      </c>
    </row>
    <row r="128" spans="2:15" x14ac:dyDescent="0.3">
      <c r="B128" s="22" t="s">
        <v>744</v>
      </c>
      <c r="C128" s="22" t="s">
        <v>474</v>
      </c>
      <c r="D128" s="22">
        <v>14</v>
      </c>
      <c r="E128" s="22" t="s">
        <v>43</v>
      </c>
      <c r="F128" s="22" t="s">
        <v>25</v>
      </c>
      <c r="H128" s="50">
        <v>0.02</v>
      </c>
      <c r="I128" s="50">
        <v>0.02</v>
      </c>
      <c r="J128" s="16"/>
      <c r="K128" s="60">
        <f t="shared" si="4"/>
        <v>0.02</v>
      </c>
      <c r="L128" s="60">
        <f t="shared" si="5"/>
        <v>0</v>
      </c>
      <c r="N128" s="22">
        <f t="shared" si="6"/>
        <v>0.29073861972049292</v>
      </c>
      <c r="O128" s="22">
        <f t="shared" si="7"/>
        <v>-0.28060874959062282</v>
      </c>
    </row>
    <row r="129" spans="2:15" x14ac:dyDescent="0.3">
      <c r="B129" s="3" t="s">
        <v>193</v>
      </c>
      <c r="C129" s="3" t="s">
        <v>194</v>
      </c>
      <c r="D129" s="3">
        <v>10</v>
      </c>
      <c r="E129" s="3" t="s">
        <v>13</v>
      </c>
      <c r="F129" s="3" t="s">
        <v>25</v>
      </c>
      <c r="H129" s="8">
        <v>0.02</v>
      </c>
      <c r="I129" s="8">
        <v>0.02</v>
      </c>
      <c r="J129" s="16"/>
      <c r="K129" s="60">
        <f t="shared" si="4"/>
        <v>0.02</v>
      </c>
      <c r="L129" s="60">
        <f t="shared" si="5"/>
        <v>0</v>
      </c>
      <c r="N129" s="22">
        <f t="shared" si="6"/>
        <v>0.29073861972049292</v>
      </c>
      <c r="O129" s="22">
        <f t="shared" si="7"/>
        <v>-0.28060874959062282</v>
      </c>
    </row>
    <row r="130" spans="2:15" x14ac:dyDescent="0.3">
      <c r="B130" s="3" t="s">
        <v>233</v>
      </c>
      <c r="C130" s="3" t="s">
        <v>234</v>
      </c>
      <c r="D130" s="29">
        <v>10</v>
      </c>
      <c r="E130" s="29" t="s">
        <v>347</v>
      </c>
      <c r="F130" s="29" t="s">
        <v>770</v>
      </c>
      <c r="H130" s="50">
        <v>0.02</v>
      </c>
      <c r="I130" s="50">
        <v>0.02</v>
      </c>
      <c r="J130" s="16"/>
      <c r="K130" s="60">
        <f t="shared" si="4"/>
        <v>0.02</v>
      </c>
      <c r="L130" s="60">
        <f t="shared" si="5"/>
        <v>0</v>
      </c>
      <c r="N130" s="22">
        <f t="shared" si="6"/>
        <v>0.29073861972049292</v>
      </c>
      <c r="O130" s="22">
        <f t="shared" si="7"/>
        <v>-0.28060874959062282</v>
      </c>
    </row>
    <row r="131" spans="2:15" x14ac:dyDescent="0.3">
      <c r="B131" s="3" t="s">
        <v>56</v>
      </c>
      <c r="C131" s="3" t="s">
        <v>57</v>
      </c>
      <c r="D131" s="3">
        <v>12</v>
      </c>
      <c r="E131" s="3" t="s">
        <v>13</v>
      </c>
      <c r="F131" s="3" t="s">
        <v>25</v>
      </c>
      <c r="H131" s="15">
        <v>0.02</v>
      </c>
      <c r="I131" s="15">
        <v>0.02</v>
      </c>
      <c r="J131" s="16"/>
      <c r="K131" s="60">
        <f t="shared" ref="K131:K194" si="8">AVERAGE(H131:I131)</f>
        <v>0.02</v>
      </c>
      <c r="L131" s="60">
        <f t="shared" ref="L131:L194" si="9">I131-H131</f>
        <v>0</v>
      </c>
      <c r="N131" s="22">
        <f t="shared" si="6"/>
        <v>0.29073861972049292</v>
      </c>
      <c r="O131" s="22">
        <f t="shared" si="7"/>
        <v>-0.28060874959062282</v>
      </c>
    </row>
    <row r="132" spans="2:15" x14ac:dyDescent="0.3">
      <c r="B132" s="3" t="s">
        <v>486</v>
      </c>
      <c r="C132" s="3" t="s">
        <v>487</v>
      </c>
      <c r="D132" s="3">
        <v>9</v>
      </c>
      <c r="E132" s="3" t="s">
        <v>13</v>
      </c>
      <c r="F132" s="3" t="s">
        <v>25</v>
      </c>
      <c r="H132" s="1">
        <v>0.02</v>
      </c>
      <c r="I132" s="1">
        <v>0.02</v>
      </c>
      <c r="J132" s="16"/>
      <c r="K132" s="60">
        <f t="shared" si="8"/>
        <v>0.02</v>
      </c>
      <c r="L132" s="60">
        <f t="shared" si="9"/>
        <v>0</v>
      </c>
      <c r="N132" s="22">
        <f t="shared" ref="N132:N195" si="10">$L$466+1.96*$L$467</f>
        <v>0.29073861972049292</v>
      </c>
      <c r="O132" s="22">
        <f t="shared" ref="O132:O195" si="11">$L$466-1.96*$L$467</f>
        <v>-0.28060874959062282</v>
      </c>
    </row>
    <row r="133" spans="2:15" x14ac:dyDescent="0.3">
      <c r="B133" s="29" t="s">
        <v>478</v>
      </c>
      <c r="C133" s="29" t="s">
        <v>800</v>
      </c>
      <c r="D133" s="3">
        <v>13</v>
      </c>
      <c r="E133" s="3" t="s">
        <v>13</v>
      </c>
      <c r="F133" s="3" t="s">
        <v>25</v>
      </c>
      <c r="H133" s="15">
        <v>0.02</v>
      </c>
      <c r="I133" s="15">
        <v>0.02</v>
      </c>
      <c r="J133" s="16"/>
      <c r="K133" s="60">
        <f t="shared" si="8"/>
        <v>0.02</v>
      </c>
      <c r="L133" s="60">
        <f t="shared" si="9"/>
        <v>0</v>
      </c>
      <c r="N133" s="22">
        <f t="shared" si="10"/>
        <v>0.29073861972049292</v>
      </c>
      <c r="O133" s="22">
        <f t="shared" si="11"/>
        <v>-0.28060874959062282</v>
      </c>
    </row>
    <row r="134" spans="2:15" x14ac:dyDescent="0.3">
      <c r="B134" s="3" t="s">
        <v>824</v>
      </c>
      <c r="C134" s="3" t="s">
        <v>825</v>
      </c>
      <c r="D134" s="3">
        <v>15</v>
      </c>
      <c r="E134" s="3" t="s">
        <v>13</v>
      </c>
      <c r="F134" s="3" t="s">
        <v>770</v>
      </c>
      <c r="H134" s="50">
        <v>0.02</v>
      </c>
      <c r="I134" s="50">
        <v>0.02</v>
      </c>
      <c r="J134" s="16"/>
      <c r="K134" s="60">
        <f t="shared" si="8"/>
        <v>0.02</v>
      </c>
      <c r="L134" s="60">
        <f t="shared" si="9"/>
        <v>0</v>
      </c>
      <c r="N134" s="22">
        <f t="shared" si="10"/>
        <v>0.29073861972049292</v>
      </c>
      <c r="O134" s="22">
        <f t="shared" si="11"/>
        <v>-0.28060874959062282</v>
      </c>
    </row>
    <row r="135" spans="2:15" x14ac:dyDescent="0.3">
      <c r="B135" s="3" t="s">
        <v>11</v>
      </c>
      <c r="C135" s="3" t="s">
        <v>12</v>
      </c>
      <c r="D135" s="22">
        <v>17</v>
      </c>
      <c r="E135" s="22" t="s">
        <v>13</v>
      </c>
      <c r="F135" s="22" t="s">
        <v>25</v>
      </c>
      <c r="G135" s="19"/>
      <c r="H135" s="15">
        <v>0.02</v>
      </c>
      <c r="I135" s="15">
        <v>0.02</v>
      </c>
      <c r="J135" s="16"/>
      <c r="K135" s="60">
        <f t="shared" si="8"/>
        <v>0.02</v>
      </c>
      <c r="L135" s="60">
        <f t="shared" si="9"/>
        <v>0</v>
      </c>
      <c r="N135" s="22">
        <f t="shared" si="10"/>
        <v>0.29073861972049292</v>
      </c>
      <c r="O135" s="22">
        <f t="shared" si="11"/>
        <v>-0.28060874959062282</v>
      </c>
    </row>
    <row r="136" spans="2:15" x14ac:dyDescent="0.3">
      <c r="B136" s="22" t="s">
        <v>492</v>
      </c>
      <c r="C136" s="22" t="s">
        <v>493</v>
      </c>
      <c r="D136" s="3">
        <v>12</v>
      </c>
      <c r="E136" s="3" t="s">
        <v>43</v>
      </c>
      <c r="F136" s="3" t="s">
        <v>25</v>
      </c>
      <c r="H136" s="50">
        <v>0.02</v>
      </c>
      <c r="I136" s="50">
        <v>0.02</v>
      </c>
      <c r="J136" s="16"/>
      <c r="K136" s="60">
        <f t="shared" si="8"/>
        <v>0.02</v>
      </c>
      <c r="L136" s="60">
        <f t="shared" si="9"/>
        <v>0</v>
      </c>
      <c r="N136" s="22">
        <f t="shared" si="10"/>
        <v>0.29073861972049292</v>
      </c>
      <c r="O136" s="22">
        <f t="shared" si="11"/>
        <v>-0.28060874959062282</v>
      </c>
    </row>
    <row r="137" spans="2:15" x14ac:dyDescent="0.3">
      <c r="B137" s="3" t="s">
        <v>615</v>
      </c>
      <c r="C137" s="3" t="s">
        <v>616</v>
      </c>
      <c r="D137" s="3">
        <v>11</v>
      </c>
      <c r="E137" s="3" t="s">
        <v>13</v>
      </c>
      <c r="F137" s="3" t="s">
        <v>14</v>
      </c>
      <c r="H137" s="23">
        <v>0.02</v>
      </c>
      <c r="I137" s="23">
        <v>0.02</v>
      </c>
      <c r="J137" s="16"/>
      <c r="K137" s="60">
        <f t="shared" si="8"/>
        <v>0.02</v>
      </c>
      <c r="L137" s="60">
        <f t="shared" si="9"/>
        <v>0</v>
      </c>
      <c r="N137" s="22">
        <f t="shared" si="10"/>
        <v>0.29073861972049292</v>
      </c>
      <c r="O137" s="22">
        <f t="shared" si="11"/>
        <v>-0.28060874959062282</v>
      </c>
    </row>
    <row r="138" spans="2:15" x14ac:dyDescent="0.3">
      <c r="B138" s="3" t="s">
        <v>794</v>
      </c>
      <c r="C138" s="3" t="s">
        <v>795</v>
      </c>
      <c r="D138" s="3">
        <v>14</v>
      </c>
      <c r="E138" s="3" t="s">
        <v>13</v>
      </c>
      <c r="F138" s="3" t="s">
        <v>771</v>
      </c>
      <c r="H138" s="50">
        <v>0.02</v>
      </c>
      <c r="I138" s="50">
        <v>0.02</v>
      </c>
      <c r="J138" s="16"/>
      <c r="K138" s="60">
        <f t="shared" si="8"/>
        <v>0.02</v>
      </c>
      <c r="L138" s="60">
        <f t="shared" si="9"/>
        <v>0</v>
      </c>
      <c r="N138" s="22">
        <f t="shared" si="10"/>
        <v>0.29073861972049292</v>
      </c>
      <c r="O138" s="22">
        <f t="shared" si="11"/>
        <v>-0.28060874959062282</v>
      </c>
    </row>
    <row r="139" spans="2:15" x14ac:dyDescent="0.3">
      <c r="B139" s="22" t="s">
        <v>840</v>
      </c>
      <c r="C139" s="22" t="s">
        <v>841</v>
      </c>
      <c r="D139" s="22">
        <v>13</v>
      </c>
      <c r="E139" s="22" t="s">
        <v>43</v>
      </c>
      <c r="F139" s="22" t="s">
        <v>770</v>
      </c>
      <c r="H139" s="50">
        <v>0.02</v>
      </c>
      <c r="I139" s="50">
        <v>0.02</v>
      </c>
      <c r="J139" s="16"/>
      <c r="K139" s="60">
        <f t="shared" si="8"/>
        <v>0.02</v>
      </c>
      <c r="L139" s="60">
        <f t="shared" si="9"/>
        <v>0</v>
      </c>
      <c r="N139" s="22">
        <f t="shared" si="10"/>
        <v>0.29073861972049292</v>
      </c>
      <c r="O139" s="22">
        <f t="shared" si="11"/>
        <v>-0.28060874959062282</v>
      </c>
    </row>
    <row r="140" spans="2:15" x14ac:dyDescent="0.3">
      <c r="B140" s="39" t="s">
        <v>523</v>
      </c>
      <c r="C140" s="39" t="s">
        <v>524</v>
      </c>
      <c r="D140" s="39">
        <v>13</v>
      </c>
      <c r="E140" s="39" t="s">
        <v>13</v>
      </c>
      <c r="F140" s="39" t="s">
        <v>25</v>
      </c>
      <c r="G140" s="19"/>
      <c r="H140" s="50">
        <v>0.02</v>
      </c>
      <c r="I140" s="50">
        <v>0.02</v>
      </c>
      <c r="J140" s="16"/>
      <c r="K140" s="60">
        <f t="shared" si="8"/>
        <v>0.02</v>
      </c>
      <c r="L140" s="60">
        <f t="shared" si="9"/>
        <v>0</v>
      </c>
      <c r="N140" s="22">
        <f t="shared" si="10"/>
        <v>0.29073861972049292</v>
      </c>
      <c r="O140" s="22">
        <f t="shared" si="11"/>
        <v>-0.28060874959062282</v>
      </c>
    </row>
    <row r="141" spans="2:15" x14ac:dyDescent="0.3">
      <c r="B141" s="3" t="s">
        <v>629</v>
      </c>
      <c r="C141" s="3" t="s">
        <v>630</v>
      </c>
      <c r="D141" s="3">
        <v>15</v>
      </c>
      <c r="E141" s="3" t="s">
        <v>13</v>
      </c>
      <c r="F141" s="3" t="s">
        <v>14</v>
      </c>
      <c r="H141" s="50">
        <v>0.02</v>
      </c>
      <c r="I141" s="50">
        <v>0.02</v>
      </c>
      <c r="J141" s="16"/>
      <c r="K141" s="60">
        <f t="shared" si="8"/>
        <v>0.02</v>
      </c>
      <c r="L141" s="60">
        <f t="shared" si="9"/>
        <v>0</v>
      </c>
      <c r="N141" s="22">
        <f t="shared" si="10"/>
        <v>0.29073861972049292</v>
      </c>
      <c r="O141" s="22">
        <f t="shared" si="11"/>
        <v>-0.28060874959062282</v>
      </c>
    </row>
    <row r="142" spans="2:15" x14ac:dyDescent="0.3">
      <c r="B142" s="22" t="s">
        <v>366</v>
      </c>
      <c r="C142" s="22" t="s">
        <v>835</v>
      </c>
      <c r="D142" s="22">
        <v>14</v>
      </c>
      <c r="E142" s="22" t="s">
        <v>13</v>
      </c>
      <c r="F142" s="22" t="s">
        <v>770</v>
      </c>
      <c r="H142" s="10">
        <v>0.21</v>
      </c>
      <c r="I142" s="10">
        <v>0.21</v>
      </c>
      <c r="J142" s="16"/>
      <c r="K142" s="60">
        <f t="shared" si="8"/>
        <v>0.21</v>
      </c>
      <c r="L142" s="60">
        <f t="shared" si="9"/>
        <v>0</v>
      </c>
      <c r="N142" s="22">
        <f t="shared" si="10"/>
        <v>0.29073861972049292</v>
      </c>
      <c r="O142" s="22">
        <f t="shared" si="11"/>
        <v>-0.28060874959062282</v>
      </c>
    </row>
    <row r="143" spans="2:15" x14ac:dyDescent="0.3">
      <c r="B143" s="3" t="s">
        <v>274</v>
      </c>
      <c r="C143" s="3" t="s">
        <v>275</v>
      </c>
      <c r="D143" s="22">
        <v>10</v>
      </c>
      <c r="E143" s="22" t="s">
        <v>13</v>
      </c>
      <c r="F143" s="22" t="s">
        <v>14</v>
      </c>
      <c r="G143" s="19"/>
      <c r="H143" s="15">
        <v>0.02</v>
      </c>
      <c r="I143" s="15">
        <v>0.02</v>
      </c>
      <c r="J143" s="16"/>
      <c r="K143" s="60">
        <f t="shared" si="8"/>
        <v>0.02</v>
      </c>
      <c r="L143" s="60">
        <f t="shared" si="9"/>
        <v>0</v>
      </c>
      <c r="N143" s="22">
        <f t="shared" si="10"/>
        <v>0.29073861972049292</v>
      </c>
      <c r="O143" s="22">
        <f t="shared" si="11"/>
        <v>-0.28060874959062282</v>
      </c>
    </row>
    <row r="144" spans="2:15" x14ac:dyDescent="0.3">
      <c r="B144" s="3" t="s">
        <v>784</v>
      </c>
      <c r="C144" s="3" t="s">
        <v>31</v>
      </c>
      <c r="D144" s="3">
        <v>15</v>
      </c>
      <c r="E144" s="3" t="s">
        <v>13</v>
      </c>
      <c r="F144" s="3" t="s">
        <v>25</v>
      </c>
      <c r="G144" s="19"/>
      <c r="H144" s="8">
        <v>0.02</v>
      </c>
      <c r="I144" s="8">
        <v>0.02</v>
      </c>
      <c r="J144" s="16"/>
      <c r="K144" s="60">
        <f t="shared" si="8"/>
        <v>0.02</v>
      </c>
      <c r="L144" s="60">
        <f t="shared" si="9"/>
        <v>0</v>
      </c>
      <c r="N144" s="22">
        <f t="shared" si="10"/>
        <v>0.29073861972049292</v>
      </c>
      <c r="O144" s="22">
        <f t="shared" si="11"/>
        <v>-0.28060874959062282</v>
      </c>
    </row>
    <row r="145" spans="2:15" x14ac:dyDescent="0.3">
      <c r="B145" s="3" t="s">
        <v>829</v>
      </c>
      <c r="C145" s="3" t="s">
        <v>830</v>
      </c>
      <c r="D145" s="3">
        <v>16</v>
      </c>
      <c r="E145" s="3" t="s">
        <v>43</v>
      </c>
      <c r="F145" s="3" t="s">
        <v>771</v>
      </c>
      <c r="H145" s="50">
        <v>0.02</v>
      </c>
      <c r="I145" s="50">
        <v>0.02</v>
      </c>
      <c r="J145" s="16"/>
      <c r="K145" s="60">
        <f t="shared" si="8"/>
        <v>0.02</v>
      </c>
      <c r="L145" s="60">
        <f t="shared" si="9"/>
        <v>0</v>
      </c>
      <c r="N145" s="22">
        <f t="shared" si="10"/>
        <v>0.29073861972049292</v>
      </c>
      <c r="O145" s="22">
        <f t="shared" si="11"/>
        <v>-0.28060874959062282</v>
      </c>
    </row>
    <row r="146" spans="2:15" x14ac:dyDescent="0.3">
      <c r="B146" s="3" t="s">
        <v>126</v>
      </c>
      <c r="C146" s="3" t="s">
        <v>127</v>
      </c>
      <c r="D146" s="3">
        <v>15</v>
      </c>
      <c r="E146" s="3" t="s">
        <v>13</v>
      </c>
      <c r="F146" s="3" t="s">
        <v>25</v>
      </c>
      <c r="H146" s="8">
        <v>0.02</v>
      </c>
      <c r="I146" s="8">
        <v>0.02</v>
      </c>
      <c r="J146" s="16"/>
      <c r="K146" s="60">
        <f t="shared" si="8"/>
        <v>0.02</v>
      </c>
      <c r="L146" s="60">
        <f t="shared" si="9"/>
        <v>0</v>
      </c>
      <c r="N146" s="22">
        <f t="shared" si="10"/>
        <v>0.29073861972049292</v>
      </c>
      <c r="O146" s="22">
        <f t="shared" si="11"/>
        <v>-0.28060874959062282</v>
      </c>
    </row>
    <row r="147" spans="2:15" x14ac:dyDescent="0.3">
      <c r="B147" s="22" t="s">
        <v>172</v>
      </c>
      <c r="C147" s="22" t="s">
        <v>112</v>
      </c>
      <c r="D147" s="22">
        <v>11</v>
      </c>
      <c r="E147" s="22" t="s">
        <v>347</v>
      </c>
      <c r="F147" s="22" t="s">
        <v>25</v>
      </c>
      <c r="H147" s="50">
        <v>0.02</v>
      </c>
      <c r="I147" s="50">
        <v>0.02</v>
      </c>
      <c r="J147" s="16"/>
      <c r="K147" s="60">
        <f t="shared" si="8"/>
        <v>0.02</v>
      </c>
      <c r="L147" s="60">
        <f t="shared" si="9"/>
        <v>0</v>
      </c>
      <c r="N147" s="22">
        <f t="shared" si="10"/>
        <v>0.29073861972049292</v>
      </c>
      <c r="O147" s="22">
        <f t="shared" si="11"/>
        <v>-0.28060874959062282</v>
      </c>
    </row>
    <row r="148" spans="2:15" x14ac:dyDescent="0.3">
      <c r="B148" s="3" t="s">
        <v>221</v>
      </c>
      <c r="C148" s="3" t="s">
        <v>108</v>
      </c>
      <c r="D148" s="22">
        <v>12</v>
      </c>
      <c r="E148" s="22" t="s">
        <v>43</v>
      </c>
      <c r="F148" s="22" t="s">
        <v>14</v>
      </c>
      <c r="H148" s="8">
        <v>0.02</v>
      </c>
      <c r="I148" s="8">
        <v>0.02</v>
      </c>
      <c r="J148" s="16"/>
      <c r="K148" s="60">
        <f t="shared" si="8"/>
        <v>0.02</v>
      </c>
      <c r="L148" s="60">
        <f t="shared" si="9"/>
        <v>0</v>
      </c>
      <c r="N148" s="22">
        <f t="shared" si="10"/>
        <v>0.29073861972049292</v>
      </c>
      <c r="O148" s="22">
        <f t="shared" si="11"/>
        <v>-0.28060874959062282</v>
      </c>
    </row>
    <row r="149" spans="2:15" x14ac:dyDescent="0.3">
      <c r="B149" s="22" t="s">
        <v>741</v>
      </c>
      <c r="C149" s="22" t="s">
        <v>742</v>
      </c>
      <c r="D149" s="22">
        <v>14</v>
      </c>
      <c r="E149" s="22" t="s">
        <v>43</v>
      </c>
      <c r="F149" s="22" t="s">
        <v>771</v>
      </c>
      <c r="H149" s="50">
        <v>0.02</v>
      </c>
      <c r="I149" s="50">
        <v>0.02</v>
      </c>
      <c r="J149" s="16"/>
      <c r="K149" s="60">
        <f t="shared" si="8"/>
        <v>0.02</v>
      </c>
      <c r="L149" s="60">
        <f t="shared" si="9"/>
        <v>0</v>
      </c>
      <c r="N149" s="22">
        <f t="shared" si="10"/>
        <v>0.29073861972049292</v>
      </c>
      <c r="O149" s="22">
        <f t="shared" si="11"/>
        <v>-0.28060874959062282</v>
      </c>
    </row>
    <row r="150" spans="2:15" x14ac:dyDescent="0.3">
      <c r="B150" s="22" t="s">
        <v>807</v>
      </c>
      <c r="C150" s="22" t="s">
        <v>371</v>
      </c>
      <c r="D150" s="3">
        <v>8</v>
      </c>
      <c r="E150" s="3" t="s">
        <v>13</v>
      </c>
      <c r="F150" s="3" t="s">
        <v>25</v>
      </c>
      <c r="H150" s="23">
        <v>0.02</v>
      </c>
      <c r="I150" s="23">
        <v>0.02</v>
      </c>
      <c r="J150" s="16"/>
      <c r="K150" s="60">
        <f t="shared" si="8"/>
        <v>0.02</v>
      </c>
      <c r="L150" s="60">
        <f t="shared" si="9"/>
        <v>0</v>
      </c>
      <c r="N150" s="22">
        <f t="shared" si="10"/>
        <v>0.29073861972049292</v>
      </c>
      <c r="O150" s="22">
        <f t="shared" si="11"/>
        <v>-0.28060874959062282</v>
      </c>
    </row>
    <row r="151" spans="2:15" x14ac:dyDescent="0.3">
      <c r="B151" s="3" t="s">
        <v>172</v>
      </c>
      <c r="C151" s="3" t="s">
        <v>112</v>
      </c>
      <c r="D151" s="3">
        <v>12</v>
      </c>
      <c r="E151" s="3" t="s">
        <v>43</v>
      </c>
      <c r="F151" s="3" t="s">
        <v>14</v>
      </c>
      <c r="H151" s="8">
        <v>0.02</v>
      </c>
      <c r="I151" s="8">
        <v>0.02</v>
      </c>
      <c r="J151" s="16"/>
      <c r="K151" s="60">
        <f t="shared" si="8"/>
        <v>0.02</v>
      </c>
      <c r="L151" s="60">
        <f t="shared" si="9"/>
        <v>0</v>
      </c>
      <c r="N151" s="22">
        <f t="shared" si="10"/>
        <v>0.29073861972049292</v>
      </c>
      <c r="O151" s="22">
        <f t="shared" si="11"/>
        <v>-0.28060874959062282</v>
      </c>
    </row>
    <row r="152" spans="2:15" x14ac:dyDescent="0.3">
      <c r="B152" s="3" t="s">
        <v>219</v>
      </c>
      <c r="C152" s="3" t="s">
        <v>220</v>
      </c>
      <c r="D152" s="3">
        <v>9</v>
      </c>
      <c r="E152" s="3" t="s">
        <v>13</v>
      </c>
      <c r="F152" s="3" t="s">
        <v>14</v>
      </c>
      <c r="H152" s="50">
        <v>0.02</v>
      </c>
      <c r="I152" s="50">
        <v>0.02</v>
      </c>
      <c r="J152" s="16"/>
      <c r="K152" s="60">
        <f t="shared" si="8"/>
        <v>0.02</v>
      </c>
      <c r="L152" s="60">
        <f t="shared" si="9"/>
        <v>0</v>
      </c>
      <c r="N152" s="22">
        <f t="shared" si="10"/>
        <v>0.29073861972049292</v>
      </c>
      <c r="O152" s="22">
        <f t="shared" si="11"/>
        <v>-0.28060874959062282</v>
      </c>
    </row>
    <row r="153" spans="2:15" x14ac:dyDescent="0.3">
      <c r="B153" s="3" t="s">
        <v>115</v>
      </c>
      <c r="C153" s="3" t="s">
        <v>116</v>
      </c>
      <c r="D153" s="3">
        <v>13</v>
      </c>
      <c r="E153" s="3" t="s">
        <v>13</v>
      </c>
      <c r="F153" s="3" t="s">
        <v>25</v>
      </c>
      <c r="H153" s="50">
        <v>0.02</v>
      </c>
      <c r="I153" s="50">
        <v>0.02</v>
      </c>
      <c r="J153" s="16"/>
      <c r="K153" s="60">
        <f t="shared" si="8"/>
        <v>0.02</v>
      </c>
      <c r="L153" s="60">
        <f t="shared" si="9"/>
        <v>0</v>
      </c>
      <c r="N153" s="22">
        <f t="shared" si="10"/>
        <v>0.29073861972049292</v>
      </c>
      <c r="O153" s="22">
        <f t="shared" si="11"/>
        <v>-0.28060874959062282</v>
      </c>
    </row>
    <row r="154" spans="2:15" x14ac:dyDescent="0.3">
      <c r="B154" s="22" t="s">
        <v>816</v>
      </c>
      <c r="C154" s="22" t="s">
        <v>817</v>
      </c>
      <c r="D154" s="22">
        <v>11</v>
      </c>
      <c r="E154" s="22" t="s">
        <v>13</v>
      </c>
      <c r="F154" s="22" t="s">
        <v>770</v>
      </c>
      <c r="H154" s="50">
        <v>0.02</v>
      </c>
      <c r="I154" s="50">
        <v>0.02</v>
      </c>
      <c r="J154" s="16"/>
      <c r="K154" s="60">
        <f t="shared" si="8"/>
        <v>0.02</v>
      </c>
      <c r="L154" s="60">
        <f t="shared" si="9"/>
        <v>0</v>
      </c>
      <c r="N154" s="22">
        <f t="shared" si="10"/>
        <v>0.29073861972049292</v>
      </c>
      <c r="O154" s="22">
        <f t="shared" si="11"/>
        <v>-0.28060874959062282</v>
      </c>
    </row>
    <row r="155" spans="2:15" x14ac:dyDescent="0.3">
      <c r="B155" s="39" t="s">
        <v>250</v>
      </c>
      <c r="C155" s="39" t="s">
        <v>251</v>
      </c>
      <c r="D155" s="3">
        <v>11</v>
      </c>
      <c r="E155" s="3" t="s">
        <v>13</v>
      </c>
      <c r="F155" s="3" t="s">
        <v>770</v>
      </c>
      <c r="H155" s="50">
        <v>0.02</v>
      </c>
      <c r="I155" s="50">
        <v>0.02</v>
      </c>
      <c r="J155" s="16"/>
      <c r="K155" s="60">
        <f t="shared" si="8"/>
        <v>0.02</v>
      </c>
      <c r="L155" s="60">
        <f t="shared" si="9"/>
        <v>0</v>
      </c>
      <c r="N155" s="22">
        <f t="shared" si="10"/>
        <v>0.29073861972049292</v>
      </c>
      <c r="O155" s="22">
        <f t="shared" si="11"/>
        <v>-0.28060874959062282</v>
      </c>
    </row>
    <row r="156" spans="2:15" x14ac:dyDescent="0.3">
      <c r="B156" s="3" t="s">
        <v>328</v>
      </c>
      <c r="C156" s="3" t="s">
        <v>329</v>
      </c>
      <c r="D156" s="39">
        <v>14</v>
      </c>
      <c r="E156" s="39" t="s">
        <v>13</v>
      </c>
      <c r="F156" s="39" t="s">
        <v>14</v>
      </c>
      <c r="G156" s="19"/>
      <c r="H156" s="8">
        <v>0.02</v>
      </c>
      <c r="I156" s="8">
        <v>0.02</v>
      </c>
      <c r="J156" s="16"/>
      <c r="K156" s="60">
        <f t="shared" si="8"/>
        <v>0.02</v>
      </c>
      <c r="L156" s="60">
        <f t="shared" si="9"/>
        <v>0</v>
      </c>
      <c r="N156" s="22">
        <f t="shared" si="10"/>
        <v>0.29073861972049292</v>
      </c>
      <c r="O156" s="22">
        <f t="shared" si="11"/>
        <v>-0.28060874959062282</v>
      </c>
    </row>
    <row r="157" spans="2:15" x14ac:dyDescent="0.3">
      <c r="B157" s="3" t="s">
        <v>785</v>
      </c>
      <c r="C157" s="3" t="s">
        <v>786</v>
      </c>
      <c r="D157" s="3">
        <v>14</v>
      </c>
      <c r="E157" s="3" t="s">
        <v>13</v>
      </c>
      <c r="F157" s="3" t="s">
        <v>25</v>
      </c>
      <c r="H157" s="8">
        <v>0.02</v>
      </c>
      <c r="I157" s="8">
        <v>0.02</v>
      </c>
      <c r="J157" s="16"/>
      <c r="K157" s="60">
        <f t="shared" si="8"/>
        <v>0.02</v>
      </c>
      <c r="L157" s="60">
        <f t="shared" si="9"/>
        <v>0</v>
      </c>
      <c r="N157" s="22">
        <f t="shared" si="10"/>
        <v>0.29073861972049292</v>
      </c>
      <c r="O157" s="22">
        <f t="shared" si="11"/>
        <v>-0.28060874959062282</v>
      </c>
    </row>
    <row r="158" spans="2:15" x14ac:dyDescent="0.3">
      <c r="B158" s="22" t="s">
        <v>174</v>
      </c>
      <c r="C158" s="22" t="s">
        <v>238</v>
      </c>
      <c r="D158" s="22">
        <v>12</v>
      </c>
      <c r="E158" s="22" t="s">
        <v>13</v>
      </c>
      <c r="F158" s="22" t="s">
        <v>25</v>
      </c>
      <c r="G158" s="19"/>
      <c r="H158" s="15">
        <v>0.02</v>
      </c>
      <c r="I158" s="15">
        <v>0.02</v>
      </c>
      <c r="J158" s="16"/>
      <c r="K158" s="60">
        <f t="shared" si="8"/>
        <v>0.02</v>
      </c>
      <c r="L158" s="60">
        <f t="shared" si="9"/>
        <v>0</v>
      </c>
      <c r="N158" s="22">
        <f t="shared" si="10"/>
        <v>0.29073861972049292</v>
      </c>
      <c r="O158" s="22">
        <f t="shared" si="11"/>
        <v>-0.28060874959062282</v>
      </c>
    </row>
    <row r="159" spans="2:15" x14ac:dyDescent="0.3">
      <c r="B159" s="22" t="s">
        <v>542</v>
      </c>
      <c r="C159" s="22" t="s">
        <v>543</v>
      </c>
      <c r="D159" s="22">
        <v>11</v>
      </c>
      <c r="E159" s="22" t="s">
        <v>544</v>
      </c>
      <c r="F159" s="22" t="s">
        <v>14</v>
      </c>
      <c r="H159" s="50">
        <v>0.02</v>
      </c>
      <c r="I159" s="50">
        <v>0.02</v>
      </c>
      <c r="J159" s="16"/>
      <c r="K159" s="60">
        <f t="shared" si="8"/>
        <v>0.02</v>
      </c>
      <c r="L159" s="60">
        <f t="shared" si="9"/>
        <v>0</v>
      </c>
      <c r="N159" s="22">
        <f t="shared" si="10"/>
        <v>0.29073861972049292</v>
      </c>
      <c r="O159" s="22">
        <f t="shared" si="11"/>
        <v>-0.28060874959062282</v>
      </c>
    </row>
    <row r="160" spans="2:15" x14ac:dyDescent="0.3">
      <c r="B160" s="3" t="s">
        <v>268</v>
      </c>
      <c r="C160" s="3" t="s">
        <v>269</v>
      </c>
      <c r="D160" s="3">
        <v>11</v>
      </c>
      <c r="E160" s="3" t="s">
        <v>13</v>
      </c>
      <c r="F160" s="3" t="s">
        <v>25</v>
      </c>
      <c r="G160" s="19"/>
      <c r="H160" s="8">
        <v>0.02</v>
      </c>
      <c r="I160" s="8">
        <v>0.02</v>
      </c>
      <c r="J160" s="16"/>
      <c r="K160" s="60">
        <f t="shared" si="8"/>
        <v>0.02</v>
      </c>
      <c r="L160" s="60">
        <f t="shared" si="9"/>
        <v>0</v>
      </c>
      <c r="N160" s="22">
        <f t="shared" si="10"/>
        <v>0.29073861972049292</v>
      </c>
      <c r="O160" s="22">
        <f t="shared" si="11"/>
        <v>-0.28060874959062282</v>
      </c>
    </row>
    <row r="161" spans="2:15" x14ac:dyDescent="0.3">
      <c r="B161" s="3" t="s">
        <v>391</v>
      </c>
      <c r="C161" s="3" t="s">
        <v>392</v>
      </c>
      <c r="D161" s="3">
        <v>13</v>
      </c>
      <c r="E161" s="3" t="s">
        <v>13</v>
      </c>
      <c r="F161" s="3" t="s">
        <v>25</v>
      </c>
      <c r="H161" s="8">
        <v>0.02</v>
      </c>
      <c r="I161" s="8">
        <v>0.02</v>
      </c>
      <c r="J161" s="16"/>
      <c r="K161" s="60">
        <f t="shared" si="8"/>
        <v>0.02</v>
      </c>
      <c r="L161" s="60">
        <f t="shared" si="9"/>
        <v>0</v>
      </c>
      <c r="N161" s="22">
        <f t="shared" si="10"/>
        <v>0.29073861972049292</v>
      </c>
      <c r="O161" s="22">
        <f t="shared" si="11"/>
        <v>-0.28060874959062282</v>
      </c>
    </row>
    <row r="162" spans="2:15" x14ac:dyDescent="0.3">
      <c r="B162" s="3" t="s">
        <v>41</v>
      </c>
      <c r="C162" s="3" t="s">
        <v>42</v>
      </c>
      <c r="D162" s="3">
        <v>15</v>
      </c>
      <c r="E162" s="3" t="s">
        <v>13</v>
      </c>
      <c r="F162" s="3" t="s">
        <v>25</v>
      </c>
      <c r="H162" s="15">
        <v>0.02</v>
      </c>
      <c r="I162" s="15">
        <v>0.02</v>
      </c>
      <c r="J162" s="16"/>
      <c r="K162" s="60">
        <f t="shared" si="8"/>
        <v>0.02</v>
      </c>
      <c r="L162" s="60">
        <f t="shared" si="9"/>
        <v>0</v>
      </c>
      <c r="N162" s="22">
        <f t="shared" si="10"/>
        <v>0.29073861972049292</v>
      </c>
      <c r="O162" s="22">
        <f t="shared" si="11"/>
        <v>-0.28060874959062282</v>
      </c>
    </row>
    <row r="163" spans="2:15" x14ac:dyDescent="0.3">
      <c r="B163" s="3" t="s">
        <v>146</v>
      </c>
      <c r="C163" s="3" t="s">
        <v>147</v>
      </c>
      <c r="D163" s="3">
        <v>11</v>
      </c>
      <c r="E163" s="3" t="s">
        <v>13</v>
      </c>
      <c r="F163" s="3" t="s">
        <v>25</v>
      </c>
      <c r="G163" s="19"/>
      <c r="H163" s="50">
        <v>0.02</v>
      </c>
      <c r="I163" s="50">
        <v>0.02</v>
      </c>
      <c r="J163" s="16"/>
      <c r="K163" s="60">
        <f t="shared" si="8"/>
        <v>0.02</v>
      </c>
      <c r="L163" s="60">
        <f t="shared" si="9"/>
        <v>0</v>
      </c>
      <c r="N163" s="22">
        <f t="shared" si="10"/>
        <v>0.29073861972049292</v>
      </c>
      <c r="O163" s="22">
        <f t="shared" si="11"/>
        <v>-0.28060874959062282</v>
      </c>
    </row>
    <row r="164" spans="2:15" x14ac:dyDescent="0.3">
      <c r="B164" s="3" t="s">
        <v>148</v>
      </c>
      <c r="C164" s="3" t="s">
        <v>149</v>
      </c>
      <c r="D164" s="3">
        <v>14</v>
      </c>
      <c r="E164" s="3" t="s">
        <v>13</v>
      </c>
      <c r="F164" s="3" t="s">
        <v>25</v>
      </c>
      <c r="H164" s="50">
        <v>0.02</v>
      </c>
      <c r="I164" s="50">
        <v>0.02</v>
      </c>
      <c r="J164" s="16"/>
      <c r="K164" s="60">
        <f t="shared" si="8"/>
        <v>0.02</v>
      </c>
      <c r="L164" s="60">
        <f t="shared" si="9"/>
        <v>0</v>
      </c>
      <c r="N164" s="22">
        <f t="shared" si="10"/>
        <v>0.29073861972049292</v>
      </c>
      <c r="O164" s="22">
        <f t="shared" si="11"/>
        <v>-0.28060874959062282</v>
      </c>
    </row>
    <row r="165" spans="2:15" x14ac:dyDescent="0.3">
      <c r="B165" s="3" t="s">
        <v>314</v>
      </c>
      <c r="C165" s="3" t="s">
        <v>315</v>
      </c>
      <c r="D165" s="3">
        <v>8</v>
      </c>
      <c r="E165" s="3" t="s">
        <v>13</v>
      </c>
      <c r="F165" s="3" t="s">
        <v>25</v>
      </c>
      <c r="G165" s="19"/>
      <c r="H165" s="8">
        <v>0.02</v>
      </c>
      <c r="I165" s="8">
        <v>0.02</v>
      </c>
      <c r="J165" s="16"/>
      <c r="K165" s="60">
        <f t="shared" si="8"/>
        <v>0.02</v>
      </c>
      <c r="L165" s="60">
        <f t="shared" si="9"/>
        <v>0</v>
      </c>
      <c r="N165" s="22">
        <f t="shared" si="10"/>
        <v>0.29073861972049292</v>
      </c>
      <c r="O165" s="22">
        <f t="shared" si="11"/>
        <v>-0.28060874959062282</v>
      </c>
    </row>
    <row r="166" spans="2:15" x14ac:dyDescent="0.3">
      <c r="B166" s="3" t="s">
        <v>529</v>
      </c>
      <c r="C166" s="3" t="s">
        <v>530</v>
      </c>
      <c r="D166" s="3">
        <v>12</v>
      </c>
      <c r="E166" s="3" t="s">
        <v>13</v>
      </c>
      <c r="F166" s="3" t="s">
        <v>25</v>
      </c>
      <c r="G166" s="19"/>
      <c r="H166" s="8">
        <v>0.02</v>
      </c>
      <c r="I166" s="8">
        <v>0.02</v>
      </c>
      <c r="J166" s="16"/>
      <c r="K166" s="60">
        <f t="shared" si="8"/>
        <v>0.02</v>
      </c>
      <c r="L166" s="60">
        <f t="shared" si="9"/>
        <v>0</v>
      </c>
      <c r="N166" s="22">
        <f t="shared" si="10"/>
        <v>0.29073861972049292</v>
      </c>
      <c r="O166" s="22">
        <f t="shared" si="11"/>
        <v>-0.28060874959062282</v>
      </c>
    </row>
    <row r="167" spans="2:15" x14ac:dyDescent="0.3">
      <c r="B167" s="3" t="s">
        <v>679</v>
      </c>
      <c r="C167" s="3" t="s">
        <v>680</v>
      </c>
      <c r="D167" s="3">
        <v>14</v>
      </c>
      <c r="E167" s="3" t="s">
        <v>43</v>
      </c>
      <c r="F167" s="3" t="s">
        <v>25</v>
      </c>
      <c r="H167" s="1">
        <v>0.02</v>
      </c>
      <c r="I167" s="1">
        <v>0.02</v>
      </c>
      <c r="J167" s="16"/>
      <c r="K167" s="60">
        <f t="shared" si="8"/>
        <v>0.02</v>
      </c>
      <c r="L167" s="60">
        <f t="shared" si="9"/>
        <v>0</v>
      </c>
      <c r="N167" s="22">
        <f t="shared" si="10"/>
        <v>0.29073861972049292</v>
      </c>
      <c r="O167" s="22">
        <f t="shared" si="11"/>
        <v>-0.28060874959062282</v>
      </c>
    </row>
    <row r="168" spans="2:15" x14ac:dyDescent="0.3">
      <c r="B168" s="3" t="s">
        <v>722</v>
      </c>
      <c r="C168" s="3" t="s">
        <v>723</v>
      </c>
      <c r="D168" s="3">
        <v>15</v>
      </c>
      <c r="E168" s="3" t="s">
        <v>13</v>
      </c>
      <c r="F168" s="3" t="s">
        <v>25</v>
      </c>
      <c r="H168" s="50">
        <v>0.02</v>
      </c>
      <c r="I168" s="50">
        <v>0.02</v>
      </c>
      <c r="J168" s="16"/>
      <c r="K168" s="60">
        <f t="shared" si="8"/>
        <v>0.02</v>
      </c>
      <c r="L168" s="60">
        <f t="shared" si="9"/>
        <v>0</v>
      </c>
      <c r="N168" s="22">
        <f t="shared" si="10"/>
        <v>0.29073861972049292</v>
      </c>
      <c r="O168" s="22">
        <f t="shared" si="11"/>
        <v>-0.28060874959062282</v>
      </c>
    </row>
    <row r="169" spans="2:15" x14ac:dyDescent="0.3">
      <c r="B169" s="34" t="s">
        <v>84</v>
      </c>
      <c r="C169" s="34" t="s">
        <v>85</v>
      </c>
      <c r="D169" s="3">
        <v>15</v>
      </c>
      <c r="E169" s="3" t="s">
        <v>13</v>
      </c>
      <c r="F169" s="3" t="s">
        <v>25</v>
      </c>
      <c r="H169" s="8">
        <v>0.02</v>
      </c>
      <c r="I169" s="8">
        <v>0.02</v>
      </c>
      <c r="J169" s="16"/>
      <c r="K169" s="60">
        <f t="shared" si="8"/>
        <v>0.02</v>
      </c>
      <c r="L169" s="60">
        <f t="shared" si="9"/>
        <v>0</v>
      </c>
      <c r="N169" s="22">
        <f t="shared" si="10"/>
        <v>0.29073861972049292</v>
      </c>
      <c r="O169" s="22">
        <f t="shared" si="11"/>
        <v>-0.28060874959062282</v>
      </c>
    </row>
    <row r="170" spans="2:15" x14ac:dyDescent="0.3">
      <c r="B170" s="3" t="s">
        <v>97</v>
      </c>
      <c r="C170" s="3" t="s">
        <v>98</v>
      </c>
      <c r="D170" s="3">
        <v>9</v>
      </c>
      <c r="E170" s="3" t="s">
        <v>13</v>
      </c>
      <c r="F170" s="3" t="s">
        <v>14</v>
      </c>
      <c r="H170" s="50">
        <v>0.02</v>
      </c>
      <c r="I170" s="50">
        <v>0.02</v>
      </c>
      <c r="J170" s="16"/>
      <c r="K170" s="60">
        <f t="shared" si="8"/>
        <v>0.02</v>
      </c>
      <c r="L170" s="60">
        <f t="shared" si="9"/>
        <v>0</v>
      </c>
      <c r="N170" s="22">
        <f t="shared" si="10"/>
        <v>0.29073861972049292</v>
      </c>
      <c r="O170" s="22">
        <f t="shared" si="11"/>
        <v>-0.28060874959062282</v>
      </c>
    </row>
    <row r="171" spans="2:15" x14ac:dyDescent="0.3">
      <c r="B171" s="3" t="s">
        <v>120</v>
      </c>
      <c r="C171" s="3" t="s">
        <v>121</v>
      </c>
      <c r="D171" s="3">
        <v>9</v>
      </c>
      <c r="E171" s="3" t="s">
        <v>13</v>
      </c>
      <c r="F171" s="3" t="s">
        <v>14</v>
      </c>
      <c r="G171" s="19"/>
      <c r="H171" s="50">
        <v>0.02</v>
      </c>
      <c r="I171" s="50">
        <v>0.02</v>
      </c>
      <c r="J171" s="16"/>
      <c r="K171" s="60">
        <f t="shared" si="8"/>
        <v>0.02</v>
      </c>
      <c r="L171" s="60">
        <f t="shared" si="9"/>
        <v>0</v>
      </c>
      <c r="N171" s="22">
        <f t="shared" si="10"/>
        <v>0.29073861972049292</v>
      </c>
      <c r="O171" s="22">
        <f t="shared" si="11"/>
        <v>-0.28060874959062282</v>
      </c>
    </row>
    <row r="172" spans="2:15" x14ac:dyDescent="0.3">
      <c r="B172" s="3" t="s">
        <v>312</v>
      </c>
      <c r="C172" s="3" t="s">
        <v>313</v>
      </c>
      <c r="D172" s="3">
        <v>9</v>
      </c>
      <c r="E172" s="3" t="s">
        <v>13</v>
      </c>
      <c r="F172" s="22" t="s">
        <v>14</v>
      </c>
      <c r="H172" s="50">
        <v>0.02</v>
      </c>
      <c r="I172" s="50">
        <v>0.02</v>
      </c>
      <c r="J172" s="16"/>
      <c r="K172" s="60">
        <f t="shared" si="8"/>
        <v>0.02</v>
      </c>
      <c r="L172" s="60">
        <f t="shared" si="9"/>
        <v>0</v>
      </c>
      <c r="N172" s="22">
        <f t="shared" si="10"/>
        <v>0.29073861972049292</v>
      </c>
      <c r="O172" s="22">
        <f t="shared" si="11"/>
        <v>-0.28060874959062282</v>
      </c>
    </row>
    <row r="173" spans="2:15" x14ac:dyDescent="0.3">
      <c r="B173" s="3" t="s">
        <v>370</v>
      </c>
      <c r="C173" s="3" t="s">
        <v>371</v>
      </c>
      <c r="D173" s="3">
        <v>11</v>
      </c>
      <c r="E173" s="3" t="s">
        <v>13</v>
      </c>
      <c r="F173" s="3" t="s">
        <v>14</v>
      </c>
      <c r="H173" s="15">
        <v>0.02</v>
      </c>
      <c r="I173" s="15">
        <v>0.02</v>
      </c>
      <c r="J173" s="16"/>
      <c r="K173" s="60">
        <f t="shared" si="8"/>
        <v>0.02</v>
      </c>
      <c r="L173" s="60">
        <f t="shared" si="9"/>
        <v>0</v>
      </c>
      <c r="N173" s="22">
        <f t="shared" si="10"/>
        <v>0.29073861972049292</v>
      </c>
      <c r="O173" s="22">
        <f t="shared" si="11"/>
        <v>-0.28060874959062282</v>
      </c>
    </row>
    <row r="174" spans="2:15" x14ac:dyDescent="0.3">
      <c r="B174" s="3" t="s">
        <v>505</v>
      </c>
      <c r="C174" s="3" t="s">
        <v>38</v>
      </c>
      <c r="D174" s="3">
        <v>10</v>
      </c>
      <c r="E174" s="3" t="s">
        <v>43</v>
      </c>
      <c r="F174" s="22" t="s">
        <v>551</v>
      </c>
      <c r="H174" s="50">
        <v>0.02</v>
      </c>
      <c r="I174" s="50">
        <v>0.02</v>
      </c>
      <c r="J174" s="16"/>
      <c r="K174" s="60">
        <f t="shared" si="8"/>
        <v>0.02</v>
      </c>
      <c r="L174" s="60">
        <f t="shared" si="9"/>
        <v>0</v>
      </c>
      <c r="N174" s="22">
        <f t="shared" si="10"/>
        <v>0.29073861972049292</v>
      </c>
      <c r="O174" s="22">
        <f t="shared" si="11"/>
        <v>-0.28060874959062282</v>
      </c>
    </row>
    <row r="175" spans="2:15" x14ac:dyDescent="0.3">
      <c r="B175" s="3" t="s">
        <v>128</v>
      </c>
      <c r="C175" s="3" t="s">
        <v>554</v>
      </c>
      <c r="D175" s="3">
        <v>10</v>
      </c>
      <c r="E175" s="3" t="s">
        <v>13</v>
      </c>
      <c r="F175" s="3" t="s">
        <v>25</v>
      </c>
      <c r="H175" s="8">
        <v>0.02</v>
      </c>
      <c r="I175" s="8">
        <v>0.02</v>
      </c>
      <c r="J175" s="16"/>
      <c r="K175" s="60">
        <f t="shared" si="8"/>
        <v>0.02</v>
      </c>
      <c r="L175" s="60">
        <f t="shared" si="9"/>
        <v>0</v>
      </c>
      <c r="N175" s="22">
        <f t="shared" si="10"/>
        <v>0.29073861972049292</v>
      </c>
      <c r="O175" s="22">
        <f t="shared" si="11"/>
        <v>-0.28060874959062282</v>
      </c>
    </row>
    <row r="176" spans="2:15" x14ac:dyDescent="0.3">
      <c r="B176" s="3" t="s">
        <v>590</v>
      </c>
      <c r="C176" s="3" t="s">
        <v>591</v>
      </c>
      <c r="D176" s="34">
        <v>10</v>
      </c>
      <c r="E176" s="34" t="s">
        <v>13</v>
      </c>
      <c r="F176" s="34" t="s">
        <v>25</v>
      </c>
      <c r="H176" s="8">
        <v>0.02</v>
      </c>
      <c r="I176" s="8">
        <v>0.02</v>
      </c>
      <c r="J176" s="16"/>
      <c r="K176" s="60">
        <f t="shared" si="8"/>
        <v>0.02</v>
      </c>
      <c r="L176" s="60">
        <f t="shared" si="9"/>
        <v>0</v>
      </c>
      <c r="N176" s="22">
        <f t="shared" si="10"/>
        <v>0.29073861972049292</v>
      </c>
      <c r="O176" s="22">
        <f t="shared" si="11"/>
        <v>-0.28060874959062282</v>
      </c>
    </row>
    <row r="177" spans="2:15" x14ac:dyDescent="0.3">
      <c r="B177" s="3" t="s">
        <v>821</v>
      </c>
      <c r="C177" s="3" t="s">
        <v>248</v>
      </c>
      <c r="D177" s="3">
        <v>15</v>
      </c>
      <c r="E177" s="3" t="s">
        <v>13</v>
      </c>
      <c r="F177" s="3" t="s">
        <v>770</v>
      </c>
      <c r="H177" s="50">
        <v>0.02</v>
      </c>
      <c r="I177" s="50">
        <v>0.02</v>
      </c>
      <c r="J177" s="16"/>
      <c r="K177" s="60">
        <f t="shared" si="8"/>
        <v>0.02</v>
      </c>
      <c r="L177" s="60">
        <f t="shared" si="9"/>
        <v>0</v>
      </c>
      <c r="N177" s="22">
        <f t="shared" si="10"/>
        <v>0.29073861972049292</v>
      </c>
      <c r="O177" s="22">
        <f t="shared" si="11"/>
        <v>-0.28060874959062282</v>
      </c>
    </row>
    <row r="178" spans="2:15" x14ac:dyDescent="0.3">
      <c r="B178" s="3" t="s">
        <v>200</v>
      </c>
      <c r="C178" s="3" t="s">
        <v>201</v>
      </c>
      <c r="D178" s="3">
        <v>15</v>
      </c>
      <c r="E178" s="3" t="s">
        <v>34</v>
      </c>
      <c r="F178" s="3" t="s">
        <v>14</v>
      </c>
      <c r="G178" s="12"/>
      <c r="H178" s="50">
        <v>0.02</v>
      </c>
      <c r="I178" s="15">
        <v>0.02</v>
      </c>
      <c r="J178" s="16"/>
      <c r="K178" s="60">
        <f t="shared" si="8"/>
        <v>0.02</v>
      </c>
      <c r="L178" s="60">
        <f t="shared" si="9"/>
        <v>0</v>
      </c>
      <c r="N178" s="22">
        <f t="shared" si="10"/>
        <v>0.29073861972049292</v>
      </c>
      <c r="O178" s="22">
        <f t="shared" si="11"/>
        <v>-0.28060874959062282</v>
      </c>
    </row>
    <row r="179" spans="2:15" x14ac:dyDescent="0.3">
      <c r="B179" s="3" t="s">
        <v>208</v>
      </c>
      <c r="C179" s="3" t="s">
        <v>209</v>
      </c>
      <c r="D179" s="22">
        <v>13</v>
      </c>
      <c r="E179" s="3" t="s">
        <v>13</v>
      </c>
      <c r="F179" s="3" t="s">
        <v>25</v>
      </c>
      <c r="H179" s="15">
        <v>0.02</v>
      </c>
      <c r="I179" s="15">
        <v>0.02</v>
      </c>
      <c r="J179" s="16"/>
      <c r="K179" s="60">
        <f t="shared" si="8"/>
        <v>0.02</v>
      </c>
      <c r="L179" s="60">
        <f t="shared" si="9"/>
        <v>0</v>
      </c>
      <c r="N179" s="22">
        <f t="shared" si="10"/>
        <v>0.29073861972049292</v>
      </c>
      <c r="O179" s="22">
        <f t="shared" si="11"/>
        <v>-0.28060874959062282</v>
      </c>
    </row>
    <row r="180" spans="2:15" x14ac:dyDescent="0.3">
      <c r="B180" s="22" t="s">
        <v>306</v>
      </c>
      <c r="C180" s="22" t="s">
        <v>307</v>
      </c>
      <c r="D180" s="3">
        <v>13</v>
      </c>
      <c r="E180" s="3" t="s">
        <v>13</v>
      </c>
      <c r="F180" s="3" t="s">
        <v>25</v>
      </c>
      <c r="H180" s="1">
        <v>0.02</v>
      </c>
      <c r="I180" s="8">
        <v>0.02</v>
      </c>
      <c r="J180" s="16"/>
      <c r="K180" s="60">
        <f t="shared" si="8"/>
        <v>0.02</v>
      </c>
      <c r="L180" s="60">
        <f t="shared" si="9"/>
        <v>0</v>
      </c>
      <c r="N180" s="22">
        <f t="shared" si="10"/>
        <v>0.29073861972049292</v>
      </c>
      <c r="O180" s="22">
        <f t="shared" si="11"/>
        <v>-0.28060874959062282</v>
      </c>
    </row>
    <row r="181" spans="2:15" x14ac:dyDescent="0.3">
      <c r="B181" s="3" t="s">
        <v>350</v>
      </c>
      <c r="C181" s="3" t="s">
        <v>351</v>
      </c>
      <c r="D181" s="3">
        <v>13</v>
      </c>
      <c r="E181" s="3" t="s">
        <v>13</v>
      </c>
      <c r="F181" s="3" t="s">
        <v>25</v>
      </c>
      <c r="H181" s="1">
        <v>0.02</v>
      </c>
      <c r="I181" s="1">
        <v>0.02</v>
      </c>
      <c r="J181" s="16"/>
      <c r="K181" s="60">
        <f t="shared" si="8"/>
        <v>0.02</v>
      </c>
      <c r="L181" s="60">
        <f t="shared" si="9"/>
        <v>0</v>
      </c>
      <c r="N181" s="22">
        <f t="shared" si="10"/>
        <v>0.29073861972049292</v>
      </c>
      <c r="O181" s="22">
        <f t="shared" si="11"/>
        <v>-0.28060874959062282</v>
      </c>
    </row>
    <row r="182" spans="2:15" x14ac:dyDescent="0.3">
      <c r="B182" s="22" t="s">
        <v>645</v>
      </c>
      <c r="C182" s="22" t="s">
        <v>143</v>
      </c>
      <c r="D182" s="22">
        <v>11</v>
      </c>
      <c r="E182" s="22" t="s">
        <v>13</v>
      </c>
      <c r="F182" s="22" t="s">
        <v>770</v>
      </c>
      <c r="H182" s="50">
        <v>0.02</v>
      </c>
      <c r="I182" s="50">
        <v>0.02</v>
      </c>
      <c r="J182" s="16"/>
      <c r="K182" s="60">
        <f t="shared" si="8"/>
        <v>0.02</v>
      </c>
      <c r="L182" s="60">
        <f t="shared" si="9"/>
        <v>0</v>
      </c>
      <c r="N182" s="22">
        <f t="shared" si="10"/>
        <v>0.29073861972049292</v>
      </c>
      <c r="O182" s="22">
        <f t="shared" si="11"/>
        <v>-0.28060874959062282</v>
      </c>
    </row>
    <row r="183" spans="2:15" x14ac:dyDescent="0.3">
      <c r="B183" s="3" t="s">
        <v>520</v>
      </c>
      <c r="C183" s="3" t="s">
        <v>194</v>
      </c>
      <c r="D183" s="3">
        <v>12</v>
      </c>
      <c r="E183" s="3" t="s">
        <v>34</v>
      </c>
      <c r="F183" s="3" t="s">
        <v>25</v>
      </c>
      <c r="H183" s="50">
        <v>0.02</v>
      </c>
      <c r="I183" s="50">
        <v>0.02</v>
      </c>
      <c r="J183" s="16"/>
      <c r="K183" s="60">
        <f t="shared" si="8"/>
        <v>0.02</v>
      </c>
      <c r="L183" s="60">
        <f t="shared" si="9"/>
        <v>0</v>
      </c>
      <c r="N183" s="22">
        <f t="shared" si="10"/>
        <v>0.29073861972049292</v>
      </c>
      <c r="O183" s="22">
        <f t="shared" si="11"/>
        <v>-0.28060874959062282</v>
      </c>
    </row>
    <row r="184" spans="2:15" x14ac:dyDescent="0.3">
      <c r="B184" s="3" t="s">
        <v>174</v>
      </c>
      <c r="C184" s="3" t="s">
        <v>238</v>
      </c>
      <c r="D184" s="3">
        <v>12</v>
      </c>
      <c r="E184" s="3" t="s">
        <v>13</v>
      </c>
      <c r="F184" s="3" t="s">
        <v>25</v>
      </c>
      <c r="G184" s="19"/>
      <c r="H184" s="50">
        <v>0.02</v>
      </c>
      <c r="I184" s="50">
        <v>0.02</v>
      </c>
      <c r="J184" s="16"/>
      <c r="K184" s="60">
        <f t="shared" si="8"/>
        <v>0.02</v>
      </c>
      <c r="L184" s="60">
        <f t="shared" si="9"/>
        <v>0</v>
      </c>
      <c r="N184" s="22">
        <f t="shared" si="10"/>
        <v>0.29073861972049292</v>
      </c>
      <c r="O184" s="22">
        <f t="shared" si="11"/>
        <v>-0.28060874959062282</v>
      </c>
    </row>
    <row r="185" spans="2:15" x14ac:dyDescent="0.3">
      <c r="B185" s="3" t="s">
        <v>669</v>
      </c>
      <c r="C185" s="3" t="s">
        <v>670</v>
      </c>
      <c r="D185" s="22">
        <v>12</v>
      </c>
      <c r="E185" s="22" t="s">
        <v>249</v>
      </c>
      <c r="F185" s="22" t="s">
        <v>770</v>
      </c>
      <c r="H185" s="50">
        <v>0.02</v>
      </c>
      <c r="I185" s="50">
        <v>0.02</v>
      </c>
      <c r="J185" s="16"/>
      <c r="K185" s="60">
        <f t="shared" si="8"/>
        <v>0.02</v>
      </c>
      <c r="L185" s="60">
        <f t="shared" si="9"/>
        <v>0</v>
      </c>
      <c r="N185" s="22">
        <f t="shared" si="10"/>
        <v>0.29073861972049292</v>
      </c>
      <c r="O185" s="22">
        <f t="shared" si="11"/>
        <v>-0.28060874959062282</v>
      </c>
    </row>
    <row r="186" spans="2:15" x14ac:dyDescent="0.3">
      <c r="B186" s="22" t="s">
        <v>805</v>
      </c>
      <c r="C186" s="22" t="s">
        <v>806</v>
      </c>
      <c r="D186" s="3">
        <v>12</v>
      </c>
      <c r="E186" s="3" t="s">
        <v>13</v>
      </c>
      <c r="F186" s="3" t="s">
        <v>14</v>
      </c>
      <c r="H186" s="50">
        <v>0.02</v>
      </c>
      <c r="I186" s="50">
        <v>0.02</v>
      </c>
      <c r="J186" s="16"/>
      <c r="K186" s="60">
        <f t="shared" si="8"/>
        <v>0.02</v>
      </c>
      <c r="L186" s="60">
        <f t="shared" si="9"/>
        <v>0</v>
      </c>
      <c r="N186" s="22">
        <f t="shared" si="10"/>
        <v>0.29073861972049292</v>
      </c>
      <c r="O186" s="22">
        <f t="shared" si="11"/>
        <v>-0.28060874959062282</v>
      </c>
    </row>
    <row r="187" spans="2:15" x14ac:dyDescent="0.3">
      <c r="B187" s="22" t="s">
        <v>310</v>
      </c>
      <c r="C187" s="22" t="s">
        <v>311</v>
      </c>
      <c r="D187" s="3">
        <v>15</v>
      </c>
      <c r="E187" s="3" t="s">
        <v>34</v>
      </c>
      <c r="F187" s="3" t="s">
        <v>770</v>
      </c>
      <c r="H187" s="50">
        <v>0.02</v>
      </c>
      <c r="I187" s="50">
        <v>0.02</v>
      </c>
      <c r="J187" s="16"/>
      <c r="K187" s="60">
        <f t="shared" si="8"/>
        <v>0.02</v>
      </c>
      <c r="L187" s="60">
        <f t="shared" si="9"/>
        <v>0</v>
      </c>
      <c r="N187" s="22">
        <f t="shared" si="10"/>
        <v>0.29073861972049292</v>
      </c>
      <c r="O187" s="22">
        <f t="shared" si="11"/>
        <v>-0.28060874959062282</v>
      </c>
    </row>
    <row r="188" spans="2:15" x14ac:dyDescent="0.3">
      <c r="B188" s="3" t="s">
        <v>564</v>
      </c>
      <c r="C188" s="3" t="s">
        <v>530</v>
      </c>
      <c r="D188" s="3">
        <v>13</v>
      </c>
      <c r="E188" s="3" t="s">
        <v>13</v>
      </c>
      <c r="F188" s="3" t="s">
        <v>25</v>
      </c>
      <c r="H188" s="50">
        <v>0.02</v>
      </c>
      <c r="I188" s="50">
        <v>0.02</v>
      </c>
      <c r="J188" s="16"/>
      <c r="K188" s="60">
        <f t="shared" si="8"/>
        <v>0.02</v>
      </c>
      <c r="L188" s="60">
        <f t="shared" si="9"/>
        <v>0</v>
      </c>
      <c r="N188" s="22">
        <f t="shared" si="10"/>
        <v>0.29073861972049292</v>
      </c>
      <c r="O188" s="22">
        <f t="shared" si="11"/>
        <v>-0.28060874959062282</v>
      </c>
    </row>
    <row r="189" spans="2:15" x14ac:dyDescent="0.3">
      <c r="B189" s="3" t="s">
        <v>666</v>
      </c>
      <c r="C189" s="3" t="s">
        <v>689</v>
      </c>
      <c r="D189" s="3">
        <v>11</v>
      </c>
      <c r="E189" s="3" t="s">
        <v>249</v>
      </c>
      <c r="F189" s="3" t="s">
        <v>25</v>
      </c>
      <c r="H189" s="23">
        <v>0.02</v>
      </c>
      <c r="I189" s="23">
        <v>0.02</v>
      </c>
      <c r="J189" s="16"/>
      <c r="K189" s="60">
        <f t="shared" si="8"/>
        <v>0.02</v>
      </c>
      <c r="L189" s="60">
        <f t="shared" si="9"/>
        <v>0</v>
      </c>
      <c r="N189" s="22">
        <f t="shared" si="10"/>
        <v>0.29073861972049292</v>
      </c>
      <c r="O189" s="22">
        <f t="shared" si="11"/>
        <v>-0.28060874959062282</v>
      </c>
    </row>
    <row r="190" spans="2:15" x14ac:dyDescent="0.3">
      <c r="B190" s="3" t="s">
        <v>772</v>
      </c>
      <c r="C190" s="3" t="s">
        <v>773</v>
      </c>
      <c r="D190" s="22">
        <v>7</v>
      </c>
      <c r="E190" s="22" t="s">
        <v>13</v>
      </c>
      <c r="F190" s="22" t="s">
        <v>25</v>
      </c>
      <c r="H190" s="50">
        <v>0.02</v>
      </c>
      <c r="I190" s="50">
        <v>0.02</v>
      </c>
      <c r="J190" s="16"/>
      <c r="K190" s="60">
        <f t="shared" si="8"/>
        <v>0.02</v>
      </c>
      <c r="L190" s="60">
        <f t="shared" si="9"/>
        <v>0</v>
      </c>
      <c r="N190" s="22">
        <f t="shared" si="10"/>
        <v>0.29073861972049292</v>
      </c>
      <c r="O190" s="22">
        <f t="shared" si="11"/>
        <v>-0.28060874959062282</v>
      </c>
    </row>
    <row r="191" spans="2:15" x14ac:dyDescent="0.3">
      <c r="B191" s="3" t="s">
        <v>30</v>
      </c>
      <c r="C191" s="3" t="s">
        <v>31</v>
      </c>
      <c r="D191" s="3">
        <v>12</v>
      </c>
      <c r="E191" s="3" t="s">
        <v>13</v>
      </c>
      <c r="F191" s="3" t="s">
        <v>14</v>
      </c>
      <c r="H191" s="50">
        <v>0.02</v>
      </c>
      <c r="I191" s="50">
        <v>0.02</v>
      </c>
      <c r="J191" s="16"/>
      <c r="K191" s="60">
        <f t="shared" si="8"/>
        <v>0.02</v>
      </c>
      <c r="L191" s="60">
        <f t="shared" si="9"/>
        <v>0</v>
      </c>
      <c r="N191" s="22">
        <f t="shared" si="10"/>
        <v>0.29073861972049292</v>
      </c>
      <c r="O191" s="22">
        <f t="shared" si="11"/>
        <v>-0.28060874959062282</v>
      </c>
    </row>
    <row r="192" spans="2:15" x14ac:dyDescent="0.3">
      <c r="B192" s="3" t="s">
        <v>60</v>
      </c>
      <c r="C192" s="3" t="s">
        <v>61</v>
      </c>
      <c r="D192" s="3">
        <v>13</v>
      </c>
      <c r="E192" s="3" t="s">
        <v>13</v>
      </c>
      <c r="F192" s="3" t="s">
        <v>14</v>
      </c>
      <c r="H192" s="8">
        <v>0.02</v>
      </c>
      <c r="I192" s="8">
        <v>0.02</v>
      </c>
      <c r="J192" s="16"/>
      <c r="K192" s="60">
        <f t="shared" si="8"/>
        <v>0.02</v>
      </c>
      <c r="L192" s="60">
        <f t="shared" si="9"/>
        <v>0</v>
      </c>
      <c r="N192" s="22">
        <f t="shared" si="10"/>
        <v>0.29073861972049292</v>
      </c>
      <c r="O192" s="22">
        <f t="shared" si="11"/>
        <v>-0.28060874959062282</v>
      </c>
    </row>
    <row r="193" spans="2:15" x14ac:dyDescent="0.3">
      <c r="B193" s="3" t="s">
        <v>363</v>
      </c>
      <c r="C193" s="3" t="s">
        <v>365</v>
      </c>
      <c r="D193" s="3">
        <v>15</v>
      </c>
      <c r="E193" s="3" t="s">
        <v>13</v>
      </c>
      <c r="F193" s="3" t="s">
        <v>25</v>
      </c>
      <c r="H193" s="1">
        <v>0.02</v>
      </c>
      <c r="I193" s="1">
        <v>0.02</v>
      </c>
      <c r="J193" s="16"/>
      <c r="K193" s="60">
        <f t="shared" si="8"/>
        <v>0.02</v>
      </c>
      <c r="L193" s="60">
        <f t="shared" si="9"/>
        <v>0</v>
      </c>
      <c r="N193" s="22">
        <f t="shared" si="10"/>
        <v>0.29073861972049292</v>
      </c>
      <c r="O193" s="22">
        <f t="shared" si="11"/>
        <v>-0.28060874959062282</v>
      </c>
    </row>
    <row r="194" spans="2:15" x14ac:dyDescent="0.3">
      <c r="B194" s="22" t="s">
        <v>818</v>
      </c>
      <c r="C194" s="22" t="s">
        <v>89</v>
      </c>
      <c r="D194" s="22">
        <v>10</v>
      </c>
      <c r="E194" s="22" t="s">
        <v>13</v>
      </c>
      <c r="F194" s="22" t="s">
        <v>770</v>
      </c>
      <c r="H194" s="50">
        <v>0.02</v>
      </c>
      <c r="I194" s="50">
        <v>0.02</v>
      </c>
      <c r="J194" s="16"/>
      <c r="K194" s="60">
        <f t="shared" si="8"/>
        <v>0.02</v>
      </c>
      <c r="L194" s="60">
        <f t="shared" si="9"/>
        <v>0</v>
      </c>
      <c r="N194" s="22">
        <f t="shared" si="10"/>
        <v>0.29073861972049292</v>
      </c>
      <c r="O194" s="22">
        <f t="shared" si="11"/>
        <v>-0.28060874959062282</v>
      </c>
    </row>
    <row r="195" spans="2:15" x14ac:dyDescent="0.3">
      <c r="B195" s="3" t="s">
        <v>82</v>
      </c>
      <c r="C195" s="3" t="s">
        <v>83</v>
      </c>
      <c r="D195" s="3">
        <v>10</v>
      </c>
      <c r="E195" s="3" t="s">
        <v>254</v>
      </c>
      <c r="F195" s="3" t="s">
        <v>14</v>
      </c>
      <c r="G195" s="19"/>
      <c r="H195" s="8">
        <v>0.02</v>
      </c>
      <c r="I195" s="8">
        <v>0.02</v>
      </c>
      <c r="J195" s="16"/>
      <c r="K195" s="60">
        <f t="shared" ref="K195:K258" si="12">AVERAGE(H195:I195)</f>
        <v>0.02</v>
      </c>
      <c r="L195" s="60">
        <f t="shared" ref="L195:L258" si="13">I195-H195</f>
        <v>0</v>
      </c>
      <c r="N195" s="22">
        <f t="shared" si="10"/>
        <v>0.29073861972049292</v>
      </c>
      <c r="O195" s="22">
        <f t="shared" si="11"/>
        <v>-0.28060874959062282</v>
      </c>
    </row>
    <row r="196" spans="2:15" x14ac:dyDescent="0.3">
      <c r="B196" s="3" t="s">
        <v>252</v>
      </c>
      <c r="C196" s="3" t="s">
        <v>253</v>
      </c>
      <c r="D196" s="29">
        <v>15</v>
      </c>
      <c r="E196" s="29" t="s">
        <v>13</v>
      </c>
      <c r="F196" s="29" t="s">
        <v>771</v>
      </c>
      <c r="H196" s="50">
        <v>0.02</v>
      </c>
      <c r="I196" s="50">
        <v>0.02</v>
      </c>
      <c r="J196" s="16"/>
      <c r="K196" s="60">
        <f t="shared" si="12"/>
        <v>0.02</v>
      </c>
      <c r="L196" s="60">
        <f t="shared" si="13"/>
        <v>0</v>
      </c>
      <c r="N196" s="22">
        <f t="shared" ref="N196:N259" si="14">$L$466+1.96*$L$467</f>
        <v>0.29073861972049292</v>
      </c>
      <c r="O196" s="22">
        <f t="shared" ref="O196:O259" si="15">$L$466-1.96*$L$467</f>
        <v>-0.28060874959062282</v>
      </c>
    </row>
    <row r="197" spans="2:15" x14ac:dyDescent="0.3">
      <c r="B197" s="3" t="s">
        <v>400</v>
      </c>
      <c r="C197" s="3" t="s">
        <v>401</v>
      </c>
      <c r="D197" s="3">
        <v>11</v>
      </c>
      <c r="E197" s="3" t="s">
        <v>13</v>
      </c>
      <c r="F197" s="3" t="s">
        <v>14</v>
      </c>
      <c r="H197" s="15">
        <v>0.02</v>
      </c>
      <c r="I197" s="15">
        <v>0.02</v>
      </c>
      <c r="J197" s="16"/>
      <c r="K197" s="60">
        <f t="shared" si="12"/>
        <v>0.02</v>
      </c>
      <c r="L197" s="60">
        <f t="shared" si="13"/>
        <v>0</v>
      </c>
      <c r="N197" s="22">
        <f t="shared" si="14"/>
        <v>0.29073861972049292</v>
      </c>
      <c r="O197" s="22">
        <f t="shared" si="15"/>
        <v>-0.28060874959062282</v>
      </c>
    </row>
    <row r="198" spans="2:15" x14ac:dyDescent="0.3">
      <c r="B198" s="3" t="s">
        <v>414</v>
      </c>
      <c r="C198" s="3" t="s">
        <v>415</v>
      </c>
      <c r="D198" s="3">
        <v>10</v>
      </c>
      <c r="E198" s="3" t="s">
        <v>13</v>
      </c>
      <c r="F198" s="3" t="s">
        <v>14</v>
      </c>
      <c r="H198" s="50">
        <v>0.02</v>
      </c>
      <c r="I198" s="50">
        <v>0.02</v>
      </c>
      <c r="J198" s="16"/>
      <c r="K198" s="60">
        <f t="shared" si="12"/>
        <v>0.02</v>
      </c>
      <c r="L198" s="60">
        <f t="shared" si="13"/>
        <v>0</v>
      </c>
      <c r="N198" s="22">
        <f t="shared" si="14"/>
        <v>0.29073861972049292</v>
      </c>
      <c r="O198" s="22">
        <f t="shared" si="15"/>
        <v>-0.28060874959062282</v>
      </c>
    </row>
    <row r="199" spans="2:15" x14ac:dyDescent="0.3">
      <c r="B199" s="29" t="s">
        <v>798</v>
      </c>
      <c r="C199" s="29" t="s">
        <v>799</v>
      </c>
      <c r="D199" s="3">
        <v>11</v>
      </c>
      <c r="E199" s="3" t="s">
        <v>13</v>
      </c>
      <c r="F199" s="3" t="s">
        <v>14</v>
      </c>
      <c r="H199" s="8">
        <v>0.02</v>
      </c>
      <c r="I199" s="8">
        <v>0.02</v>
      </c>
      <c r="J199" s="16"/>
      <c r="K199" s="60">
        <f t="shared" si="12"/>
        <v>0.02</v>
      </c>
      <c r="L199" s="60">
        <f t="shared" si="13"/>
        <v>0</v>
      </c>
      <c r="N199" s="22">
        <f t="shared" si="14"/>
        <v>0.29073861972049292</v>
      </c>
      <c r="O199" s="22">
        <f t="shared" si="15"/>
        <v>-0.28060874959062282</v>
      </c>
    </row>
    <row r="200" spans="2:15" x14ac:dyDescent="0.3">
      <c r="B200" s="34" t="s">
        <v>48</v>
      </c>
      <c r="C200" s="34" t="s">
        <v>49</v>
      </c>
      <c r="D200" s="29">
        <v>15</v>
      </c>
      <c r="E200" s="29" t="s">
        <v>13</v>
      </c>
      <c r="F200" s="29" t="s">
        <v>771</v>
      </c>
      <c r="H200" s="50">
        <v>0.02</v>
      </c>
      <c r="I200" s="50">
        <v>0.02</v>
      </c>
      <c r="J200" s="16"/>
      <c r="K200" s="60">
        <f t="shared" si="12"/>
        <v>0.02</v>
      </c>
      <c r="L200" s="60">
        <f t="shared" si="13"/>
        <v>0</v>
      </c>
      <c r="N200" s="22">
        <f t="shared" si="14"/>
        <v>0.29073861972049292</v>
      </c>
      <c r="O200" s="22">
        <f t="shared" si="15"/>
        <v>-0.28060874959062282</v>
      </c>
    </row>
    <row r="201" spans="2:15" x14ac:dyDescent="0.3">
      <c r="B201" s="3" t="s">
        <v>555</v>
      </c>
      <c r="C201" s="3" t="s">
        <v>287</v>
      </c>
      <c r="D201" s="3">
        <v>14</v>
      </c>
      <c r="E201" s="3" t="s">
        <v>249</v>
      </c>
      <c r="F201" s="3" t="s">
        <v>25</v>
      </c>
      <c r="H201" s="50">
        <v>0.02</v>
      </c>
      <c r="I201" s="50">
        <v>0.02</v>
      </c>
      <c r="J201" s="16"/>
      <c r="K201" s="60">
        <f t="shared" si="12"/>
        <v>0.02</v>
      </c>
      <c r="L201" s="60">
        <f t="shared" si="13"/>
        <v>0</v>
      </c>
      <c r="N201" s="22">
        <f t="shared" si="14"/>
        <v>0.29073861972049292</v>
      </c>
      <c r="O201" s="22">
        <f t="shared" si="15"/>
        <v>-0.28060874959062282</v>
      </c>
    </row>
    <row r="202" spans="2:15" x14ac:dyDescent="0.3">
      <c r="B202" s="3" t="s">
        <v>588</v>
      </c>
      <c r="C202" s="3" t="s">
        <v>589</v>
      </c>
      <c r="D202" s="3">
        <v>14</v>
      </c>
      <c r="E202" s="3" t="s">
        <v>119</v>
      </c>
      <c r="F202" s="22" t="s">
        <v>551</v>
      </c>
      <c r="H202" s="50">
        <v>0.02</v>
      </c>
      <c r="I202" s="50">
        <v>0.02</v>
      </c>
      <c r="J202" s="16"/>
      <c r="K202" s="60">
        <f t="shared" si="12"/>
        <v>0.02</v>
      </c>
      <c r="L202" s="60">
        <f t="shared" si="13"/>
        <v>0</v>
      </c>
      <c r="N202" s="22">
        <f t="shared" si="14"/>
        <v>0.29073861972049292</v>
      </c>
      <c r="O202" s="22">
        <f t="shared" si="15"/>
        <v>-0.28060874959062282</v>
      </c>
    </row>
    <row r="203" spans="2:15" x14ac:dyDescent="0.3">
      <c r="B203" s="29" t="s">
        <v>801</v>
      </c>
      <c r="C203" s="29" t="s">
        <v>802</v>
      </c>
      <c r="D203" s="29">
        <v>11</v>
      </c>
      <c r="E203" s="29" t="s">
        <v>13</v>
      </c>
      <c r="F203" s="29" t="s">
        <v>771</v>
      </c>
      <c r="H203" s="50">
        <v>0.02</v>
      </c>
      <c r="I203" s="50">
        <v>0.02</v>
      </c>
      <c r="J203" s="16"/>
      <c r="K203" s="60">
        <f t="shared" si="12"/>
        <v>0.02</v>
      </c>
      <c r="L203" s="60">
        <f t="shared" si="13"/>
        <v>0</v>
      </c>
      <c r="N203" s="22">
        <f t="shared" si="14"/>
        <v>0.29073861972049292</v>
      </c>
      <c r="O203" s="22">
        <f t="shared" si="15"/>
        <v>-0.28060874959062282</v>
      </c>
    </row>
    <row r="204" spans="2:15" x14ac:dyDescent="0.3">
      <c r="B204" s="29" t="s">
        <v>803</v>
      </c>
      <c r="C204" s="29" t="s">
        <v>804</v>
      </c>
      <c r="D204" s="34">
        <v>13</v>
      </c>
      <c r="E204" s="34" t="s">
        <v>13</v>
      </c>
      <c r="F204" s="34" t="s">
        <v>25</v>
      </c>
      <c r="G204" s="35"/>
      <c r="H204" s="1">
        <v>0.02</v>
      </c>
      <c r="I204" s="1">
        <v>0.02</v>
      </c>
      <c r="J204" s="16"/>
      <c r="K204" s="60">
        <f t="shared" si="12"/>
        <v>0.02</v>
      </c>
      <c r="L204" s="60">
        <f t="shared" si="13"/>
        <v>0</v>
      </c>
      <c r="N204" s="22">
        <f t="shared" si="14"/>
        <v>0.29073861972049292</v>
      </c>
      <c r="O204" s="22">
        <f t="shared" si="15"/>
        <v>-0.28060874959062282</v>
      </c>
    </row>
    <row r="205" spans="2:15" x14ac:dyDescent="0.3">
      <c r="B205" s="22" t="s">
        <v>852</v>
      </c>
      <c r="C205" s="22" t="s">
        <v>106</v>
      </c>
      <c r="D205" s="22">
        <v>11</v>
      </c>
      <c r="E205" s="22" t="s">
        <v>13</v>
      </c>
      <c r="F205" s="22" t="s">
        <v>770</v>
      </c>
      <c r="H205" s="50">
        <v>0.02</v>
      </c>
      <c r="I205" s="50">
        <v>0.02</v>
      </c>
      <c r="J205" s="16"/>
      <c r="K205" s="60">
        <f t="shared" si="12"/>
        <v>0.02</v>
      </c>
      <c r="L205" s="60">
        <f t="shared" si="13"/>
        <v>0</v>
      </c>
      <c r="N205" s="22">
        <f t="shared" si="14"/>
        <v>0.29073861972049292</v>
      </c>
      <c r="O205" s="22">
        <f t="shared" si="15"/>
        <v>-0.28060874959062282</v>
      </c>
    </row>
    <row r="206" spans="2:15" x14ac:dyDescent="0.3">
      <c r="B206" s="3" t="s">
        <v>434</v>
      </c>
      <c r="C206" s="3" t="s">
        <v>435</v>
      </c>
      <c r="D206" s="3">
        <v>16</v>
      </c>
      <c r="E206" s="3" t="s">
        <v>13</v>
      </c>
      <c r="F206" s="3" t="s">
        <v>14</v>
      </c>
      <c r="H206" s="50">
        <v>0.02</v>
      </c>
      <c r="I206" s="50">
        <v>0.02</v>
      </c>
      <c r="J206" s="16"/>
      <c r="K206" s="60">
        <f t="shared" si="12"/>
        <v>0.02</v>
      </c>
      <c r="L206" s="60">
        <f t="shared" si="13"/>
        <v>0</v>
      </c>
      <c r="N206" s="22">
        <f t="shared" si="14"/>
        <v>0.29073861972049292</v>
      </c>
      <c r="O206" s="22">
        <f t="shared" si="15"/>
        <v>-0.28060874959062282</v>
      </c>
    </row>
    <row r="207" spans="2:15" x14ac:dyDescent="0.3">
      <c r="B207" s="3" t="s">
        <v>636</v>
      </c>
      <c r="C207" s="3" t="s">
        <v>637</v>
      </c>
      <c r="D207" s="3">
        <v>11</v>
      </c>
      <c r="E207" s="3" t="s">
        <v>347</v>
      </c>
      <c r="F207" s="3" t="s">
        <v>730</v>
      </c>
      <c r="H207" s="50">
        <v>0.02</v>
      </c>
      <c r="I207" s="50">
        <v>0.02</v>
      </c>
      <c r="J207" s="16"/>
      <c r="K207" s="60">
        <f t="shared" si="12"/>
        <v>0.02</v>
      </c>
      <c r="L207" s="60">
        <f t="shared" si="13"/>
        <v>0</v>
      </c>
      <c r="N207" s="22">
        <f t="shared" si="14"/>
        <v>0.29073861972049292</v>
      </c>
      <c r="O207" s="22">
        <f t="shared" si="15"/>
        <v>-0.28060874959062282</v>
      </c>
    </row>
    <row r="208" spans="2:15" x14ac:dyDescent="0.3">
      <c r="B208" s="3" t="s">
        <v>741</v>
      </c>
      <c r="C208" s="3" t="s">
        <v>742</v>
      </c>
      <c r="D208" s="3">
        <v>14</v>
      </c>
      <c r="E208" s="3" t="s">
        <v>34</v>
      </c>
      <c r="F208" s="3" t="s">
        <v>25</v>
      </c>
      <c r="H208" s="15">
        <v>0.02</v>
      </c>
      <c r="I208" s="15">
        <v>0.02</v>
      </c>
      <c r="J208" s="16"/>
      <c r="K208" s="60">
        <f t="shared" si="12"/>
        <v>0.02</v>
      </c>
      <c r="L208" s="60">
        <f t="shared" si="13"/>
        <v>0</v>
      </c>
      <c r="N208" s="22">
        <f t="shared" si="14"/>
        <v>0.29073861972049292</v>
      </c>
      <c r="O208" s="22">
        <f t="shared" si="15"/>
        <v>-0.28060874959062282</v>
      </c>
    </row>
    <row r="209" spans="2:15" x14ac:dyDescent="0.3">
      <c r="B209" s="22" t="s">
        <v>864</v>
      </c>
      <c r="C209" s="22" t="s">
        <v>865</v>
      </c>
      <c r="D209" s="22">
        <v>11</v>
      </c>
      <c r="E209" s="22" t="s">
        <v>34</v>
      </c>
      <c r="F209" s="22" t="s">
        <v>770</v>
      </c>
      <c r="H209" s="50">
        <v>0.02</v>
      </c>
      <c r="I209" s="50">
        <v>0.02</v>
      </c>
      <c r="J209" s="16"/>
      <c r="K209" s="60">
        <f t="shared" si="12"/>
        <v>0.02</v>
      </c>
      <c r="L209" s="60">
        <f t="shared" si="13"/>
        <v>0</v>
      </c>
      <c r="N209" s="22">
        <f t="shared" si="14"/>
        <v>0.29073861972049292</v>
      </c>
      <c r="O209" s="22">
        <f t="shared" si="15"/>
        <v>-0.28060874959062282</v>
      </c>
    </row>
    <row r="210" spans="2:15" x14ac:dyDescent="0.3">
      <c r="B210" s="3" t="s">
        <v>32</v>
      </c>
      <c r="C210" s="3" t="s">
        <v>33</v>
      </c>
      <c r="D210" s="3">
        <v>13</v>
      </c>
      <c r="E210" s="3" t="s">
        <v>13</v>
      </c>
      <c r="F210" s="3" t="s">
        <v>14</v>
      </c>
      <c r="H210" s="15">
        <v>0.02</v>
      </c>
      <c r="I210" s="15">
        <v>0.02</v>
      </c>
      <c r="J210" s="16"/>
      <c r="K210" s="60">
        <f t="shared" si="12"/>
        <v>0.02</v>
      </c>
      <c r="L210" s="60">
        <f t="shared" si="13"/>
        <v>0</v>
      </c>
      <c r="N210" s="22">
        <f t="shared" si="14"/>
        <v>0.29073861972049292</v>
      </c>
      <c r="O210" s="22">
        <f t="shared" si="15"/>
        <v>-0.28060874959062282</v>
      </c>
    </row>
    <row r="211" spans="2:15" x14ac:dyDescent="0.3">
      <c r="B211" s="3" t="s">
        <v>124</v>
      </c>
      <c r="C211" s="3" t="s">
        <v>125</v>
      </c>
      <c r="D211" s="3">
        <v>8</v>
      </c>
      <c r="E211" s="3" t="s">
        <v>332</v>
      </c>
      <c r="F211" s="3" t="s">
        <v>14</v>
      </c>
      <c r="H211" s="15">
        <v>0.02</v>
      </c>
      <c r="I211" s="15">
        <v>0.02</v>
      </c>
      <c r="J211" s="16"/>
      <c r="K211" s="60">
        <f t="shared" si="12"/>
        <v>0.02</v>
      </c>
      <c r="L211" s="60">
        <f t="shared" si="13"/>
        <v>0</v>
      </c>
      <c r="N211" s="22">
        <f t="shared" si="14"/>
        <v>0.29073861972049292</v>
      </c>
      <c r="O211" s="22">
        <f t="shared" si="15"/>
        <v>-0.28060874959062282</v>
      </c>
    </row>
    <row r="212" spans="2:15" x14ac:dyDescent="0.3">
      <c r="B212" s="3" t="s">
        <v>161</v>
      </c>
      <c r="C212" s="3" t="s">
        <v>162</v>
      </c>
      <c r="D212" s="3">
        <v>16</v>
      </c>
      <c r="E212" s="3" t="s">
        <v>13</v>
      </c>
      <c r="F212" s="3" t="s">
        <v>14</v>
      </c>
      <c r="H212" s="8">
        <v>0.02</v>
      </c>
      <c r="I212" s="8">
        <v>0.02</v>
      </c>
      <c r="J212" s="16"/>
      <c r="K212" s="60">
        <f t="shared" si="12"/>
        <v>0.02</v>
      </c>
      <c r="L212" s="60">
        <f t="shared" si="13"/>
        <v>0</v>
      </c>
      <c r="N212" s="22">
        <f t="shared" si="14"/>
        <v>0.29073861972049292</v>
      </c>
      <c r="O212" s="22">
        <f t="shared" si="15"/>
        <v>-0.28060874959062282</v>
      </c>
    </row>
    <row r="213" spans="2:15" x14ac:dyDescent="0.3">
      <c r="B213" s="3" t="s">
        <v>321</v>
      </c>
      <c r="C213" s="3" t="s">
        <v>296</v>
      </c>
      <c r="D213" s="3">
        <v>10</v>
      </c>
      <c r="E213" s="3" t="s">
        <v>163</v>
      </c>
      <c r="F213" s="3" t="s">
        <v>14</v>
      </c>
      <c r="H213" s="8">
        <v>0.02</v>
      </c>
      <c r="I213" s="1">
        <v>0.02</v>
      </c>
      <c r="J213" s="16"/>
      <c r="K213" s="60">
        <f t="shared" si="12"/>
        <v>0.02</v>
      </c>
      <c r="L213" s="60">
        <f t="shared" si="13"/>
        <v>0</v>
      </c>
      <c r="N213" s="22">
        <f t="shared" si="14"/>
        <v>0.29073861972049292</v>
      </c>
      <c r="O213" s="22">
        <f t="shared" si="15"/>
        <v>-0.28060874959062282</v>
      </c>
    </row>
    <row r="214" spans="2:15" x14ac:dyDescent="0.3">
      <c r="B214" s="3" t="s">
        <v>308</v>
      </c>
      <c r="C214" s="3" t="s">
        <v>309</v>
      </c>
      <c r="D214" s="3">
        <v>10</v>
      </c>
      <c r="E214" s="3" t="s">
        <v>34</v>
      </c>
      <c r="F214" s="3" t="s">
        <v>25</v>
      </c>
      <c r="H214" s="23">
        <v>0.02</v>
      </c>
      <c r="I214" s="23">
        <v>0.02</v>
      </c>
      <c r="J214" s="16"/>
      <c r="K214" s="60">
        <f t="shared" si="12"/>
        <v>0.02</v>
      </c>
      <c r="L214" s="60">
        <f t="shared" si="13"/>
        <v>0</v>
      </c>
      <c r="N214" s="22">
        <f t="shared" si="14"/>
        <v>0.29073861972049292</v>
      </c>
      <c r="O214" s="22">
        <f t="shared" si="15"/>
        <v>-0.28060874959062282</v>
      </c>
    </row>
    <row r="215" spans="2:15" x14ac:dyDescent="0.3">
      <c r="B215" s="3" t="s">
        <v>422</v>
      </c>
      <c r="C215" s="3" t="s">
        <v>110</v>
      </c>
      <c r="D215" s="3">
        <v>11</v>
      </c>
      <c r="E215" s="3" t="s">
        <v>13</v>
      </c>
      <c r="F215" s="3" t="s">
        <v>14</v>
      </c>
      <c r="H215" s="15">
        <v>0.02</v>
      </c>
      <c r="I215" s="15">
        <v>0.02</v>
      </c>
      <c r="J215" s="16"/>
      <c r="K215" s="60">
        <f t="shared" si="12"/>
        <v>0.02</v>
      </c>
      <c r="L215" s="60">
        <f t="shared" si="13"/>
        <v>0</v>
      </c>
      <c r="N215" s="22">
        <f t="shared" si="14"/>
        <v>0.29073861972049292</v>
      </c>
      <c r="O215" s="22">
        <f t="shared" si="15"/>
        <v>-0.28060874959062282</v>
      </c>
    </row>
    <row r="216" spans="2:15" x14ac:dyDescent="0.3">
      <c r="B216" s="3" t="s">
        <v>455</v>
      </c>
      <c r="C216" s="3" t="s">
        <v>457</v>
      </c>
      <c r="D216" s="3">
        <v>10</v>
      </c>
      <c r="E216" s="3" t="s">
        <v>13</v>
      </c>
      <c r="F216" s="3" t="s">
        <v>14</v>
      </c>
      <c r="H216" s="8">
        <v>0.02</v>
      </c>
      <c r="I216" s="8">
        <v>0.02</v>
      </c>
      <c r="J216" s="16"/>
      <c r="K216" s="60">
        <f t="shared" si="12"/>
        <v>0.02</v>
      </c>
      <c r="L216" s="60">
        <f t="shared" si="13"/>
        <v>0</v>
      </c>
      <c r="N216" s="22">
        <f t="shared" si="14"/>
        <v>0.29073861972049292</v>
      </c>
      <c r="O216" s="22">
        <f t="shared" si="15"/>
        <v>-0.28060874959062282</v>
      </c>
    </row>
    <row r="217" spans="2:15" x14ac:dyDescent="0.3">
      <c r="B217" s="3" t="s">
        <v>673</v>
      </c>
      <c r="C217" s="3" t="s">
        <v>674</v>
      </c>
      <c r="D217" s="9">
        <v>12</v>
      </c>
      <c r="E217" s="9" t="s">
        <v>288</v>
      </c>
      <c r="F217" s="9" t="s">
        <v>25</v>
      </c>
      <c r="H217" s="50">
        <v>0.02</v>
      </c>
      <c r="I217" s="50">
        <v>0.02</v>
      </c>
      <c r="J217" s="16"/>
      <c r="K217" s="60">
        <f t="shared" si="12"/>
        <v>0.02</v>
      </c>
      <c r="L217" s="60">
        <f t="shared" si="13"/>
        <v>0</v>
      </c>
      <c r="N217" s="22">
        <f t="shared" si="14"/>
        <v>0.29073861972049292</v>
      </c>
      <c r="O217" s="22">
        <f t="shared" si="15"/>
        <v>-0.28060874959062282</v>
      </c>
    </row>
    <row r="218" spans="2:15" x14ac:dyDescent="0.3">
      <c r="B218" s="9" t="s">
        <v>711</v>
      </c>
      <c r="C218" s="9" t="s">
        <v>77</v>
      </c>
      <c r="D218" s="3">
        <v>12</v>
      </c>
      <c r="E218" s="3" t="s">
        <v>299</v>
      </c>
      <c r="F218" s="3" t="s">
        <v>25</v>
      </c>
      <c r="H218" s="50">
        <v>0.02</v>
      </c>
      <c r="I218" s="50">
        <v>0.02</v>
      </c>
      <c r="J218" s="16"/>
      <c r="K218" s="60">
        <f t="shared" si="12"/>
        <v>0.02</v>
      </c>
      <c r="L218" s="60">
        <f t="shared" si="13"/>
        <v>0</v>
      </c>
      <c r="N218" s="22">
        <f t="shared" si="14"/>
        <v>0.29073861972049292</v>
      </c>
      <c r="O218" s="22">
        <f t="shared" si="15"/>
        <v>-0.28060874959062282</v>
      </c>
    </row>
    <row r="219" spans="2:15" x14ac:dyDescent="0.3">
      <c r="B219" s="22" t="s">
        <v>833</v>
      </c>
      <c r="C219" s="22" t="s">
        <v>834</v>
      </c>
      <c r="D219" s="22">
        <v>15</v>
      </c>
      <c r="E219" s="22" t="s">
        <v>347</v>
      </c>
      <c r="F219" s="22" t="s">
        <v>770</v>
      </c>
      <c r="H219" s="50">
        <v>0.02</v>
      </c>
      <c r="I219" s="50">
        <v>0.02</v>
      </c>
      <c r="J219" s="16"/>
      <c r="K219" s="60">
        <f t="shared" si="12"/>
        <v>0.02</v>
      </c>
      <c r="L219" s="60">
        <f t="shared" si="13"/>
        <v>0</v>
      </c>
      <c r="N219" s="22">
        <f t="shared" si="14"/>
        <v>0.29073861972049292</v>
      </c>
      <c r="O219" s="22">
        <f t="shared" si="15"/>
        <v>-0.28060874959062282</v>
      </c>
    </row>
    <row r="220" spans="2:15" x14ac:dyDescent="0.3">
      <c r="B220" s="3" t="s">
        <v>733</v>
      </c>
      <c r="C220" s="3" t="s">
        <v>734</v>
      </c>
      <c r="D220" s="3">
        <v>14</v>
      </c>
      <c r="E220" s="3" t="s">
        <v>13</v>
      </c>
      <c r="F220" s="3" t="s">
        <v>14</v>
      </c>
      <c r="H220" s="50">
        <v>0.02</v>
      </c>
      <c r="I220" s="50">
        <v>0.02</v>
      </c>
      <c r="J220" s="16"/>
      <c r="K220" s="60">
        <f t="shared" si="12"/>
        <v>0.02</v>
      </c>
      <c r="L220" s="60">
        <f t="shared" si="13"/>
        <v>0</v>
      </c>
      <c r="N220" s="22">
        <f t="shared" si="14"/>
        <v>0.29073861972049292</v>
      </c>
      <c r="O220" s="22">
        <f t="shared" si="15"/>
        <v>-0.28060874959062282</v>
      </c>
    </row>
    <row r="221" spans="2:15" x14ac:dyDescent="0.3">
      <c r="B221" s="3" t="s">
        <v>789</v>
      </c>
      <c r="C221" s="3" t="s">
        <v>790</v>
      </c>
      <c r="D221" s="3">
        <v>10</v>
      </c>
      <c r="E221" s="3" t="s">
        <v>13</v>
      </c>
      <c r="F221" s="3" t="s">
        <v>14</v>
      </c>
      <c r="G221" s="19"/>
      <c r="H221" s="8">
        <v>0.02</v>
      </c>
      <c r="I221" s="8">
        <v>0.02</v>
      </c>
      <c r="J221" s="16"/>
      <c r="K221" s="60">
        <f t="shared" si="12"/>
        <v>0.02</v>
      </c>
      <c r="L221" s="60">
        <f t="shared" si="13"/>
        <v>0</v>
      </c>
      <c r="N221" s="22">
        <f t="shared" si="14"/>
        <v>0.29073861972049292</v>
      </c>
      <c r="O221" s="22">
        <f t="shared" si="15"/>
        <v>-0.28060874959062282</v>
      </c>
    </row>
    <row r="222" spans="2:15" x14ac:dyDescent="0.3">
      <c r="B222" s="3" t="s">
        <v>142</v>
      </c>
      <c r="C222" s="3" t="s">
        <v>143</v>
      </c>
      <c r="D222" s="3">
        <v>11</v>
      </c>
      <c r="E222" s="3" t="s">
        <v>13</v>
      </c>
      <c r="F222" s="3" t="s">
        <v>25</v>
      </c>
      <c r="G222" s="19"/>
      <c r="H222" s="8">
        <v>0.02</v>
      </c>
      <c r="I222" s="8">
        <v>0.02</v>
      </c>
      <c r="J222" s="16"/>
      <c r="K222" s="60">
        <f t="shared" si="12"/>
        <v>0.02</v>
      </c>
      <c r="L222" s="60">
        <f t="shared" si="13"/>
        <v>0</v>
      </c>
      <c r="N222" s="22">
        <f t="shared" si="14"/>
        <v>0.29073861972049292</v>
      </c>
      <c r="O222" s="22">
        <f t="shared" si="15"/>
        <v>-0.28060874959062282</v>
      </c>
    </row>
    <row r="223" spans="2:15" x14ac:dyDescent="0.3">
      <c r="B223" s="3" t="s">
        <v>300</v>
      </c>
      <c r="C223" s="3" t="s">
        <v>301</v>
      </c>
      <c r="D223" s="3">
        <v>13</v>
      </c>
      <c r="E223" s="3" t="s">
        <v>34</v>
      </c>
      <c r="F223" s="3" t="s">
        <v>14</v>
      </c>
      <c r="H223" s="50">
        <v>0.02</v>
      </c>
      <c r="I223" s="50">
        <v>0.02</v>
      </c>
      <c r="J223" s="16"/>
      <c r="K223" s="60">
        <f t="shared" si="12"/>
        <v>0.02</v>
      </c>
      <c r="L223" s="60">
        <f t="shared" si="13"/>
        <v>0</v>
      </c>
      <c r="N223" s="22">
        <f t="shared" si="14"/>
        <v>0.29073861972049292</v>
      </c>
      <c r="O223" s="22">
        <f t="shared" si="15"/>
        <v>-0.28060874959062282</v>
      </c>
    </row>
    <row r="224" spans="2:15" x14ac:dyDescent="0.3">
      <c r="B224" s="22" t="s">
        <v>868</v>
      </c>
      <c r="C224" s="22" t="s">
        <v>827</v>
      </c>
      <c r="D224" s="22">
        <v>14</v>
      </c>
      <c r="E224" s="22" t="s">
        <v>13</v>
      </c>
      <c r="F224" s="22" t="s">
        <v>771</v>
      </c>
      <c r="H224" s="50">
        <v>0.02</v>
      </c>
      <c r="I224" s="50">
        <v>0.02</v>
      </c>
      <c r="J224" s="16"/>
      <c r="K224" s="60">
        <f t="shared" si="12"/>
        <v>0.02</v>
      </c>
      <c r="L224" s="60">
        <f t="shared" si="13"/>
        <v>0</v>
      </c>
      <c r="N224" s="22">
        <f t="shared" si="14"/>
        <v>0.29073861972049292</v>
      </c>
      <c r="O224" s="22">
        <f t="shared" si="15"/>
        <v>-0.28060874959062282</v>
      </c>
    </row>
    <row r="225" spans="2:15" x14ac:dyDescent="0.3">
      <c r="B225" s="3" t="s">
        <v>662</v>
      </c>
      <c r="C225" s="3" t="s">
        <v>663</v>
      </c>
      <c r="D225" s="3">
        <v>13</v>
      </c>
      <c r="E225" s="3" t="s">
        <v>13</v>
      </c>
      <c r="F225" s="3" t="s">
        <v>25</v>
      </c>
      <c r="H225" s="15">
        <v>0.02</v>
      </c>
      <c r="I225" s="15">
        <v>0.02</v>
      </c>
      <c r="J225" s="16"/>
      <c r="K225" s="60">
        <f t="shared" si="12"/>
        <v>0.02</v>
      </c>
      <c r="L225" s="60">
        <f t="shared" si="13"/>
        <v>0</v>
      </c>
      <c r="N225" s="22">
        <f t="shared" si="14"/>
        <v>0.29073861972049292</v>
      </c>
      <c r="O225" s="22">
        <f t="shared" si="15"/>
        <v>-0.28060874959062282</v>
      </c>
    </row>
    <row r="226" spans="2:15" x14ac:dyDescent="0.3">
      <c r="B226" s="3" t="s">
        <v>725</v>
      </c>
      <c r="C226" s="3" t="s">
        <v>140</v>
      </c>
      <c r="D226" s="22">
        <v>9</v>
      </c>
      <c r="E226" s="22" t="s">
        <v>13</v>
      </c>
      <c r="F226" s="22" t="s">
        <v>25</v>
      </c>
      <c r="G226" s="19"/>
      <c r="H226" s="50">
        <v>0.02</v>
      </c>
      <c r="I226" s="50">
        <v>0.02</v>
      </c>
      <c r="J226" s="16"/>
      <c r="K226" s="60">
        <f t="shared" si="12"/>
        <v>0.02</v>
      </c>
      <c r="L226" s="60">
        <f t="shared" si="13"/>
        <v>0</v>
      </c>
      <c r="N226" s="22">
        <f t="shared" si="14"/>
        <v>0.29073861972049292</v>
      </c>
      <c r="O226" s="22">
        <f t="shared" si="15"/>
        <v>-0.28060874959062282</v>
      </c>
    </row>
    <row r="227" spans="2:15" x14ac:dyDescent="0.3">
      <c r="B227" s="3" t="s">
        <v>460</v>
      </c>
      <c r="C227" s="3" t="s">
        <v>461</v>
      </c>
      <c r="D227" s="9">
        <v>12</v>
      </c>
      <c r="E227" s="9" t="s">
        <v>13</v>
      </c>
      <c r="F227" s="9" t="s">
        <v>770</v>
      </c>
      <c r="H227" s="50">
        <v>0.02</v>
      </c>
      <c r="I227" s="50">
        <v>0.02</v>
      </c>
      <c r="J227" s="16"/>
      <c r="K227" s="60">
        <f t="shared" si="12"/>
        <v>0.02</v>
      </c>
      <c r="L227" s="60">
        <f t="shared" si="13"/>
        <v>0</v>
      </c>
      <c r="N227" s="22">
        <f t="shared" si="14"/>
        <v>0.29073861972049292</v>
      </c>
      <c r="O227" s="22">
        <f t="shared" si="15"/>
        <v>-0.28060874959062282</v>
      </c>
    </row>
    <row r="228" spans="2:15" x14ac:dyDescent="0.3">
      <c r="B228" s="22" t="s">
        <v>212</v>
      </c>
      <c r="C228" s="22" t="s">
        <v>88</v>
      </c>
      <c r="D228" s="3">
        <v>8</v>
      </c>
      <c r="E228" s="3" t="s">
        <v>13</v>
      </c>
      <c r="F228" s="3" t="s">
        <v>770</v>
      </c>
      <c r="H228" s="50">
        <v>0.02</v>
      </c>
      <c r="I228" s="50">
        <v>0.02</v>
      </c>
      <c r="J228" s="16"/>
      <c r="K228" s="60">
        <f t="shared" si="12"/>
        <v>0.02</v>
      </c>
      <c r="L228" s="60">
        <f t="shared" si="13"/>
        <v>0</v>
      </c>
      <c r="N228" s="22">
        <f t="shared" si="14"/>
        <v>0.29073861972049292</v>
      </c>
      <c r="O228" s="22">
        <f t="shared" si="15"/>
        <v>-0.28060874959062282</v>
      </c>
    </row>
    <row r="229" spans="2:15" x14ac:dyDescent="0.3">
      <c r="B229" s="3" t="s">
        <v>638</v>
      </c>
      <c r="C229" s="3" t="s">
        <v>639</v>
      </c>
      <c r="D229" s="3">
        <v>12</v>
      </c>
      <c r="E229" s="3" t="s">
        <v>43</v>
      </c>
      <c r="F229" s="3" t="s">
        <v>730</v>
      </c>
      <c r="H229" s="50">
        <v>0.02</v>
      </c>
      <c r="I229" s="50">
        <v>0.02</v>
      </c>
      <c r="J229" s="16"/>
      <c r="K229" s="60">
        <f t="shared" si="12"/>
        <v>0.02</v>
      </c>
      <c r="L229" s="60">
        <f t="shared" si="13"/>
        <v>0</v>
      </c>
      <c r="N229" s="22">
        <f t="shared" si="14"/>
        <v>0.29073861972049292</v>
      </c>
      <c r="O229" s="22">
        <f t="shared" si="15"/>
        <v>-0.28060874959062282</v>
      </c>
    </row>
    <row r="230" spans="2:15" x14ac:dyDescent="0.3">
      <c r="B230" s="3" t="s">
        <v>659</v>
      </c>
      <c r="C230" s="3" t="s">
        <v>72</v>
      </c>
      <c r="D230" s="3">
        <v>15</v>
      </c>
      <c r="E230" s="3" t="s">
        <v>94</v>
      </c>
      <c r="F230" s="3" t="s">
        <v>771</v>
      </c>
      <c r="H230" s="50">
        <v>0.02</v>
      </c>
      <c r="I230" s="50">
        <v>0.02</v>
      </c>
      <c r="J230" s="16"/>
      <c r="K230" s="60">
        <f t="shared" si="12"/>
        <v>0.02</v>
      </c>
      <c r="L230" s="60">
        <f t="shared" si="13"/>
        <v>0</v>
      </c>
      <c r="N230" s="22">
        <f t="shared" si="14"/>
        <v>0.29073861972049292</v>
      </c>
      <c r="O230" s="22">
        <f t="shared" si="15"/>
        <v>-0.28060874959062282</v>
      </c>
    </row>
    <row r="231" spans="2:15" x14ac:dyDescent="0.3">
      <c r="B231" s="22" t="s">
        <v>855</v>
      </c>
      <c r="C231" s="22" t="s">
        <v>856</v>
      </c>
      <c r="D231" s="22">
        <v>7</v>
      </c>
      <c r="E231" s="22" t="s">
        <v>13</v>
      </c>
      <c r="F231" s="22" t="s">
        <v>771</v>
      </c>
      <c r="H231" s="50">
        <v>0.02</v>
      </c>
      <c r="I231" s="50">
        <v>0.02</v>
      </c>
      <c r="J231" s="16"/>
      <c r="K231" s="60">
        <f t="shared" si="12"/>
        <v>0.02</v>
      </c>
      <c r="L231" s="60">
        <f t="shared" si="13"/>
        <v>0</v>
      </c>
      <c r="N231" s="22">
        <f t="shared" si="14"/>
        <v>0.29073861972049292</v>
      </c>
      <c r="O231" s="22">
        <f t="shared" si="15"/>
        <v>-0.28060874959062282</v>
      </c>
    </row>
    <row r="232" spans="2:15" x14ac:dyDescent="0.3">
      <c r="B232" s="3" t="s">
        <v>745</v>
      </c>
      <c r="C232" s="3" t="s">
        <v>746</v>
      </c>
      <c r="D232" s="3">
        <v>13</v>
      </c>
      <c r="E232" s="3" t="s">
        <v>13</v>
      </c>
      <c r="F232" s="3" t="s">
        <v>14</v>
      </c>
      <c r="G232" s="19"/>
      <c r="H232" s="15">
        <v>0.02</v>
      </c>
      <c r="I232" s="15">
        <v>0.02</v>
      </c>
      <c r="J232" s="16"/>
      <c r="K232" s="60">
        <f t="shared" si="12"/>
        <v>0.02</v>
      </c>
      <c r="L232" s="60">
        <f t="shared" si="13"/>
        <v>0</v>
      </c>
      <c r="N232" s="22">
        <f t="shared" si="14"/>
        <v>0.29073861972049292</v>
      </c>
      <c r="O232" s="22">
        <f t="shared" si="15"/>
        <v>-0.28060874959062282</v>
      </c>
    </row>
    <row r="233" spans="2:15" x14ac:dyDescent="0.3">
      <c r="B233" s="52" t="s">
        <v>769</v>
      </c>
      <c r="C233" s="21" t="s">
        <v>211</v>
      </c>
      <c r="D233" s="22">
        <v>9</v>
      </c>
      <c r="E233" s="22" t="s">
        <v>13</v>
      </c>
      <c r="F233" s="22" t="s">
        <v>25</v>
      </c>
      <c r="H233" s="50">
        <v>0.02</v>
      </c>
      <c r="I233" s="50">
        <v>0.02</v>
      </c>
      <c r="J233" s="16"/>
      <c r="K233" s="60">
        <f t="shared" si="12"/>
        <v>0.02</v>
      </c>
      <c r="L233" s="60">
        <f t="shared" si="13"/>
        <v>0</v>
      </c>
      <c r="N233" s="22">
        <f t="shared" si="14"/>
        <v>0.29073861972049292</v>
      </c>
      <c r="O233" s="22">
        <f t="shared" si="15"/>
        <v>-0.28060874959062282</v>
      </c>
    </row>
    <row r="234" spans="2:15" x14ac:dyDescent="0.3">
      <c r="B234" s="3" t="s">
        <v>779</v>
      </c>
      <c r="C234" s="3" t="s">
        <v>780</v>
      </c>
      <c r="D234" s="3">
        <v>13</v>
      </c>
      <c r="E234" s="3" t="s">
        <v>13</v>
      </c>
      <c r="F234" s="3" t="s">
        <v>25</v>
      </c>
      <c r="H234" s="8">
        <v>0.02</v>
      </c>
      <c r="I234" s="8">
        <v>0.02</v>
      </c>
      <c r="J234" s="16"/>
      <c r="K234" s="60">
        <f t="shared" si="12"/>
        <v>0.02</v>
      </c>
      <c r="L234" s="60">
        <f t="shared" si="13"/>
        <v>0</v>
      </c>
      <c r="N234" s="22">
        <f t="shared" si="14"/>
        <v>0.29073861972049292</v>
      </c>
      <c r="O234" s="22">
        <f t="shared" si="15"/>
        <v>-0.28060874959062282</v>
      </c>
    </row>
    <row r="235" spans="2:15" x14ac:dyDescent="0.3">
      <c r="B235" s="3" t="s">
        <v>787</v>
      </c>
      <c r="C235" s="3" t="s">
        <v>788</v>
      </c>
      <c r="D235" s="3">
        <v>15</v>
      </c>
      <c r="E235" s="3" t="s">
        <v>13</v>
      </c>
      <c r="F235" s="3" t="s">
        <v>25</v>
      </c>
      <c r="H235" s="15">
        <v>0.02</v>
      </c>
      <c r="I235" s="15">
        <v>0.02</v>
      </c>
      <c r="J235" s="16"/>
      <c r="K235" s="60">
        <f t="shared" si="12"/>
        <v>0.02</v>
      </c>
      <c r="L235" s="60">
        <f t="shared" si="13"/>
        <v>0</v>
      </c>
      <c r="N235" s="22">
        <f t="shared" si="14"/>
        <v>0.29073861972049292</v>
      </c>
      <c r="O235" s="22">
        <f t="shared" si="15"/>
        <v>-0.28060874959062282</v>
      </c>
    </row>
    <row r="236" spans="2:15" x14ac:dyDescent="0.3">
      <c r="B236" s="3" t="s">
        <v>69</v>
      </c>
      <c r="C236" s="3" t="s">
        <v>70</v>
      </c>
      <c r="D236" s="3">
        <v>9</v>
      </c>
      <c r="E236" s="3" t="s">
        <v>13</v>
      </c>
      <c r="F236" s="3" t="s">
        <v>730</v>
      </c>
      <c r="H236" s="50">
        <v>0.02</v>
      </c>
      <c r="I236" s="50">
        <v>0.02</v>
      </c>
      <c r="J236" s="16"/>
      <c r="K236" s="60">
        <f t="shared" si="12"/>
        <v>0.02</v>
      </c>
      <c r="L236" s="60">
        <f t="shared" si="13"/>
        <v>0</v>
      </c>
      <c r="N236" s="22">
        <f t="shared" si="14"/>
        <v>0.29073861972049292</v>
      </c>
      <c r="O236" s="22">
        <f t="shared" si="15"/>
        <v>-0.28060874959062282</v>
      </c>
    </row>
    <row r="237" spans="2:15" x14ac:dyDescent="0.3">
      <c r="B237" s="3" t="s">
        <v>184</v>
      </c>
      <c r="C237" s="3" t="s">
        <v>185</v>
      </c>
      <c r="D237" s="3">
        <v>8</v>
      </c>
      <c r="E237" s="3" t="s">
        <v>13</v>
      </c>
      <c r="F237" s="3" t="s">
        <v>14</v>
      </c>
      <c r="H237" s="8">
        <v>0.02</v>
      </c>
      <c r="I237" s="8">
        <v>0.02</v>
      </c>
      <c r="J237" s="16"/>
      <c r="K237" s="60">
        <f t="shared" si="12"/>
        <v>0.02</v>
      </c>
      <c r="L237" s="60">
        <f t="shared" si="13"/>
        <v>0</v>
      </c>
      <c r="N237" s="22">
        <f t="shared" si="14"/>
        <v>0.29073861972049292</v>
      </c>
      <c r="O237" s="22">
        <f t="shared" si="15"/>
        <v>-0.28060874959062282</v>
      </c>
    </row>
    <row r="238" spans="2:15" x14ac:dyDescent="0.3">
      <c r="B238" s="22" t="s">
        <v>88</v>
      </c>
      <c r="C238" s="22" t="s">
        <v>212</v>
      </c>
      <c r="D238" s="3">
        <v>14</v>
      </c>
      <c r="E238" s="3" t="s">
        <v>13</v>
      </c>
      <c r="F238" s="3" t="s">
        <v>25</v>
      </c>
      <c r="G238" s="19"/>
      <c r="H238" s="50">
        <v>0.02</v>
      </c>
      <c r="I238" s="50">
        <v>0.02</v>
      </c>
      <c r="J238" s="16"/>
      <c r="K238" s="60">
        <f t="shared" si="12"/>
        <v>0.02</v>
      </c>
      <c r="L238" s="60">
        <f t="shared" si="13"/>
        <v>0</v>
      </c>
      <c r="N238" s="22">
        <f t="shared" si="14"/>
        <v>0.29073861972049292</v>
      </c>
      <c r="O238" s="22">
        <f t="shared" si="15"/>
        <v>-0.28060874959062282</v>
      </c>
    </row>
    <row r="239" spans="2:15" x14ac:dyDescent="0.3">
      <c r="B239" s="3" t="s">
        <v>436</v>
      </c>
      <c r="C239" s="3" t="s">
        <v>437</v>
      </c>
      <c r="D239" s="22">
        <v>12</v>
      </c>
      <c r="E239" s="22" t="s">
        <v>13</v>
      </c>
      <c r="F239" s="22" t="s">
        <v>25</v>
      </c>
      <c r="H239" s="50">
        <v>0.02</v>
      </c>
      <c r="I239" s="50">
        <v>0.02</v>
      </c>
      <c r="J239" s="16"/>
      <c r="K239" s="60">
        <f t="shared" si="12"/>
        <v>0.02</v>
      </c>
      <c r="L239" s="60">
        <f t="shared" si="13"/>
        <v>0</v>
      </c>
      <c r="N239" s="22">
        <f t="shared" si="14"/>
        <v>0.29073861972049292</v>
      </c>
      <c r="O239" s="22">
        <f t="shared" si="15"/>
        <v>-0.28060874959062282</v>
      </c>
    </row>
    <row r="240" spans="2:15" x14ac:dyDescent="0.3">
      <c r="B240" s="3" t="s">
        <v>501</v>
      </c>
      <c r="C240" s="3" t="s">
        <v>502</v>
      </c>
      <c r="D240" s="3">
        <v>11</v>
      </c>
      <c r="E240" s="3" t="s">
        <v>13</v>
      </c>
      <c r="F240" s="3" t="s">
        <v>14</v>
      </c>
      <c r="G240" s="19"/>
      <c r="H240" s="8">
        <v>0.02</v>
      </c>
      <c r="I240" s="8">
        <v>0.02</v>
      </c>
      <c r="J240" s="16"/>
      <c r="K240" s="60">
        <f t="shared" si="12"/>
        <v>0.02</v>
      </c>
      <c r="L240" s="60">
        <f t="shared" si="13"/>
        <v>0</v>
      </c>
      <c r="N240" s="22">
        <f t="shared" si="14"/>
        <v>0.29073861972049292</v>
      </c>
      <c r="O240" s="22">
        <f t="shared" si="15"/>
        <v>-0.28060874959062282</v>
      </c>
    </row>
    <row r="241" spans="2:15" x14ac:dyDescent="0.3">
      <c r="B241" s="3" t="s">
        <v>747</v>
      </c>
      <c r="C241" s="3" t="s">
        <v>748</v>
      </c>
      <c r="D241" s="3">
        <v>10</v>
      </c>
      <c r="E241" s="3" t="s">
        <v>611</v>
      </c>
      <c r="F241" s="3" t="s">
        <v>25</v>
      </c>
      <c r="H241" s="50">
        <v>0.02</v>
      </c>
      <c r="I241" s="50">
        <v>0.02</v>
      </c>
      <c r="J241" s="16"/>
      <c r="K241" s="60">
        <f t="shared" si="12"/>
        <v>0.02</v>
      </c>
      <c r="L241" s="60">
        <f t="shared" si="13"/>
        <v>0</v>
      </c>
      <c r="N241" s="22">
        <f t="shared" si="14"/>
        <v>0.29073861972049292</v>
      </c>
      <c r="O241" s="22">
        <f t="shared" si="15"/>
        <v>-0.28060874959062282</v>
      </c>
    </row>
    <row r="242" spans="2:15" x14ac:dyDescent="0.3">
      <c r="B242" s="3" t="s">
        <v>175</v>
      </c>
      <c r="C242" s="3" t="s">
        <v>176</v>
      </c>
      <c r="D242" s="3">
        <v>15</v>
      </c>
      <c r="E242" s="3" t="s">
        <v>13</v>
      </c>
      <c r="F242" s="3" t="s">
        <v>25</v>
      </c>
      <c r="H242" s="50">
        <v>0.02</v>
      </c>
      <c r="I242" s="50">
        <v>0.02</v>
      </c>
      <c r="J242" s="16"/>
      <c r="K242" s="60">
        <f t="shared" si="12"/>
        <v>0.02</v>
      </c>
      <c r="L242" s="60">
        <f t="shared" si="13"/>
        <v>0</v>
      </c>
      <c r="N242" s="22">
        <f t="shared" si="14"/>
        <v>0.29073861972049292</v>
      </c>
      <c r="O242" s="22">
        <f t="shared" si="15"/>
        <v>-0.28060874959062282</v>
      </c>
    </row>
    <row r="243" spans="2:15" x14ac:dyDescent="0.3">
      <c r="B243" s="3" t="s">
        <v>368</v>
      </c>
      <c r="C243" s="3" t="s">
        <v>369</v>
      </c>
      <c r="D243" s="3">
        <v>13</v>
      </c>
      <c r="E243" s="3" t="s">
        <v>13</v>
      </c>
      <c r="F243" s="3" t="s">
        <v>25</v>
      </c>
      <c r="G243" s="19"/>
      <c r="H243" s="8">
        <v>0.02</v>
      </c>
      <c r="I243" s="8">
        <v>0.02</v>
      </c>
      <c r="J243" s="16"/>
      <c r="K243" s="60">
        <f t="shared" si="12"/>
        <v>0.02</v>
      </c>
      <c r="L243" s="60">
        <f t="shared" si="13"/>
        <v>0</v>
      </c>
      <c r="N243" s="22">
        <f t="shared" si="14"/>
        <v>0.29073861972049292</v>
      </c>
      <c r="O243" s="22">
        <f t="shared" si="15"/>
        <v>-0.28060874959062282</v>
      </c>
    </row>
    <row r="244" spans="2:15" x14ac:dyDescent="0.3">
      <c r="B244" s="3" t="s">
        <v>717</v>
      </c>
      <c r="C244" s="3" t="s">
        <v>718</v>
      </c>
      <c r="D244" s="3">
        <v>13</v>
      </c>
      <c r="E244" s="3" t="s">
        <v>94</v>
      </c>
      <c r="F244" s="3" t="s">
        <v>25</v>
      </c>
      <c r="H244" s="8">
        <v>0.02</v>
      </c>
      <c r="I244" s="8">
        <v>0.02</v>
      </c>
      <c r="J244" s="16"/>
      <c r="K244" s="60">
        <f t="shared" si="12"/>
        <v>0.02</v>
      </c>
      <c r="L244" s="60">
        <f t="shared" si="13"/>
        <v>0</v>
      </c>
      <c r="N244" s="22">
        <f t="shared" si="14"/>
        <v>0.29073861972049292</v>
      </c>
      <c r="O244" s="22">
        <f t="shared" si="15"/>
        <v>-0.28060874959062282</v>
      </c>
    </row>
    <row r="245" spans="2:15" x14ac:dyDescent="0.3">
      <c r="B245" s="3" t="s">
        <v>731</v>
      </c>
      <c r="C245" s="3" t="s">
        <v>732</v>
      </c>
      <c r="D245" s="9">
        <v>12</v>
      </c>
      <c r="E245" s="9" t="s">
        <v>299</v>
      </c>
      <c r="F245" s="9" t="s">
        <v>25</v>
      </c>
      <c r="H245" s="50">
        <v>0.02</v>
      </c>
      <c r="I245" s="50">
        <v>0.02</v>
      </c>
      <c r="J245" s="16"/>
      <c r="K245" s="60">
        <f t="shared" si="12"/>
        <v>0.02</v>
      </c>
      <c r="L245" s="60">
        <f t="shared" si="13"/>
        <v>0</v>
      </c>
      <c r="N245" s="22">
        <f t="shared" si="14"/>
        <v>0.29073861972049292</v>
      </c>
      <c r="O245" s="22">
        <f t="shared" si="15"/>
        <v>-0.28060874959062282</v>
      </c>
    </row>
    <row r="246" spans="2:15" x14ac:dyDescent="0.3">
      <c r="B246" s="3" t="s">
        <v>295</v>
      </c>
      <c r="C246" s="3" t="s">
        <v>296</v>
      </c>
      <c r="D246" s="3">
        <v>10</v>
      </c>
      <c r="E246" s="3" t="s">
        <v>13</v>
      </c>
      <c r="F246" s="3" t="s">
        <v>25</v>
      </c>
      <c r="H246" s="8">
        <v>0.02</v>
      </c>
      <c r="I246" s="8">
        <v>0.02</v>
      </c>
      <c r="J246" s="16"/>
      <c r="K246" s="60">
        <f t="shared" si="12"/>
        <v>0.02</v>
      </c>
      <c r="L246" s="60">
        <f t="shared" si="13"/>
        <v>0</v>
      </c>
      <c r="N246" s="22">
        <f t="shared" si="14"/>
        <v>0.29073861972049292</v>
      </c>
      <c r="O246" s="22">
        <f t="shared" si="15"/>
        <v>-0.28060874959062282</v>
      </c>
    </row>
    <row r="247" spans="2:15" x14ac:dyDescent="0.3">
      <c r="B247" s="22" t="s">
        <v>850</v>
      </c>
      <c r="C247" s="22" t="s">
        <v>851</v>
      </c>
      <c r="D247" s="22">
        <v>11</v>
      </c>
      <c r="E247" s="22" t="s">
        <v>13</v>
      </c>
      <c r="F247" s="22" t="s">
        <v>770</v>
      </c>
      <c r="H247" s="50">
        <v>0.02</v>
      </c>
      <c r="I247" s="50">
        <v>0.02</v>
      </c>
      <c r="J247" s="16"/>
      <c r="K247" s="60">
        <f t="shared" si="12"/>
        <v>0.02</v>
      </c>
      <c r="L247" s="60">
        <f t="shared" si="13"/>
        <v>0</v>
      </c>
      <c r="N247" s="22">
        <f t="shared" si="14"/>
        <v>0.29073861972049292</v>
      </c>
      <c r="O247" s="22">
        <f t="shared" si="15"/>
        <v>-0.28060874959062282</v>
      </c>
    </row>
    <row r="248" spans="2:15" x14ac:dyDescent="0.3">
      <c r="B248" s="3" t="s">
        <v>506</v>
      </c>
      <c r="C248" s="3" t="s">
        <v>334</v>
      </c>
      <c r="D248" s="3">
        <v>14</v>
      </c>
      <c r="E248" s="3" t="s">
        <v>433</v>
      </c>
      <c r="F248" s="3" t="s">
        <v>25</v>
      </c>
      <c r="H248" s="15">
        <v>0.02</v>
      </c>
      <c r="I248" s="15">
        <v>0.02</v>
      </c>
      <c r="J248" s="16"/>
      <c r="K248" s="60">
        <f t="shared" si="12"/>
        <v>0.02</v>
      </c>
      <c r="L248" s="60">
        <f t="shared" si="13"/>
        <v>0</v>
      </c>
      <c r="N248" s="22">
        <f t="shared" si="14"/>
        <v>0.29073861972049292</v>
      </c>
      <c r="O248" s="22">
        <f t="shared" si="15"/>
        <v>-0.28060874959062282</v>
      </c>
    </row>
    <row r="249" spans="2:15" x14ac:dyDescent="0.3">
      <c r="B249" s="22" t="s">
        <v>538</v>
      </c>
      <c r="C249" s="22" t="s">
        <v>539</v>
      </c>
      <c r="D249" s="3">
        <v>12</v>
      </c>
      <c r="E249" s="3" t="s">
        <v>13</v>
      </c>
      <c r="F249" s="22" t="s">
        <v>551</v>
      </c>
      <c r="H249" s="50">
        <v>0.02</v>
      </c>
      <c r="I249" s="50">
        <v>0.02</v>
      </c>
      <c r="J249" s="16"/>
      <c r="K249" s="60">
        <f t="shared" si="12"/>
        <v>0.02</v>
      </c>
      <c r="L249" s="60">
        <f t="shared" si="13"/>
        <v>0</v>
      </c>
      <c r="N249" s="22">
        <f t="shared" si="14"/>
        <v>0.29073861972049292</v>
      </c>
      <c r="O249" s="22">
        <f t="shared" si="15"/>
        <v>-0.28060874959062282</v>
      </c>
    </row>
    <row r="250" spans="2:15" x14ac:dyDescent="0.3">
      <c r="B250" s="3" t="s">
        <v>609</v>
      </c>
      <c r="C250" s="3" t="s">
        <v>610</v>
      </c>
      <c r="D250" s="3">
        <v>14</v>
      </c>
      <c r="E250" s="3" t="s">
        <v>13</v>
      </c>
      <c r="F250" s="3" t="s">
        <v>14</v>
      </c>
      <c r="H250" s="50">
        <v>0.02</v>
      </c>
      <c r="I250" s="50">
        <v>0.02</v>
      </c>
      <c r="J250" s="16"/>
      <c r="K250" s="60">
        <f t="shared" si="12"/>
        <v>0.02</v>
      </c>
      <c r="L250" s="60">
        <f t="shared" si="13"/>
        <v>0</v>
      </c>
      <c r="N250" s="22">
        <f t="shared" si="14"/>
        <v>0.29073861972049292</v>
      </c>
      <c r="O250" s="22">
        <f t="shared" si="15"/>
        <v>-0.28060874959062282</v>
      </c>
    </row>
    <row r="251" spans="2:15" x14ac:dyDescent="0.3">
      <c r="B251" s="52" t="s">
        <v>764</v>
      </c>
      <c r="C251" s="21" t="s">
        <v>765</v>
      </c>
      <c r="D251" s="3">
        <v>11</v>
      </c>
      <c r="E251" s="3" t="s">
        <v>13</v>
      </c>
      <c r="F251" s="3" t="s">
        <v>14</v>
      </c>
      <c r="H251" s="8">
        <v>0.02</v>
      </c>
      <c r="I251" s="8">
        <v>0.02</v>
      </c>
      <c r="J251" s="16"/>
      <c r="K251" s="60">
        <f t="shared" si="12"/>
        <v>0.02</v>
      </c>
      <c r="L251" s="60">
        <f t="shared" si="13"/>
        <v>0</v>
      </c>
      <c r="N251" s="22">
        <f t="shared" si="14"/>
        <v>0.29073861972049292</v>
      </c>
      <c r="O251" s="22">
        <f t="shared" si="15"/>
        <v>-0.28060874959062282</v>
      </c>
    </row>
    <row r="252" spans="2:15" x14ac:dyDescent="0.3">
      <c r="B252" s="3" t="s">
        <v>168</v>
      </c>
      <c r="C252" s="3" t="s">
        <v>169</v>
      </c>
      <c r="D252" s="3">
        <v>10</v>
      </c>
      <c r="E252" s="3" t="s">
        <v>13</v>
      </c>
      <c r="F252" s="3" t="s">
        <v>25</v>
      </c>
      <c r="H252" s="50">
        <v>0.02</v>
      </c>
      <c r="I252" s="50">
        <v>0.02</v>
      </c>
      <c r="J252" s="16"/>
      <c r="K252" s="60">
        <f t="shared" si="12"/>
        <v>0.02</v>
      </c>
      <c r="L252" s="60">
        <f t="shared" si="13"/>
        <v>0</v>
      </c>
      <c r="N252" s="22">
        <f t="shared" si="14"/>
        <v>0.29073861972049292</v>
      </c>
      <c r="O252" s="22">
        <f t="shared" si="15"/>
        <v>-0.28060874959062282</v>
      </c>
    </row>
    <row r="253" spans="2:15" x14ac:dyDescent="0.3">
      <c r="B253" s="3" t="s">
        <v>432</v>
      </c>
      <c r="C253" s="3" t="s">
        <v>106</v>
      </c>
      <c r="D253" s="3">
        <v>10</v>
      </c>
      <c r="E253" s="3" t="s">
        <v>43</v>
      </c>
      <c r="F253" s="3" t="s">
        <v>14</v>
      </c>
      <c r="H253" s="50">
        <v>0.02</v>
      </c>
      <c r="I253" s="50">
        <v>0.02</v>
      </c>
      <c r="J253" s="16"/>
      <c r="K253" s="60">
        <f t="shared" si="12"/>
        <v>0.02</v>
      </c>
      <c r="L253" s="60">
        <f t="shared" si="13"/>
        <v>0</v>
      </c>
      <c r="N253" s="22">
        <f t="shared" si="14"/>
        <v>0.29073861972049292</v>
      </c>
      <c r="O253" s="22">
        <f t="shared" si="15"/>
        <v>-0.28060874959062282</v>
      </c>
    </row>
    <row r="254" spans="2:15" x14ac:dyDescent="0.3">
      <c r="B254" s="3" t="s">
        <v>445</v>
      </c>
      <c r="C254" s="3" t="s">
        <v>446</v>
      </c>
      <c r="D254" s="3">
        <v>12</v>
      </c>
      <c r="E254" s="3" t="s">
        <v>249</v>
      </c>
      <c r="F254" s="3" t="s">
        <v>25</v>
      </c>
      <c r="H254" s="50">
        <v>0.02</v>
      </c>
      <c r="I254" s="50">
        <v>0.02</v>
      </c>
      <c r="J254" s="16"/>
      <c r="K254" s="60">
        <f t="shared" si="12"/>
        <v>0.02</v>
      </c>
      <c r="L254" s="60">
        <f t="shared" si="13"/>
        <v>0</v>
      </c>
      <c r="N254" s="22">
        <f t="shared" si="14"/>
        <v>0.29073861972049292</v>
      </c>
      <c r="O254" s="22">
        <f t="shared" si="15"/>
        <v>-0.28060874959062282</v>
      </c>
    </row>
    <row r="255" spans="2:15" x14ac:dyDescent="0.3">
      <c r="B255" s="3" t="s">
        <v>565</v>
      </c>
      <c r="C255" s="3" t="s">
        <v>566</v>
      </c>
      <c r="D255" s="3">
        <v>13</v>
      </c>
      <c r="E255" s="3" t="s">
        <v>13</v>
      </c>
      <c r="F255" s="3" t="s">
        <v>25</v>
      </c>
      <c r="H255" s="50">
        <v>0.02</v>
      </c>
      <c r="I255" s="50">
        <v>0.02</v>
      </c>
      <c r="J255" s="16"/>
      <c r="K255" s="60">
        <f t="shared" si="12"/>
        <v>0.02</v>
      </c>
      <c r="L255" s="60">
        <f t="shared" si="13"/>
        <v>0</v>
      </c>
      <c r="N255" s="22">
        <f t="shared" si="14"/>
        <v>0.29073861972049292</v>
      </c>
      <c r="O255" s="22">
        <f t="shared" si="15"/>
        <v>-0.28060874959062282</v>
      </c>
    </row>
    <row r="256" spans="2:15" x14ac:dyDescent="0.3">
      <c r="B256" s="22" t="s">
        <v>844</v>
      </c>
      <c r="C256" s="22" t="s">
        <v>845</v>
      </c>
      <c r="D256" s="22">
        <v>11</v>
      </c>
      <c r="E256" s="22" t="s">
        <v>13</v>
      </c>
      <c r="F256" s="22" t="s">
        <v>771</v>
      </c>
      <c r="H256" s="50">
        <v>0.02</v>
      </c>
      <c r="I256" s="50">
        <v>0.02</v>
      </c>
      <c r="J256" s="16"/>
      <c r="K256" s="60">
        <f t="shared" si="12"/>
        <v>0.02</v>
      </c>
      <c r="L256" s="60">
        <f t="shared" si="13"/>
        <v>0</v>
      </c>
      <c r="N256" s="22">
        <f t="shared" si="14"/>
        <v>0.29073861972049292</v>
      </c>
      <c r="O256" s="22">
        <f t="shared" si="15"/>
        <v>-0.28060874959062282</v>
      </c>
    </row>
    <row r="257" spans="2:15" x14ac:dyDescent="0.3">
      <c r="B257" s="3" t="s">
        <v>579</v>
      </c>
      <c r="C257" s="3" t="s">
        <v>580</v>
      </c>
      <c r="D257" s="3">
        <v>15</v>
      </c>
      <c r="E257" s="3" t="s">
        <v>13</v>
      </c>
      <c r="F257" s="3" t="s">
        <v>25</v>
      </c>
      <c r="H257" s="15">
        <v>0.02</v>
      </c>
      <c r="I257" s="15">
        <v>0.02</v>
      </c>
      <c r="J257" s="16"/>
      <c r="K257" s="60">
        <f t="shared" si="12"/>
        <v>0.02</v>
      </c>
      <c r="L257" s="60">
        <f t="shared" si="13"/>
        <v>0</v>
      </c>
      <c r="N257" s="22">
        <f t="shared" si="14"/>
        <v>0.29073861972049292</v>
      </c>
      <c r="O257" s="22">
        <f t="shared" si="15"/>
        <v>-0.28060874959062282</v>
      </c>
    </row>
    <row r="258" spans="2:15" x14ac:dyDescent="0.3">
      <c r="B258" s="3" t="s">
        <v>700</v>
      </c>
      <c r="C258" s="3" t="s">
        <v>701</v>
      </c>
      <c r="D258" s="3">
        <v>9</v>
      </c>
      <c r="E258" s="3" t="s">
        <v>13</v>
      </c>
      <c r="F258" s="3" t="s">
        <v>14</v>
      </c>
      <c r="H258" s="50">
        <v>0.02</v>
      </c>
      <c r="I258" s="50">
        <v>0.02</v>
      </c>
      <c r="J258" s="16"/>
      <c r="K258" s="60">
        <f t="shared" si="12"/>
        <v>0.02</v>
      </c>
      <c r="L258" s="60">
        <f t="shared" si="13"/>
        <v>0</v>
      </c>
      <c r="N258" s="22">
        <f t="shared" si="14"/>
        <v>0.29073861972049292</v>
      </c>
      <c r="O258" s="22">
        <f t="shared" si="15"/>
        <v>-0.28060874959062282</v>
      </c>
    </row>
    <row r="259" spans="2:15" x14ac:dyDescent="0.3">
      <c r="B259" s="3" t="s">
        <v>54</v>
      </c>
      <c r="C259" s="3" t="s">
        <v>55</v>
      </c>
      <c r="D259" s="3">
        <v>13</v>
      </c>
      <c r="E259" s="3" t="s">
        <v>719</v>
      </c>
      <c r="F259" s="3" t="s">
        <v>25</v>
      </c>
      <c r="H259" s="50">
        <v>0.02</v>
      </c>
      <c r="I259" s="50">
        <v>0.02</v>
      </c>
      <c r="J259" s="16"/>
      <c r="K259" s="60">
        <f t="shared" ref="K259:K322" si="16">AVERAGE(H259:I259)</f>
        <v>0.02</v>
      </c>
      <c r="L259" s="60">
        <f t="shared" ref="L259:L322" si="17">I259-H259</f>
        <v>0</v>
      </c>
      <c r="N259" s="22">
        <f t="shared" si="14"/>
        <v>0.29073861972049292</v>
      </c>
      <c r="O259" s="22">
        <f t="shared" si="15"/>
        <v>-0.28060874959062282</v>
      </c>
    </row>
    <row r="260" spans="2:15" x14ac:dyDescent="0.3">
      <c r="B260" s="3" t="s">
        <v>276</v>
      </c>
      <c r="C260" s="3" t="s">
        <v>277</v>
      </c>
      <c r="D260" s="3">
        <v>8</v>
      </c>
      <c r="E260" s="3" t="s">
        <v>13</v>
      </c>
      <c r="F260" s="22" t="s">
        <v>551</v>
      </c>
      <c r="H260" s="50">
        <v>0.02</v>
      </c>
      <c r="I260" s="50">
        <v>0.02</v>
      </c>
      <c r="J260" s="16"/>
      <c r="K260" s="60">
        <f t="shared" si="16"/>
        <v>0.02</v>
      </c>
      <c r="L260" s="60">
        <f t="shared" si="17"/>
        <v>0</v>
      </c>
      <c r="N260" s="22">
        <f t="shared" ref="N260:N323" si="18">$L$466+1.96*$L$467</f>
        <v>0.29073861972049292</v>
      </c>
      <c r="O260" s="22">
        <f t="shared" ref="O260:O323" si="19">$L$466-1.96*$L$467</f>
        <v>-0.28060874959062282</v>
      </c>
    </row>
    <row r="261" spans="2:15" x14ac:dyDescent="0.3">
      <c r="B261" s="3" t="s">
        <v>570</v>
      </c>
      <c r="C261" s="3" t="s">
        <v>571</v>
      </c>
      <c r="D261" s="3">
        <v>13</v>
      </c>
      <c r="E261" s="3" t="s">
        <v>13</v>
      </c>
      <c r="F261" s="3" t="s">
        <v>25</v>
      </c>
      <c r="H261" s="15">
        <v>0.02</v>
      </c>
      <c r="I261" s="15">
        <v>0.02</v>
      </c>
      <c r="J261" s="16"/>
      <c r="K261" s="60">
        <f t="shared" si="16"/>
        <v>0.02</v>
      </c>
      <c r="L261" s="60">
        <f t="shared" si="17"/>
        <v>0</v>
      </c>
      <c r="N261" s="22">
        <f t="shared" si="18"/>
        <v>0.29073861972049292</v>
      </c>
      <c r="O261" s="22">
        <f t="shared" si="19"/>
        <v>-0.28060874959062282</v>
      </c>
    </row>
    <row r="262" spans="2:15" x14ac:dyDescent="0.3">
      <c r="B262" s="9" t="s">
        <v>713</v>
      </c>
      <c r="C262" s="9" t="s">
        <v>714</v>
      </c>
      <c r="D262" s="3">
        <v>15</v>
      </c>
      <c r="E262" s="3" t="s">
        <v>13</v>
      </c>
      <c r="F262" s="3" t="s">
        <v>14</v>
      </c>
      <c r="H262" s="50">
        <v>0.02</v>
      </c>
      <c r="I262" s="50">
        <v>0.02</v>
      </c>
      <c r="J262" s="16"/>
      <c r="K262" s="60">
        <f t="shared" si="16"/>
        <v>0.02</v>
      </c>
      <c r="L262" s="60">
        <f t="shared" si="17"/>
        <v>0</v>
      </c>
      <c r="N262" s="22">
        <f t="shared" si="18"/>
        <v>0.29073861972049292</v>
      </c>
      <c r="O262" s="22">
        <f t="shared" si="19"/>
        <v>-0.28060874959062282</v>
      </c>
    </row>
    <row r="263" spans="2:15" x14ac:dyDescent="0.3">
      <c r="B263" s="3" t="s">
        <v>181</v>
      </c>
      <c r="C263" s="3" t="s">
        <v>112</v>
      </c>
      <c r="D263" s="3">
        <v>13</v>
      </c>
      <c r="E263" s="3" t="s">
        <v>688</v>
      </c>
      <c r="F263" s="3" t="s">
        <v>25</v>
      </c>
      <c r="H263" s="50">
        <v>0.02</v>
      </c>
      <c r="I263" s="50">
        <v>0.02</v>
      </c>
      <c r="J263" s="16"/>
      <c r="K263" s="60">
        <f t="shared" si="16"/>
        <v>0.02</v>
      </c>
      <c r="L263" s="60">
        <f t="shared" si="17"/>
        <v>0</v>
      </c>
      <c r="N263" s="22">
        <f t="shared" si="18"/>
        <v>0.29073861972049292</v>
      </c>
      <c r="O263" s="22">
        <f t="shared" si="19"/>
        <v>-0.28060874959062282</v>
      </c>
    </row>
    <row r="264" spans="2:15" x14ac:dyDescent="0.3">
      <c r="B264" s="22" t="s">
        <v>796</v>
      </c>
      <c r="C264" s="22" t="s">
        <v>861</v>
      </c>
      <c r="D264" s="22">
        <v>15</v>
      </c>
      <c r="E264" s="22" t="s">
        <v>13</v>
      </c>
      <c r="F264" s="22" t="s">
        <v>771</v>
      </c>
      <c r="H264" s="50">
        <v>0.02</v>
      </c>
      <c r="I264" s="50">
        <v>0.02</v>
      </c>
      <c r="J264" s="16"/>
      <c r="K264" s="60">
        <f t="shared" si="16"/>
        <v>0.02</v>
      </c>
      <c r="L264" s="60">
        <f t="shared" si="17"/>
        <v>0</v>
      </c>
      <c r="N264" s="22">
        <f t="shared" si="18"/>
        <v>0.29073861972049292</v>
      </c>
      <c r="O264" s="22">
        <f t="shared" si="19"/>
        <v>-0.28060874959062282</v>
      </c>
    </row>
    <row r="265" spans="2:15" x14ac:dyDescent="0.3">
      <c r="B265" s="3" t="s">
        <v>573</v>
      </c>
      <c r="C265" s="3" t="s">
        <v>574</v>
      </c>
      <c r="D265" s="3">
        <v>13</v>
      </c>
      <c r="E265" s="3" t="s">
        <v>13</v>
      </c>
      <c r="F265" s="3" t="s">
        <v>14</v>
      </c>
      <c r="G265" s="19"/>
      <c r="H265" s="15">
        <v>0.02</v>
      </c>
      <c r="I265" s="15">
        <v>0.02</v>
      </c>
      <c r="J265" s="16"/>
      <c r="K265" s="60">
        <f t="shared" si="16"/>
        <v>0.02</v>
      </c>
      <c r="L265" s="60">
        <f t="shared" si="17"/>
        <v>0</v>
      </c>
      <c r="N265" s="22">
        <f t="shared" si="18"/>
        <v>0.29073861972049292</v>
      </c>
      <c r="O265" s="22">
        <f t="shared" si="19"/>
        <v>-0.28060874959062282</v>
      </c>
    </row>
    <row r="266" spans="2:15" x14ac:dyDescent="0.3">
      <c r="B266" s="3" t="s">
        <v>660</v>
      </c>
      <c r="C266" s="3" t="s">
        <v>661</v>
      </c>
      <c r="D266" s="22">
        <v>14</v>
      </c>
      <c r="E266" s="22" t="s">
        <v>13</v>
      </c>
      <c r="F266" s="22" t="s">
        <v>14</v>
      </c>
      <c r="H266" s="15">
        <v>0.02</v>
      </c>
      <c r="I266" s="15">
        <v>0.02</v>
      </c>
      <c r="J266" s="16"/>
      <c r="K266" s="60">
        <f t="shared" si="16"/>
        <v>0.02</v>
      </c>
      <c r="L266" s="60">
        <f t="shared" si="17"/>
        <v>0</v>
      </c>
      <c r="N266" s="22">
        <f t="shared" si="18"/>
        <v>0.29073861972049292</v>
      </c>
      <c r="O266" s="22">
        <f t="shared" si="19"/>
        <v>-0.28060874959062282</v>
      </c>
    </row>
    <row r="267" spans="2:15" x14ac:dyDescent="0.3">
      <c r="B267" s="3" t="s">
        <v>426</v>
      </c>
      <c r="C267" s="3" t="s">
        <v>427</v>
      </c>
      <c r="D267" s="3">
        <v>9</v>
      </c>
      <c r="E267" s="56" t="s">
        <v>13</v>
      </c>
      <c r="F267" s="3" t="s">
        <v>25</v>
      </c>
      <c r="G267" s="19"/>
      <c r="H267" s="8">
        <v>0.02</v>
      </c>
      <c r="I267" s="8">
        <v>0.02</v>
      </c>
      <c r="J267" s="16"/>
      <c r="K267" s="60">
        <f t="shared" si="16"/>
        <v>0.02</v>
      </c>
      <c r="L267" s="60">
        <f t="shared" si="17"/>
        <v>0</v>
      </c>
      <c r="N267" s="22">
        <f t="shared" si="18"/>
        <v>0.29073861972049292</v>
      </c>
      <c r="O267" s="22">
        <f t="shared" si="19"/>
        <v>-0.28060874959062282</v>
      </c>
    </row>
    <row r="268" spans="2:15" x14ac:dyDescent="0.3">
      <c r="B268" s="3" t="s">
        <v>428</v>
      </c>
      <c r="C268" s="3" t="s">
        <v>429</v>
      </c>
      <c r="D268" s="3">
        <v>13</v>
      </c>
      <c r="E268" s="3" t="s">
        <v>13</v>
      </c>
      <c r="F268" s="3" t="s">
        <v>14</v>
      </c>
      <c r="H268" s="15">
        <v>0.02</v>
      </c>
      <c r="I268" s="15">
        <v>0.02</v>
      </c>
      <c r="J268" s="16"/>
      <c r="K268" s="60">
        <f t="shared" si="16"/>
        <v>0.02</v>
      </c>
      <c r="L268" s="60">
        <f t="shared" si="17"/>
        <v>0</v>
      </c>
      <c r="N268" s="22">
        <f t="shared" si="18"/>
        <v>0.29073861972049292</v>
      </c>
      <c r="O268" s="22">
        <f t="shared" si="19"/>
        <v>-0.28060874959062282</v>
      </c>
    </row>
    <row r="269" spans="2:15" x14ac:dyDescent="0.3">
      <c r="B269" s="3" t="s">
        <v>552</v>
      </c>
      <c r="C269" s="3" t="s">
        <v>553</v>
      </c>
      <c r="D269" s="3">
        <v>10</v>
      </c>
      <c r="E269" s="3" t="s">
        <v>13</v>
      </c>
      <c r="F269" s="3" t="s">
        <v>25</v>
      </c>
      <c r="H269" s="15">
        <v>0.02</v>
      </c>
      <c r="I269" s="15">
        <v>0.02</v>
      </c>
      <c r="J269" s="16"/>
      <c r="K269" s="60">
        <f t="shared" si="16"/>
        <v>0.02</v>
      </c>
      <c r="L269" s="60">
        <f t="shared" si="17"/>
        <v>0</v>
      </c>
      <c r="N269" s="22">
        <f t="shared" si="18"/>
        <v>0.29073861972049292</v>
      </c>
      <c r="O269" s="22">
        <f t="shared" si="19"/>
        <v>-0.28060874959062282</v>
      </c>
    </row>
    <row r="270" spans="2:15" x14ac:dyDescent="0.3">
      <c r="B270" s="3" t="s">
        <v>654</v>
      </c>
      <c r="C270" s="3" t="s">
        <v>655</v>
      </c>
      <c r="D270" s="3">
        <v>11</v>
      </c>
      <c r="E270" s="3" t="s">
        <v>13</v>
      </c>
      <c r="F270" s="3" t="s">
        <v>14</v>
      </c>
      <c r="H270" s="50">
        <v>0.02</v>
      </c>
      <c r="I270" s="50">
        <v>0.02</v>
      </c>
      <c r="J270" s="16"/>
      <c r="K270" s="60">
        <f t="shared" si="16"/>
        <v>0.02</v>
      </c>
      <c r="L270" s="60">
        <f t="shared" si="17"/>
        <v>0</v>
      </c>
      <c r="N270" s="22">
        <f t="shared" si="18"/>
        <v>0.29073861972049292</v>
      </c>
      <c r="O270" s="22">
        <f t="shared" si="19"/>
        <v>-0.28060874959062282</v>
      </c>
    </row>
    <row r="271" spans="2:15" x14ac:dyDescent="0.3">
      <c r="B271" s="3" t="s">
        <v>687</v>
      </c>
      <c r="C271" s="3" t="s">
        <v>365</v>
      </c>
      <c r="D271" s="3">
        <v>14</v>
      </c>
      <c r="E271" s="3" t="s">
        <v>13</v>
      </c>
      <c r="F271" s="22" t="s">
        <v>14</v>
      </c>
      <c r="H271" s="50">
        <v>0.02</v>
      </c>
      <c r="I271" s="50">
        <v>0.02</v>
      </c>
      <c r="J271" s="16"/>
      <c r="K271" s="60">
        <f t="shared" si="16"/>
        <v>0.02</v>
      </c>
      <c r="L271" s="60">
        <f t="shared" si="17"/>
        <v>0</v>
      </c>
      <c r="N271" s="22">
        <f t="shared" si="18"/>
        <v>0.29073861972049292</v>
      </c>
      <c r="O271" s="22">
        <f t="shared" si="19"/>
        <v>-0.28060874959062282</v>
      </c>
    </row>
    <row r="272" spans="2:15" x14ac:dyDescent="0.3">
      <c r="B272" s="3" t="s">
        <v>754</v>
      </c>
      <c r="C272" s="3" t="s">
        <v>755</v>
      </c>
      <c r="D272" s="3">
        <v>10</v>
      </c>
      <c r="E272" s="3" t="s">
        <v>13</v>
      </c>
      <c r="F272" s="3" t="s">
        <v>770</v>
      </c>
      <c r="H272" s="50">
        <v>0.02</v>
      </c>
      <c r="I272" s="50">
        <v>0.02</v>
      </c>
      <c r="J272" s="16"/>
      <c r="K272" s="60">
        <f t="shared" si="16"/>
        <v>0.02</v>
      </c>
      <c r="L272" s="60">
        <f t="shared" si="17"/>
        <v>0</v>
      </c>
      <c r="N272" s="22">
        <f t="shared" si="18"/>
        <v>0.29073861972049292</v>
      </c>
      <c r="O272" s="22">
        <f t="shared" si="19"/>
        <v>-0.28060874959062282</v>
      </c>
    </row>
    <row r="273" spans="2:15" x14ac:dyDescent="0.3">
      <c r="B273" s="3" t="s">
        <v>782</v>
      </c>
      <c r="C273" s="3" t="s">
        <v>783</v>
      </c>
      <c r="D273" s="9">
        <v>12</v>
      </c>
      <c r="E273" s="9" t="s">
        <v>43</v>
      </c>
      <c r="F273" s="9" t="s">
        <v>14</v>
      </c>
      <c r="H273" s="50">
        <v>0.02</v>
      </c>
      <c r="I273" s="50">
        <v>0.02</v>
      </c>
      <c r="J273" s="16"/>
      <c r="K273" s="60">
        <f t="shared" si="16"/>
        <v>0.02</v>
      </c>
      <c r="L273" s="60">
        <f t="shared" si="17"/>
        <v>0</v>
      </c>
      <c r="N273" s="22">
        <f t="shared" si="18"/>
        <v>0.29073861972049292</v>
      </c>
      <c r="O273" s="22">
        <f t="shared" si="19"/>
        <v>-0.28060874959062282</v>
      </c>
    </row>
    <row r="274" spans="2:15" x14ac:dyDescent="0.3">
      <c r="B274" s="3" t="s">
        <v>282</v>
      </c>
      <c r="C274" s="3" t="s">
        <v>283</v>
      </c>
      <c r="D274" s="3">
        <v>11</v>
      </c>
      <c r="E274" s="3" t="s">
        <v>13</v>
      </c>
      <c r="F274" s="3" t="s">
        <v>25</v>
      </c>
      <c r="H274" s="8">
        <v>0.02</v>
      </c>
      <c r="I274" s="8">
        <v>0.02</v>
      </c>
      <c r="J274" s="16"/>
      <c r="K274" s="60">
        <f t="shared" si="16"/>
        <v>0.02</v>
      </c>
      <c r="L274" s="60">
        <f t="shared" si="17"/>
        <v>0</v>
      </c>
      <c r="N274" s="22">
        <f t="shared" si="18"/>
        <v>0.29073861972049292</v>
      </c>
      <c r="O274" s="22">
        <f t="shared" si="19"/>
        <v>-0.28060874959062282</v>
      </c>
    </row>
    <row r="275" spans="2:15" x14ac:dyDescent="0.3">
      <c r="B275" s="22" t="s">
        <v>402</v>
      </c>
      <c r="C275" s="22" t="s">
        <v>403</v>
      </c>
      <c r="D275" s="3">
        <v>10</v>
      </c>
      <c r="E275" s="3" t="s">
        <v>332</v>
      </c>
      <c r="F275" s="3" t="s">
        <v>14</v>
      </c>
      <c r="H275" s="50">
        <v>0.02</v>
      </c>
      <c r="I275" s="50">
        <v>0.02</v>
      </c>
      <c r="J275" s="16"/>
      <c r="K275" s="60">
        <f t="shared" si="16"/>
        <v>0.02</v>
      </c>
      <c r="L275" s="60">
        <f t="shared" si="17"/>
        <v>0</v>
      </c>
      <c r="N275" s="22">
        <f t="shared" si="18"/>
        <v>0.29073861972049292</v>
      </c>
      <c r="O275" s="22">
        <f t="shared" si="19"/>
        <v>-0.28060874959062282</v>
      </c>
    </row>
    <row r="276" spans="2:15" x14ac:dyDescent="0.3">
      <c r="B276" s="3" t="s">
        <v>458</v>
      </c>
      <c r="C276" s="3" t="s">
        <v>459</v>
      </c>
      <c r="D276" s="3">
        <v>17</v>
      </c>
      <c r="E276" s="3" t="s">
        <v>13</v>
      </c>
      <c r="F276" s="3" t="s">
        <v>14</v>
      </c>
      <c r="G276" s="19"/>
      <c r="H276" s="8">
        <v>0.02</v>
      </c>
      <c r="I276" s="8">
        <v>0.02</v>
      </c>
      <c r="J276" s="16"/>
      <c r="K276" s="60">
        <f t="shared" si="16"/>
        <v>0.02</v>
      </c>
      <c r="L276" s="60">
        <f t="shared" si="17"/>
        <v>0</v>
      </c>
      <c r="N276" s="22">
        <f t="shared" si="18"/>
        <v>0.29073861972049292</v>
      </c>
      <c r="O276" s="22">
        <f t="shared" si="19"/>
        <v>-0.28060874959062282</v>
      </c>
    </row>
    <row r="277" spans="2:15" x14ac:dyDescent="0.3">
      <c r="B277" s="3" t="s">
        <v>480</v>
      </c>
      <c r="C277" s="3" t="s">
        <v>481</v>
      </c>
      <c r="D277" s="3">
        <v>13</v>
      </c>
      <c r="E277" s="3" t="s">
        <v>13</v>
      </c>
      <c r="F277" s="3" t="s">
        <v>14</v>
      </c>
      <c r="H277" s="1">
        <v>0.02</v>
      </c>
      <c r="I277" s="1">
        <v>0.02</v>
      </c>
      <c r="J277" s="16"/>
      <c r="K277" s="60">
        <f t="shared" si="16"/>
        <v>0.02</v>
      </c>
      <c r="L277" s="60">
        <f t="shared" si="17"/>
        <v>0</v>
      </c>
      <c r="N277" s="22">
        <f t="shared" si="18"/>
        <v>0.29073861972049292</v>
      </c>
      <c r="O277" s="22">
        <f t="shared" si="19"/>
        <v>-0.28060874959062282</v>
      </c>
    </row>
    <row r="278" spans="2:15" x14ac:dyDescent="0.3">
      <c r="B278" s="3" t="s">
        <v>499</v>
      </c>
      <c r="C278" s="3" t="s">
        <v>500</v>
      </c>
      <c r="D278" s="3">
        <v>13</v>
      </c>
      <c r="E278" s="3" t="s">
        <v>13</v>
      </c>
      <c r="F278" s="3" t="s">
        <v>14</v>
      </c>
      <c r="H278" s="1">
        <v>0.02</v>
      </c>
      <c r="I278" s="1">
        <v>0.02</v>
      </c>
      <c r="J278" s="16"/>
      <c r="K278" s="60">
        <f t="shared" si="16"/>
        <v>0.02</v>
      </c>
      <c r="L278" s="60">
        <f t="shared" si="17"/>
        <v>0</v>
      </c>
      <c r="N278" s="22">
        <f t="shared" si="18"/>
        <v>0.29073861972049292</v>
      </c>
      <c r="O278" s="22">
        <f t="shared" si="19"/>
        <v>-0.28060874959062282</v>
      </c>
    </row>
    <row r="279" spans="2:15" x14ac:dyDescent="0.3">
      <c r="B279" s="3" t="s">
        <v>677</v>
      </c>
      <c r="C279" s="3" t="s">
        <v>678</v>
      </c>
      <c r="D279" s="3">
        <v>17</v>
      </c>
      <c r="E279" s="3" t="s">
        <v>13</v>
      </c>
      <c r="F279" s="3" t="s">
        <v>14</v>
      </c>
      <c r="G279" s="19"/>
      <c r="H279" s="8">
        <v>0.02</v>
      </c>
      <c r="I279" s="8">
        <v>0.02</v>
      </c>
      <c r="J279" s="16"/>
      <c r="K279" s="60">
        <f t="shared" si="16"/>
        <v>0.02</v>
      </c>
      <c r="L279" s="60">
        <f t="shared" si="17"/>
        <v>0</v>
      </c>
      <c r="N279" s="22">
        <f t="shared" si="18"/>
        <v>0.29073861972049292</v>
      </c>
      <c r="O279" s="22">
        <f t="shared" si="19"/>
        <v>-0.28060874959062282</v>
      </c>
    </row>
    <row r="280" spans="2:15" x14ac:dyDescent="0.3">
      <c r="B280" s="3" t="s">
        <v>26</v>
      </c>
      <c r="C280" s="3" t="s">
        <v>27</v>
      </c>
      <c r="D280" s="3">
        <v>11</v>
      </c>
      <c r="E280" s="3" t="s">
        <v>13</v>
      </c>
      <c r="F280" s="3" t="s">
        <v>14</v>
      </c>
      <c r="H280" s="50">
        <v>0.02</v>
      </c>
      <c r="I280" s="50">
        <v>0.02</v>
      </c>
      <c r="J280" s="16"/>
      <c r="K280" s="60">
        <f t="shared" si="16"/>
        <v>0.02</v>
      </c>
      <c r="L280" s="60">
        <f t="shared" si="17"/>
        <v>0</v>
      </c>
      <c r="N280" s="22">
        <f t="shared" si="18"/>
        <v>0.29073861972049292</v>
      </c>
      <c r="O280" s="22">
        <f t="shared" si="19"/>
        <v>-0.28060874959062282</v>
      </c>
    </row>
    <row r="281" spans="2:15" x14ac:dyDescent="0.3">
      <c r="B281" s="3" t="s">
        <v>186</v>
      </c>
      <c r="C281" s="3" t="s">
        <v>187</v>
      </c>
      <c r="D281" s="3">
        <v>13</v>
      </c>
      <c r="E281" s="3" t="s">
        <v>43</v>
      </c>
      <c r="F281" s="22" t="s">
        <v>551</v>
      </c>
      <c r="H281" s="50">
        <v>0.02</v>
      </c>
      <c r="I281" s="50">
        <v>0.02</v>
      </c>
      <c r="J281" s="16"/>
      <c r="K281" s="60">
        <f t="shared" si="16"/>
        <v>0.02</v>
      </c>
      <c r="L281" s="60">
        <f t="shared" si="17"/>
        <v>0</v>
      </c>
      <c r="N281" s="22">
        <f t="shared" si="18"/>
        <v>0.29073861972049292</v>
      </c>
      <c r="O281" s="22">
        <f t="shared" si="19"/>
        <v>-0.28060874959062282</v>
      </c>
    </row>
    <row r="282" spans="2:15" x14ac:dyDescent="0.3">
      <c r="B282" s="3" t="s">
        <v>227</v>
      </c>
      <c r="C282" s="3" t="s">
        <v>228</v>
      </c>
      <c r="D282" s="22">
        <v>17</v>
      </c>
      <c r="E282" s="22" t="s">
        <v>13</v>
      </c>
      <c r="F282" s="22" t="s">
        <v>14</v>
      </c>
      <c r="H282" s="50">
        <v>0.02</v>
      </c>
      <c r="I282" s="50">
        <v>0.02</v>
      </c>
      <c r="J282" s="16"/>
      <c r="K282" s="60">
        <f t="shared" si="16"/>
        <v>0.02</v>
      </c>
      <c r="L282" s="60">
        <f t="shared" si="17"/>
        <v>0</v>
      </c>
      <c r="N282" s="22">
        <f t="shared" si="18"/>
        <v>0.29073861972049292</v>
      </c>
      <c r="O282" s="22">
        <f t="shared" si="19"/>
        <v>-0.28060874959062282</v>
      </c>
    </row>
    <row r="283" spans="2:15" x14ac:dyDescent="0.3">
      <c r="B283" s="3" t="s">
        <v>270</v>
      </c>
      <c r="C283" s="3" t="s">
        <v>271</v>
      </c>
      <c r="D283" s="3">
        <v>11</v>
      </c>
      <c r="E283" s="3" t="s">
        <v>299</v>
      </c>
      <c r="F283" s="3" t="s">
        <v>25</v>
      </c>
      <c r="H283" s="50">
        <v>0.02</v>
      </c>
      <c r="I283" s="50">
        <v>0.02</v>
      </c>
      <c r="J283" s="16"/>
      <c r="K283" s="60">
        <f t="shared" si="16"/>
        <v>0.02</v>
      </c>
      <c r="L283" s="60">
        <f t="shared" si="17"/>
        <v>0</v>
      </c>
      <c r="N283" s="22">
        <f t="shared" si="18"/>
        <v>0.29073861972049292</v>
      </c>
      <c r="O283" s="22">
        <f t="shared" si="19"/>
        <v>-0.28060874959062282</v>
      </c>
    </row>
    <row r="284" spans="2:15" x14ac:dyDescent="0.3">
      <c r="B284" s="3" t="s">
        <v>1</v>
      </c>
      <c r="C284" s="3" t="s">
        <v>605</v>
      </c>
      <c r="D284" s="22">
        <v>16</v>
      </c>
      <c r="E284" s="22" t="s">
        <v>13</v>
      </c>
      <c r="F284" s="22" t="s">
        <v>25</v>
      </c>
      <c r="H284" s="50">
        <v>0.02</v>
      </c>
      <c r="I284" s="50">
        <v>0.02</v>
      </c>
      <c r="J284" s="16"/>
      <c r="K284" s="60">
        <f t="shared" si="16"/>
        <v>0.02</v>
      </c>
      <c r="L284" s="60">
        <f t="shared" si="17"/>
        <v>0</v>
      </c>
      <c r="N284" s="22">
        <f t="shared" si="18"/>
        <v>0.29073861972049292</v>
      </c>
      <c r="O284" s="22">
        <f t="shared" si="19"/>
        <v>-0.28060874959062282</v>
      </c>
    </row>
    <row r="285" spans="2:15" x14ac:dyDescent="0.3">
      <c r="B285" s="9" t="s">
        <v>711</v>
      </c>
      <c r="C285" s="9" t="s">
        <v>712</v>
      </c>
      <c r="D285" s="3">
        <v>10</v>
      </c>
      <c r="E285" s="3" t="s">
        <v>13</v>
      </c>
      <c r="F285" s="3" t="s">
        <v>14</v>
      </c>
      <c r="H285" s="15">
        <v>0.02</v>
      </c>
      <c r="I285" s="15">
        <v>0.02</v>
      </c>
      <c r="J285" s="16"/>
      <c r="K285" s="60">
        <f t="shared" si="16"/>
        <v>0.02</v>
      </c>
      <c r="L285" s="60">
        <f t="shared" si="17"/>
        <v>0</v>
      </c>
      <c r="N285" s="22">
        <f t="shared" si="18"/>
        <v>0.29073861972049292</v>
      </c>
      <c r="O285" s="22">
        <f t="shared" si="19"/>
        <v>-0.28060874959062282</v>
      </c>
    </row>
    <row r="286" spans="2:15" x14ac:dyDescent="0.3">
      <c r="B286" s="3" t="s">
        <v>581</v>
      </c>
      <c r="C286" s="3" t="s">
        <v>582</v>
      </c>
      <c r="D286" s="3">
        <v>15</v>
      </c>
      <c r="E286" s="3" t="s">
        <v>13</v>
      </c>
      <c r="F286" s="3" t="s">
        <v>14</v>
      </c>
      <c r="H286" s="8">
        <v>0.02</v>
      </c>
      <c r="I286" s="8">
        <v>0.02</v>
      </c>
      <c r="J286" s="16"/>
      <c r="K286" s="60">
        <f t="shared" si="16"/>
        <v>0.02</v>
      </c>
      <c r="L286" s="60">
        <f t="shared" si="17"/>
        <v>0</v>
      </c>
      <c r="N286" s="22">
        <f t="shared" si="18"/>
        <v>0.29073861972049292</v>
      </c>
      <c r="O286" s="22">
        <f t="shared" si="19"/>
        <v>-0.28060874959062282</v>
      </c>
    </row>
    <row r="287" spans="2:15" x14ac:dyDescent="0.3">
      <c r="B287" s="54" t="s">
        <v>762</v>
      </c>
      <c r="C287" s="28" t="s">
        <v>763</v>
      </c>
      <c r="D287" s="3">
        <v>11</v>
      </c>
      <c r="E287" s="3" t="s">
        <v>13</v>
      </c>
      <c r="F287" s="3" t="s">
        <v>730</v>
      </c>
      <c r="H287" s="50">
        <v>0.02</v>
      </c>
      <c r="I287" s="50">
        <v>0.02</v>
      </c>
      <c r="J287" s="16"/>
      <c r="K287" s="60">
        <f t="shared" si="16"/>
        <v>0.02</v>
      </c>
      <c r="L287" s="60">
        <f t="shared" si="17"/>
        <v>0</v>
      </c>
      <c r="N287" s="22">
        <f t="shared" si="18"/>
        <v>0.29073861972049292</v>
      </c>
      <c r="O287" s="22">
        <f t="shared" si="19"/>
        <v>-0.28060874959062282</v>
      </c>
    </row>
    <row r="288" spans="2:15" x14ac:dyDescent="0.3">
      <c r="B288" s="3" t="s">
        <v>263</v>
      </c>
      <c r="C288" s="3" t="s">
        <v>264</v>
      </c>
      <c r="D288" s="3">
        <v>15</v>
      </c>
      <c r="E288" s="3" t="s">
        <v>13</v>
      </c>
      <c r="F288" s="3" t="s">
        <v>14</v>
      </c>
      <c r="H288" s="15">
        <v>0.02</v>
      </c>
      <c r="I288" s="15">
        <v>0.02</v>
      </c>
      <c r="J288" s="16"/>
      <c r="K288" s="60">
        <f t="shared" si="16"/>
        <v>0.02</v>
      </c>
      <c r="L288" s="60">
        <f t="shared" si="17"/>
        <v>0</v>
      </c>
      <c r="N288" s="22">
        <f t="shared" si="18"/>
        <v>0.29073861972049292</v>
      </c>
      <c r="O288" s="22">
        <f t="shared" si="19"/>
        <v>-0.28060874959062282</v>
      </c>
    </row>
    <row r="289" spans="2:15" x14ac:dyDescent="0.3">
      <c r="B289" s="3" t="s">
        <v>469</v>
      </c>
      <c r="C289" s="3" t="s">
        <v>470</v>
      </c>
      <c r="D289" s="3">
        <v>12</v>
      </c>
      <c r="E289" s="3" t="s">
        <v>13</v>
      </c>
      <c r="F289" s="3" t="s">
        <v>14</v>
      </c>
      <c r="H289" s="8">
        <v>0.02</v>
      </c>
      <c r="I289" s="8">
        <v>0.02</v>
      </c>
      <c r="J289" s="16"/>
      <c r="K289" s="60">
        <f t="shared" si="16"/>
        <v>0.02</v>
      </c>
      <c r="L289" s="60">
        <f t="shared" si="17"/>
        <v>0</v>
      </c>
      <c r="N289" s="22">
        <f t="shared" si="18"/>
        <v>0.29073861972049292</v>
      </c>
      <c r="O289" s="22">
        <f t="shared" si="19"/>
        <v>-0.28060874959062282</v>
      </c>
    </row>
    <row r="290" spans="2:15" x14ac:dyDescent="0.3">
      <c r="B290" s="3" t="s">
        <v>488</v>
      </c>
      <c r="C290" s="3" t="s">
        <v>489</v>
      </c>
      <c r="D290" s="3">
        <v>14</v>
      </c>
      <c r="E290" s="3" t="s">
        <v>13</v>
      </c>
      <c r="F290" s="3" t="s">
        <v>25</v>
      </c>
      <c r="G290" s="19"/>
      <c r="H290" s="50">
        <v>0.02</v>
      </c>
      <c r="I290" s="50">
        <v>0.02</v>
      </c>
      <c r="J290" s="16"/>
      <c r="K290" s="60">
        <f t="shared" si="16"/>
        <v>0.02</v>
      </c>
      <c r="L290" s="60">
        <f t="shared" si="17"/>
        <v>0</v>
      </c>
      <c r="N290" s="22">
        <f t="shared" si="18"/>
        <v>0.29073861972049292</v>
      </c>
      <c r="O290" s="22">
        <f t="shared" si="19"/>
        <v>-0.28060874959062282</v>
      </c>
    </row>
    <row r="291" spans="2:15" x14ac:dyDescent="0.3">
      <c r="B291" s="3" t="s">
        <v>556</v>
      </c>
      <c r="C291" s="3" t="s">
        <v>557</v>
      </c>
      <c r="D291" s="3">
        <v>15</v>
      </c>
      <c r="E291" s="3" t="s">
        <v>43</v>
      </c>
      <c r="F291" s="3" t="s">
        <v>14</v>
      </c>
      <c r="H291" s="50">
        <v>0.02</v>
      </c>
      <c r="I291" s="50">
        <v>0.02</v>
      </c>
      <c r="J291" s="16"/>
      <c r="K291" s="60">
        <f t="shared" si="16"/>
        <v>0.02</v>
      </c>
      <c r="L291" s="60">
        <f t="shared" si="17"/>
        <v>0</v>
      </c>
      <c r="N291" s="22">
        <f t="shared" si="18"/>
        <v>0.29073861972049292</v>
      </c>
      <c r="O291" s="22">
        <f t="shared" si="19"/>
        <v>-0.28060874959062282</v>
      </c>
    </row>
    <row r="292" spans="2:15" x14ac:dyDescent="0.3">
      <c r="B292" s="3" t="s">
        <v>635</v>
      </c>
      <c r="C292" s="3" t="s">
        <v>38</v>
      </c>
      <c r="D292" s="3">
        <v>11</v>
      </c>
      <c r="E292" s="3" t="s">
        <v>13</v>
      </c>
      <c r="F292" s="3" t="s">
        <v>25</v>
      </c>
      <c r="H292" s="8">
        <v>0.02</v>
      </c>
      <c r="I292" s="8">
        <v>0.02</v>
      </c>
      <c r="J292" s="16"/>
      <c r="K292" s="60">
        <f t="shared" si="16"/>
        <v>0.02</v>
      </c>
      <c r="L292" s="60">
        <f t="shared" si="17"/>
        <v>0</v>
      </c>
      <c r="N292" s="22">
        <f t="shared" si="18"/>
        <v>0.29073861972049292</v>
      </c>
      <c r="O292" s="22">
        <f t="shared" si="19"/>
        <v>-0.28060874959062282</v>
      </c>
    </row>
    <row r="293" spans="2:15" x14ac:dyDescent="0.3">
      <c r="B293" s="22" t="s">
        <v>561</v>
      </c>
      <c r="C293" s="22" t="s">
        <v>668</v>
      </c>
      <c r="D293" s="3">
        <v>16</v>
      </c>
      <c r="E293" s="3" t="s">
        <v>13</v>
      </c>
      <c r="F293" s="3" t="s">
        <v>25</v>
      </c>
      <c r="H293" s="8">
        <v>0.02</v>
      </c>
      <c r="I293" s="8">
        <v>0.02</v>
      </c>
      <c r="J293" s="16"/>
      <c r="K293" s="60">
        <f t="shared" si="16"/>
        <v>0.02</v>
      </c>
      <c r="L293" s="60">
        <f t="shared" si="17"/>
        <v>0</v>
      </c>
      <c r="N293" s="22">
        <f t="shared" si="18"/>
        <v>0.29073861972049292</v>
      </c>
      <c r="O293" s="22">
        <f t="shared" si="19"/>
        <v>-0.28060874959062282</v>
      </c>
    </row>
    <row r="294" spans="2:15" x14ac:dyDescent="0.3">
      <c r="B294" s="22" t="s">
        <v>696</v>
      </c>
      <c r="C294" s="22" t="s">
        <v>697</v>
      </c>
      <c r="D294" s="3">
        <v>10</v>
      </c>
      <c r="E294" s="3" t="s">
        <v>13</v>
      </c>
      <c r="F294" s="3" t="s">
        <v>14</v>
      </c>
      <c r="H294" s="15">
        <v>0.02</v>
      </c>
      <c r="I294" s="15">
        <v>0.02</v>
      </c>
      <c r="J294" s="16"/>
      <c r="K294" s="60">
        <f t="shared" si="16"/>
        <v>0.02</v>
      </c>
      <c r="L294" s="60">
        <f t="shared" si="17"/>
        <v>0</v>
      </c>
      <c r="N294" s="22">
        <f t="shared" si="18"/>
        <v>0.29073861972049292</v>
      </c>
      <c r="O294" s="22">
        <f t="shared" si="19"/>
        <v>-0.28060874959062282</v>
      </c>
    </row>
    <row r="295" spans="2:15" x14ac:dyDescent="0.3">
      <c r="B295" s="3" t="s">
        <v>739</v>
      </c>
      <c r="C295" s="3" t="s">
        <v>740</v>
      </c>
      <c r="D295" s="3">
        <v>16</v>
      </c>
      <c r="E295" s="3" t="s">
        <v>13</v>
      </c>
      <c r="F295" s="22" t="s">
        <v>14</v>
      </c>
      <c r="H295" s="50">
        <v>0.02</v>
      </c>
      <c r="I295" s="50">
        <v>0.02</v>
      </c>
      <c r="J295" s="16"/>
      <c r="K295" s="60">
        <f t="shared" si="16"/>
        <v>0.02</v>
      </c>
      <c r="L295" s="60">
        <f t="shared" si="17"/>
        <v>0</v>
      </c>
      <c r="N295" s="22">
        <f t="shared" si="18"/>
        <v>0.29073861972049292</v>
      </c>
      <c r="O295" s="22">
        <f t="shared" si="19"/>
        <v>-0.28060874959062282</v>
      </c>
    </row>
    <row r="296" spans="2:15" x14ac:dyDescent="0.3">
      <c r="B296" s="3" t="s">
        <v>75</v>
      </c>
      <c r="C296" s="3" t="s">
        <v>77</v>
      </c>
      <c r="D296" s="9">
        <v>13</v>
      </c>
      <c r="E296" s="9" t="s">
        <v>13</v>
      </c>
      <c r="F296" s="9" t="s">
        <v>771</v>
      </c>
      <c r="H296" s="50">
        <v>0.02</v>
      </c>
      <c r="I296" s="50">
        <v>0.02</v>
      </c>
      <c r="J296" s="16"/>
      <c r="K296" s="60">
        <f t="shared" si="16"/>
        <v>0.02</v>
      </c>
      <c r="L296" s="60">
        <f t="shared" si="17"/>
        <v>0</v>
      </c>
      <c r="N296" s="22">
        <f t="shared" si="18"/>
        <v>0.29073861972049292</v>
      </c>
      <c r="O296" s="22">
        <f t="shared" si="19"/>
        <v>-0.28060874959062282</v>
      </c>
    </row>
    <row r="297" spans="2:15" x14ac:dyDescent="0.3">
      <c r="B297" s="3" t="s">
        <v>88</v>
      </c>
      <c r="C297" s="3" t="s">
        <v>89</v>
      </c>
      <c r="D297" s="3">
        <v>9</v>
      </c>
      <c r="E297" s="3" t="s">
        <v>13</v>
      </c>
      <c r="F297" s="3" t="s">
        <v>25</v>
      </c>
      <c r="H297" s="50">
        <v>0.02</v>
      </c>
      <c r="I297" s="50">
        <v>0.02</v>
      </c>
      <c r="J297" s="16"/>
      <c r="K297" s="60">
        <f t="shared" si="16"/>
        <v>0.02</v>
      </c>
      <c r="L297" s="60">
        <f t="shared" si="17"/>
        <v>0</v>
      </c>
      <c r="N297" s="22">
        <f t="shared" si="18"/>
        <v>0.29073861972049292</v>
      </c>
      <c r="O297" s="22">
        <f t="shared" si="19"/>
        <v>-0.28060874959062282</v>
      </c>
    </row>
    <row r="298" spans="2:15" x14ac:dyDescent="0.3">
      <c r="B298" s="3" t="s">
        <v>416</v>
      </c>
      <c r="C298" s="3" t="s">
        <v>417</v>
      </c>
      <c r="D298" s="3">
        <v>11</v>
      </c>
      <c r="E298" s="3" t="s">
        <v>13</v>
      </c>
      <c r="F298" s="3" t="s">
        <v>25</v>
      </c>
      <c r="H298" s="50">
        <v>0.02</v>
      </c>
      <c r="I298" s="50">
        <v>0.02</v>
      </c>
      <c r="J298" s="20"/>
      <c r="K298" s="60">
        <f t="shared" si="16"/>
        <v>0.02</v>
      </c>
      <c r="L298" s="60">
        <f t="shared" si="17"/>
        <v>0</v>
      </c>
      <c r="N298" s="22">
        <f t="shared" si="18"/>
        <v>0.29073861972049292</v>
      </c>
      <c r="O298" s="22">
        <f t="shared" si="19"/>
        <v>-0.28060874959062282</v>
      </c>
    </row>
    <row r="299" spans="2:15" x14ac:dyDescent="0.3">
      <c r="B299" s="3" t="s">
        <v>525</v>
      </c>
      <c r="C299" s="3" t="s">
        <v>526</v>
      </c>
      <c r="D299" s="22">
        <v>14</v>
      </c>
      <c r="E299" s="22" t="s">
        <v>13</v>
      </c>
      <c r="F299" s="22" t="s">
        <v>770</v>
      </c>
      <c r="H299" s="50">
        <v>0.02</v>
      </c>
      <c r="I299" s="50">
        <v>0.02</v>
      </c>
      <c r="J299" s="20"/>
      <c r="K299" s="60">
        <f t="shared" si="16"/>
        <v>0.02</v>
      </c>
      <c r="L299" s="60">
        <f t="shared" si="17"/>
        <v>0</v>
      </c>
      <c r="N299" s="22">
        <f t="shared" si="18"/>
        <v>0.29073861972049292</v>
      </c>
      <c r="O299" s="22">
        <f t="shared" si="19"/>
        <v>-0.28060874959062282</v>
      </c>
    </row>
    <row r="300" spans="2:15" x14ac:dyDescent="0.3">
      <c r="B300" s="3" t="s">
        <v>586</v>
      </c>
      <c r="C300" s="3" t="s">
        <v>587</v>
      </c>
      <c r="D300" s="3">
        <v>12</v>
      </c>
      <c r="E300" s="3" t="s">
        <v>13</v>
      </c>
      <c r="F300" s="3" t="s">
        <v>14</v>
      </c>
      <c r="H300" s="50">
        <v>0.02</v>
      </c>
      <c r="I300" s="50">
        <v>0.02</v>
      </c>
      <c r="J300" s="20"/>
      <c r="K300" s="60">
        <f t="shared" si="16"/>
        <v>0.02</v>
      </c>
      <c r="L300" s="60">
        <f t="shared" si="17"/>
        <v>0</v>
      </c>
      <c r="N300" s="22">
        <f t="shared" si="18"/>
        <v>0.29073861972049292</v>
      </c>
      <c r="O300" s="22">
        <f t="shared" si="19"/>
        <v>-0.28060874959062282</v>
      </c>
    </row>
    <row r="301" spans="2:15" x14ac:dyDescent="0.3">
      <c r="B301" s="22" t="s">
        <v>831</v>
      </c>
      <c r="C301" s="22" t="s">
        <v>832</v>
      </c>
      <c r="D301" s="22">
        <v>13</v>
      </c>
      <c r="E301" s="22" t="s">
        <v>13</v>
      </c>
      <c r="F301" s="22" t="s">
        <v>770</v>
      </c>
      <c r="H301" s="50">
        <v>0.02</v>
      </c>
      <c r="I301" s="50">
        <v>0.02</v>
      </c>
      <c r="J301" s="20"/>
      <c r="K301" s="60">
        <f t="shared" si="16"/>
        <v>0.02</v>
      </c>
      <c r="L301" s="60">
        <f t="shared" si="17"/>
        <v>0</v>
      </c>
      <c r="N301" s="22">
        <f t="shared" si="18"/>
        <v>0.29073861972049292</v>
      </c>
      <c r="O301" s="22">
        <f t="shared" si="19"/>
        <v>-0.28060874959062282</v>
      </c>
    </row>
    <row r="302" spans="2:15" x14ac:dyDescent="0.3">
      <c r="B302" s="3" t="s">
        <v>593</v>
      </c>
      <c r="C302" s="3" t="s">
        <v>594</v>
      </c>
      <c r="D302" s="3">
        <v>10</v>
      </c>
      <c r="E302" s="3" t="s">
        <v>13</v>
      </c>
      <c r="F302" s="3" t="s">
        <v>14</v>
      </c>
      <c r="H302" s="23">
        <v>0.02</v>
      </c>
      <c r="I302" s="23">
        <v>0.02</v>
      </c>
      <c r="J302" s="20"/>
      <c r="K302" s="60">
        <f t="shared" si="16"/>
        <v>0.02</v>
      </c>
      <c r="L302" s="60">
        <f t="shared" si="17"/>
        <v>0</v>
      </c>
      <c r="N302" s="22">
        <f t="shared" si="18"/>
        <v>0.29073861972049292</v>
      </c>
      <c r="O302" s="22">
        <f t="shared" si="19"/>
        <v>-0.28060874959062282</v>
      </c>
    </row>
    <row r="303" spans="2:15" x14ac:dyDescent="0.3">
      <c r="B303" s="3" t="s">
        <v>645</v>
      </c>
      <c r="C303" s="3" t="s">
        <v>143</v>
      </c>
      <c r="D303" s="3">
        <v>16</v>
      </c>
      <c r="E303" s="3" t="s">
        <v>13</v>
      </c>
      <c r="F303" s="3" t="s">
        <v>25</v>
      </c>
      <c r="H303" s="8">
        <v>0.02</v>
      </c>
      <c r="I303" s="8">
        <v>0.02</v>
      </c>
      <c r="J303" s="20"/>
      <c r="K303" s="60">
        <f t="shared" si="16"/>
        <v>0.02</v>
      </c>
      <c r="L303" s="60">
        <f t="shared" si="17"/>
        <v>0</v>
      </c>
      <c r="N303" s="22">
        <f t="shared" si="18"/>
        <v>0.29073861972049292</v>
      </c>
      <c r="O303" s="22">
        <f t="shared" si="19"/>
        <v>-0.28060874959062282</v>
      </c>
    </row>
    <row r="304" spans="2:15" x14ac:dyDescent="0.3">
      <c r="B304" s="3" t="s">
        <v>707</v>
      </c>
      <c r="C304" s="3" t="s">
        <v>708</v>
      </c>
      <c r="D304" s="22">
        <v>11</v>
      </c>
      <c r="E304" s="22" t="s">
        <v>13</v>
      </c>
      <c r="F304" s="22" t="s">
        <v>25</v>
      </c>
      <c r="H304" s="50">
        <v>0.02</v>
      </c>
      <c r="I304" s="50">
        <v>0.02</v>
      </c>
      <c r="J304" s="20"/>
      <c r="K304" s="60">
        <f t="shared" si="16"/>
        <v>0.02</v>
      </c>
      <c r="L304" s="60">
        <f t="shared" si="17"/>
        <v>0</v>
      </c>
      <c r="N304" s="22">
        <f t="shared" si="18"/>
        <v>0.29073861972049292</v>
      </c>
      <c r="O304" s="22">
        <f t="shared" si="19"/>
        <v>-0.28060874959062282</v>
      </c>
    </row>
    <row r="305" spans="2:15" x14ac:dyDescent="0.3">
      <c r="B305" s="22" t="s">
        <v>809</v>
      </c>
      <c r="C305" s="22" t="s">
        <v>810</v>
      </c>
      <c r="D305" s="9">
        <v>11</v>
      </c>
      <c r="E305" s="9" t="s">
        <v>13</v>
      </c>
      <c r="F305" s="9" t="s">
        <v>25</v>
      </c>
      <c r="H305" s="50">
        <v>0.02</v>
      </c>
      <c r="I305" s="50">
        <v>0.02</v>
      </c>
      <c r="J305" s="20"/>
      <c r="K305" s="60">
        <f t="shared" si="16"/>
        <v>0.02</v>
      </c>
      <c r="L305" s="60">
        <f t="shared" si="17"/>
        <v>0</v>
      </c>
      <c r="N305" s="22">
        <f t="shared" si="18"/>
        <v>0.29073861972049292</v>
      </c>
      <c r="O305" s="22">
        <f t="shared" si="19"/>
        <v>-0.28060874959062282</v>
      </c>
    </row>
    <row r="306" spans="2:15" x14ac:dyDescent="0.3">
      <c r="B306" s="3" t="s">
        <v>95</v>
      </c>
      <c r="C306" s="3" t="s">
        <v>96</v>
      </c>
      <c r="D306" s="3">
        <v>12</v>
      </c>
      <c r="E306" s="3" t="s">
        <v>13</v>
      </c>
      <c r="F306" s="3" t="s">
        <v>25</v>
      </c>
      <c r="H306" s="15">
        <v>0.02</v>
      </c>
      <c r="I306" s="15">
        <v>0.02</v>
      </c>
      <c r="J306" s="20"/>
      <c r="K306" s="60">
        <f t="shared" si="16"/>
        <v>0.02</v>
      </c>
      <c r="L306" s="60">
        <f t="shared" si="17"/>
        <v>0</v>
      </c>
      <c r="N306" s="22">
        <f t="shared" si="18"/>
        <v>0.29073861972049292</v>
      </c>
      <c r="O306" s="22">
        <f t="shared" si="19"/>
        <v>-0.28060874959062282</v>
      </c>
    </row>
    <row r="307" spans="2:15" x14ac:dyDescent="0.3">
      <c r="B307" s="3" t="s">
        <v>206</v>
      </c>
      <c r="C307" s="3" t="s">
        <v>207</v>
      </c>
      <c r="D307" s="3">
        <v>15</v>
      </c>
      <c r="E307" s="3" t="s">
        <v>13</v>
      </c>
      <c r="F307" s="3" t="s">
        <v>25</v>
      </c>
      <c r="H307" s="50">
        <v>0.02</v>
      </c>
      <c r="I307" s="50">
        <v>0.02</v>
      </c>
      <c r="J307" s="20"/>
      <c r="K307" s="60">
        <f t="shared" si="16"/>
        <v>0.02</v>
      </c>
      <c r="L307" s="60">
        <f t="shared" si="17"/>
        <v>0</v>
      </c>
      <c r="N307" s="22">
        <f t="shared" si="18"/>
        <v>0.29073861972049292</v>
      </c>
      <c r="O307" s="22">
        <f t="shared" si="19"/>
        <v>-0.28060874959062282</v>
      </c>
    </row>
    <row r="308" spans="2:15" x14ac:dyDescent="0.3">
      <c r="B308" s="3" t="s">
        <v>443</v>
      </c>
      <c r="C308" s="3" t="s">
        <v>444</v>
      </c>
      <c r="D308" s="3">
        <v>13</v>
      </c>
      <c r="E308" s="3" t="s">
        <v>13</v>
      </c>
      <c r="F308" s="3" t="s">
        <v>14</v>
      </c>
      <c r="H308" s="50">
        <v>0.02</v>
      </c>
      <c r="I308" s="50">
        <v>0.02</v>
      </c>
      <c r="J308" s="20"/>
      <c r="K308" s="60">
        <f t="shared" si="16"/>
        <v>0.02</v>
      </c>
      <c r="L308" s="60">
        <f t="shared" si="17"/>
        <v>0</v>
      </c>
      <c r="N308" s="22">
        <f t="shared" si="18"/>
        <v>0.29073861972049292</v>
      </c>
      <c r="O308" s="22">
        <f t="shared" si="19"/>
        <v>-0.28060874959062282</v>
      </c>
    </row>
    <row r="309" spans="2:15" x14ac:dyDescent="0.3">
      <c r="B309" s="22" t="s">
        <v>448</v>
      </c>
      <c r="C309" s="22" t="s">
        <v>449</v>
      </c>
      <c r="D309" s="3">
        <v>13</v>
      </c>
      <c r="E309" s="3" t="s">
        <v>13</v>
      </c>
      <c r="F309" s="3" t="s">
        <v>14</v>
      </c>
      <c r="H309" s="50">
        <v>0.02</v>
      </c>
      <c r="I309" s="50">
        <v>0.02</v>
      </c>
      <c r="J309" s="20"/>
      <c r="K309" s="60">
        <f t="shared" si="16"/>
        <v>0.02</v>
      </c>
      <c r="L309" s="60">
        <f t="shared" si="17"/>
        <v>0</v>
      </c>
      <c r="N309" s="22">
        <f t="shared" si="18"/>
        <v>0.29073861972049292</v>
      </c>
      <c r="O309" s="22">
        <f t="shared" si="19"/>
        <v>-0.28060874959062282</v>
      </c>
    </row>
    <row r="310" spans="2:15" x14ac:dyDescent="0.3">
      <c r="B310" s="3" t="s">
        <v>198</v>
      </c>
      <c r="C310" s="3" t="s">
        <v>199</v>
      </c>
      <c r="D310" s="3">
        <v>9</v>
      </c>
      <c r="E310" s="3" t="s">
        <v>43</v>
      </c>
      <c r="F310" s="3" t="s">
        <v>25</v>
      </c>
      <c r="H310" s="50">
        <v>0.02</v>
      </c>
      <c r="I310" s="50">
        <v>0.02</v>
      </c>
      <c r="J310" s="20"/>
      <c r="K310" s="60">
        <f t="shared" si="16"/>
        <v>0.02</v>
      </c>
      <c r="L310" s="60">
        <f t="shared" si="17"/>
        <v>0</v>
      </c>
      <c r="N310" s="22">
        <f t="shared" si="18"/>
        <v>0.29073861972049292</v>
      </c>
      <c r="O310" s="22">
        <f t="shared" si="19"/>
        <v>-0.28060874959062282</v>
      </c>
    </row>
    <row r="311" spans="2:15" x14ac:dyDescent="0.3">
      <c r="B311" s="3" t="s">
        <v>671</v>
      </c>
      <c r="C311" s="3" t="s">
        <v>672</v>
      </c>
      <c r="D311" s="3">
        <v>15</v>
      </c>
      <c r="E311" s="3" t="s">
        <v>13</v>
      </c>
      <c r="F311" s="3" t="s">
        <v>25</v>
      </c>
      <c r="H311" s="50">
        <v>0.02</v>
      </c>
      <c r="I311" s="50">
        <v>0.02</v>
      </c>
      <c r="J311" s="20"/>
      <c r="K311" s="60">
        <f t="shared" si="16"/>
        <v>0.02</v>
      </c>
      <c r="L311" s="60">
        <f t="shared" si="17"/>
        <v>0</v>
      </c>
      <c r="N311" s="22">
        <f t="shared" si="18"/>
        <v>0.29073861972049292</v>
      </c>
      <c r="O311" s="22">
        <f t="shared" si="19"/>
        <v>-0.28060874959062282</v>
      </c>
    </row>
    <row r="312" spans="2:15" x14ac:dyDescent="0.3">
      <c r="B312" s="9" t="s">
        <v>709</v>
      </c>
      <c r="C312" s="9" t="s">
        <v>710</v>
      </c>
      <c r="D312" s="3">
        <v>16</v>
      </c>
      <c r="E312" s="3" t="s">
        <v>13</v>
      </c>
      <c r="F312" s="3" t="s">
        <v>25</v>
      </c>
      <c r="H312" s="8">
        <v>0.02</v>
      </c>
      <c r="I312" s="8">
        <v>0.02</v>
      </c>
      <c r="J312" s="20"/>
      <c r="K312" s="60">
        <f t="shared" si="16"/>
        <v>0.02</v>
      </c>
      <c r="L312" s="60">
        <f t="shared" si="17"/>
        <v>0</v>
      </c>
      <c r="N312" s="22">
        <f t="shared" si="18"/>
        <v>0.29073861972049292</v>
      </c>
      <c r="O312" s="22">
        <f t="shared" si="19"/>
        <v>-0.28060874959062282</v>
      </c>
    </row>
    <row r="313" spans="2:15" x14ac:dyDescent="0.3">
      <c r="B313" s="3" t="s">
        <v>75</v>
      </c>
      <c r="C313" s="3" t="s">
        <v>76</v>
      </c>
      <c r="D313" s="3">
        <v>11</v>
      </c>
      <c r="E313" s="3" t="s">
        <v>13</v>
      </c>
      <c r="F313" s="3" t="s">
        <v>25</v>
      </c>
      <c r="H313" s="23">
        <v>0.02</v>
      </c>
      <c r="I313" s="23">
        <v>0.02</v>
      </c>
      <c r="J313" s="20"/>
      <c r="K313" s="60">
        <f t="shared" si="16"/>
        <v>0.02</v>
      </c>
      <c r="L313" s="60">
        <f t="shared" si="17"/>
        <v>0</v>
      </c>
      <c r="N313" s="22">
        <f t="shared" si="18"/>
        <v>0.29073861972049292</v>
      </c>
      <c r="O313" s="22">
        <f t="shared" si="19"/>
        <v>-0.28060874959062282</v>
      </c>
    </row>
    <row r="314" spans="2:15" x14ac:dyDescent="0.3">
      <c r="B314" s="3" t="s">
        <v>828</v>
      </c>
      <c r="C314" s="3" t="s">
        <v>57</v>
      </c>
      <c r="D314" s="3">
        <v>9</v>
      </c>
      <c r="E314" s="3" t="s">
        <v>249</v>
      </c>
      <c r="F314" s="3" t="s">
        <v>770</v>
      </c>
      <c r="H314" s="50">
        <v>0.02</v>
      </c>
      <c r="I314" s="50">
        <v>0.02</v>
      </c>
      <c r="J314" s="20"/>
      <c r="K314" s="60">
        <f t="shared" si="16"/>
        <v>0.02</v>
      </c>
      <c r="L314" s="60">
        <f t="shared" si="17"/>
        <v>0</v>
      </c>
      <c r="N314" s="22">
        <f t="shared" si="18"/>
        <v>0.29073861972049292</v>
      </c>
      <c r="O314" s="22">
        <f t="shared" si="19"/>
        <v>-0.28060874959062282</v>
      </c>
    </row>
    <row r="315" spans="2:15" x14ac:dyDescent="0.3">
      <c r="B315" s="22" t="s">
        <v>869</v>
      </c>
      <c r="C315" s="22" t="s">
        <v>341</v>
      </c>
      <c r="D315" s="22">
        <v>14</v>
      </c>
      <c r="E315" s="22" t="s">
        <v>13</v>
      </c>
      <c r="F315" s="22" t="s">
        <v>771</v>
      </c>
      <c r="H315" s="10">
        <v>0.04</v>
      </c>
      <c r="I315" s="10">
        <v>0.04</v>
      </c>
      <c r="J315" s="20"/>
      <c r="K315" s="60">
        <f t="shared" si="16"/>
        <v>0.04</v>
      </c>
      <c r="L315" s="60">
        <f t="shared" si="17"/>
        <v>0</v>
      </c>
      <c r="N315" s="22">
        <f t="shared" si="18"/>
        <v>0.29073861972049292</v>
      </c>
      <c r="O315" s="22">
        <f t="shared" si="19"/>
        <v>-0.28060874959062282</v>
      </c>
    </row>
    <row r="316" spans="2:15" x14ac:dyDescent="0.3">
      <c r="B316" s="3" t="s">
        <v>210</v>
      </c>
      <c r="C316" s="3" t="s">
        <v>211</v>
      </c>
      <c r="D316" s="3">
        <v>14</v>
      </c>
      <c r="E316" s="3" t="s">
        <v>13</v>
      </c>
      <c r="F316" s="3" t="s">
        <v>14</v>
      </c>
      <c r="H316" s="15">
        <v>0.02</v>
      </c>
      <c r="I316" s="15">
        <v>0.02</v>
      </c>
      <c r="J316" s="20"/>
      <c r="K316" s="60">
        <f t="shared" si="16"/>
        <v>0.02</v>
      </c>
      <c r="L316" s="60">
        <f t="shared" si="17"/>
        <v>0</v>
      </c>
      <c r="N316" s="22">
        <f t="shared" si="18"/>
        <v>0.29073861972049292</v>
      </c>
      <c r="O316" s="22">
        <f t="shared" si="19"/>
        <v>-0.28060874959062282</v>
      </c>
    </row>
    <row r="317" spans="2:15" x14ac:dyDescent="0.3">
      <c r="B317" s="3" t="s">
        <v>735</v>
      </c>
      <c r="C317" s="3" t="s">
        <v>736</v>
      </c>
      <c r="D317" s="3">
        <v>10</v>
      </c>
      <c r="E317" s="3" t="s">
        <v>43</v>
      </c>
      <c r="F317" s="3" t="s">
        <v>14</v>
      </c>
      <c r="H317" s="15">
        <v>0.02</v>
      </c>
      <c r="I317" s="15">
        <v>0.02</v>
      </c>
      <c r="J317" s="20"/>
      <c r="K317" s="60">
        <f t="shared" si="16"/>
        <v>0.02</v>
      </c>
      <c r="L317" s="60">
        <f t="shared" si="17"/>
        <v>0</v>
      </c>
      <c r="N317" s="22">
        <f t="shared" si="18"/>
        <v>0.29073861972049292</v>
      </c>
      <c r="O317" s="22">
        <f t="shared" si="19"/>
        <v>-0.28060874959062282</v>
      </c>
    </row>
    <row r="318" spans="2:15" x14ac:dyDescent="0.3">
      <c r="B318" s="3" t="s">
        <v>455</v>
      </c>
      <c r="C318" s="3" t="s">
        <v>456</v>
      </c>
      <c r="D318" s="3">
        <v>15</v>
      </c>
      <c r="E318" s="3" t="s">
        <v>13</v>
      </c>
      <c r="F318" s="3" t="s">
        <v>25</v>
      </c>
      <c r="H318" s="50">
        <v>0.02</v>
      </c>
      <c r="I318" s="50">
        <v>0.02</v>
      </c>
      <c r="J318" s="20"/>
      <c r="K318" s="60">
        <f t="shared" si="16"/>
        <v>0.02</v>
      </c>
      <c r="L318" s="60">
        <f t="shared" si="17"/>
        <v>0</v>
      </c>
      <c r="N318" s="22">
        <f t="shared" si="18"/>
        <v>0.29073861972049292</v>
      </c>
      <c r="O318" s="22">
        <f t="shared" si="19"/>
        <v>-0.28060874959062282</v>
      </c>
    </row>
    <row r="319" spans="2:15" x14ac:dyDescent="0.3">
      <c r="B319" s="3" t="s">
        <v>245</v>
      </c>
      <c r="C319" s="3" t="s">
        <v>246</v>
      </c>
      <c r="D319" s="3">
        <v>14</v>
      </c>
      <c r="E319" s="3" t="s">
        <v>13</v>
      </c>
      <c r="F319" s="3" t="s">
        <v>25</v>
      </c>
      <c r="H319" s="50">
        <v>0.02</v>
      </c>
      <c r="I319" s="50">
        <v>0.02</v>
      </c>
      <c r="J319" s="20"/>
      <c r="K319" s="60">
        <f t="shared" si="16"/>
        <v>0.02</v>
      </c>
      <c r="L319" s="60">
        <f t="shared" si="17"/>
        <v>0</v>
      </c>
      <c r="N319" s="22">
        <f t="shared" si="18"/>
        <v>0.29073861972049292</v>
      </c>
      <c r="O319" s="22">
        <f t="shared" si="19"/>
        <v>-0.28060874959062282</v>
      </c>
    </row>
    <row r="320" spans="2:15" x14ac:dyDescent="0.3">
      <c r="B320" s="3" t="s">
        <v>467</v>
      </c>
      <c r="C320" s="3" t="s">
        <v>468</v>
      </c>
      <c r="D320" s="3">
        <v>15</v>
      </c>
      <c r="E320" s="3" t="s">
        <v>13</v>
      </c>
      <c r="F320" s="3" t="s">
        <v>25</v>
      </c>
      <c r="H320" s="50">
        <v>0.02</v>
      </c>
      <c r="I320" s="50">
        <v>0.02</v>
      </c>
      <c r="J320" s="20"/>
      <c r="K320" s="60">
        <f t="shared" si="16"/>
        <v>0.02</v>
      </c>
      <c r="L320" s="60">
        <f t="shared" si="17"/>
        <v>0</v>
      </c>
      <c r="N320" s="22">
        <f t="shared" si="18"/>
        <v>0.29073861972049292</v>
      </c>
      <c r="O320" s="22">
        <f t="shared" si="19"/>
        <v>-0.28060874959062282</v>
      </c>
    </row>
    <row r="321" spans="2:15" x14ac:dyDescent="0.3">
      <c r="B321" s="3" t="s">
        <v>633</v>
      </c>
      <c r="C321" s="3" t="s">
        <v>634</v>
      </c>
      <c r="D321" s="3">
        <v>10</v>
      </c>
      <c r="E321" s="3" t="s">
        <v>13</v>
      </c>
      <c r="F321" s="22" t="s">
        <v>551</v>
      </c>
      <c r="H321" s="50">
        <v>0.02</v>
      </c>
      <c r="I321" s="50">
        <v>0.02</v>
      </c>
      <c r="J321" s="20"/>
      <c r="K321" s="60">
        <f t="shared" si="16"/>
        <v>0.02</v>
      </c>
      <c r="L321" s="60">
        <f t="shared" si="17"/>
        <v>0</v>
      </c>
      <c r="N321" s="22">
        <f t="shared" si="18"/>
        <v>0.29073861972049292</v>
      </c>
      <c r="O321" s="22">
        <f t="shared" si="19"/>
        <v>-0.28060874959062282</v>
      </c>
    </row>
    <row r="322" spans="2:15" x14ac:dyDescent="0.3">
      <c r="B322" s="3" t="s">
        <v>280</v>
      </c>
      <c r="C322" s="3" t="s">
        <v>281</v>
      </c>
      <c r="D322" s="3">
        <v>15</v>
      </c>
      <c r="E322" s="3" t="s">
        <v>13</v>
      </c>
      <c r="F322" s="22" t="s">
        <v>551</v>
      </c>
      <c r="H322" s="50">
        <v>0.02</v>
      </c>
      <c r="I322" s="50">
        <v>0.02</v>
      </c>
      <c r="J322" s="20"/>
      <c r="K322" s="60">
        <f t="shared" si="16"/>
        <v>0.02</v>
      </c>
      <c r="L322" s="60">
        <f t="shared" si="17"/>
        <v>0</v>
      </c>
      <c r="N322" s="22">
        <f t="shared" si="18"/>
        <v>0.29073861972049292</v>
      </c>
      <c r="O322" s="22">
        <f t="shared" si="19"/>
        <v>-0.28060874959062282</v>
      </c>
    </row>
    <row r="323" spans="2:15" x14ac:dyDescent="0.3">
      <c r="B323" s="3" t="s">
        <v>549</v>
      </c>
      <c r="C323" s="3" t="s">
        <v>550</v>
      </c>
      <c r="D323" s="3">
        <v>10</v>
      </c>
      <c r="E323" s="3" t="s">
        <v>13</v>
      </c>
      <c r="F323" s="3" t="s">
        <v>25</v>
      </c>
      <c r="G323" s="19"/>
      <c r="H323" s="8">
        <v>0.02</v>
      </c>
      <c r="I323" s="8">
        <v>0.02</v>
      </c>
      <c r="J323" s="20"/>
      <c r="K323" s="60">
        <f t="shared" ref="K323:K386" si="20">AVERAGE(H323:I323)</f>
        <v>0.02</v>
      </c>
      <c r="L323" s="60">
        <f t="shared" ref="L323:L386" si="21">I323-H323</f>
        <v>0</v>
      </c>
      <c r="N323" s="22">
        <f t="shared" si="18"/>
        <v>0.29073861972049292</v>
      </c>
      <c r="O323" s="22">
        <f t="shared" si="19"/>
        <v>-0.28060874959062282</v>
      </c>
    </row>
    <row r="324" spans="2:15" x14ac:dyDescent="0.3">
      <c r="B324" s="3" t="s">
        <v>558</v>
      </c>
      <c r="C324" s="3" t="s">
        <v>559</v>
      </c>
      <c r="D324" s="3">
        <v>10</v>
      </c>
      <c r="E324" s="3" t="s">
        <v>13</v>
      </c>
      <c r="F324" s="3" t="s">
        <v>14</v>
      </c>
      <c r="H324" s="50">
        <v>0.02</v>
      </c>
      <c r="I324" s="50">
        <v>0.02</v>
      </c>
      <c r="J324" s="20"/>
      <c r="K324" s="60">
        <f t="shared" si="20"/>
        <v>0.02</v>
      </c>
      <c r="L324" s="60">
        <f t="shared" si="21"/>
        <v>0</v>
      </c>
      <c r="N324" s="22">
        <f t="shared" ref="N324:N387" si="22">$L$466+1.96*$L$467</f>
        <v>0.29073861972049292</v>
      </c>
      <c r="O324" s="22">
        <f t="shared" ref="O324:O387" si="23">$L$466-1.96*$L$467</f>
        <v>-0.28060874959062282</v>
      </c>
    </row>
    <row r="325" spans="2:15" x14ac:dyDescent="0.3">
      <c r="B325" s="3" t="s">
        <v>627</v>
      </c>
      <c r="C325" s="3" t="s">
        <v>628</v>
      </c>
      <c r="D325" s="3">
        <v>14</v>
      </c>
      <c r="E325" s="3" t="s">
        <v>13</v>
      </c>
      <c r="F325" s="3" t="s">
        <v>14</v>
      </c>
      <c r="G325" s="19"/>
      <c r="H325" s="8">
        <v>0.02</v>
      </c>
      <c r="I325" s="8">
        <v>0.02</v>
      </c>
      <c r="J325" s="20"/>
      <c r="K325" s="60">
        <f t="shared" si="20"/>
        <v>0.02</v>
      </c>
      <c r="L325" s="60">
        <f t="shared" si="21"/>
        <v>0</v>
      </c>
      <c r="N325" s="22">
        <f t="shared" si="22"/>
        <v>0.29073861972049292</v>
      </c>
      <c r="O325" s="22">
        <f t="shared" si="23"/>
        <v>-0.28060874959062282</v>
      </c>
    </row>
    <row r="326" spans="2:15" x14ac:dyDescent="0.3">
      <c r="B326" s="3" t="s">
        <v>683</v>
      </c>
      <c r="C326" s="3" t="s">
        <v>684</v>
      </c>
      <c r="D326" s="3">
        <v>15</v>
      </c>
      <c r="E326" s="3" t="s">
        <v>13</v>
      </c>
      <c r="F326" s="3" t="s">
        <v>14</v>
      </c>
      <c r="H326" s="15">
        <v>0.02</v>
      </c>
      <c r="I326" s="15">
        <v>0.02</v>
      </c>
      <c r="J326" s="20"/>
      <c r="K326" s="60">
        <f t="shared" si="20"/>
        <v>0.02</v>
      </c>
      <c r="L326" s="60">
        <f t="shared" si="21"/>
        <v>0</v>
      </c>
      <c r="N326" s="22">
        <f t="shared" si="22"/>
        <v>0.29073861972049292</v>
      </c>
      <c r="O326" s="22">
        <f t="shared" si="23"/>
        <v>-0.28060874959062282</v>
      </c>
    </row>
    <row r="327" spans="2:15" x14ac:dyDescent="0.3">
      <c r="B327" s="3" t="s">
        <v>425</v>
      </c>
      <c r="C327" s="3" t="s">
        <v>18</v>
      </c>
      <c r="D327" s="3">
        <v>14</v>
      </c>
      <c r="E327" s="3" t="s">
        <v>13</v>
      </c>
      <c r="F327" s="3" t="s">
        <v>25</v>
      </c>
      <c r="H327" s="1">
        <v>0.02</v>
      </c>
      <c r="I327" s="1">
        <v>0.02</v>
      </c>
      <c r="J327" s="20"/>
      <c r="K327" s="60">
        <f t="shared" si="20"/>
        <v>0.02</v>
      </c>
      <c r="L327" s="60">
        <f t="shared" si="21"/>
        <v>0</v>
      </c>
      <c r="N327" s="22">
        <f t="shared" si="22"/>
        <v>0.29073861972049292</v>
      </c>
      <c r="O327" s="22">
        <f t="shared" si="23"/>
        <v>-0.28060874959062282</v>
      </c>
    </row>
    <row r="328" spans="2:15" x14ac:dyDescent="0.3">
      <c r="B328" s="3" t="s">
        <v>28</v>
      </c>
      <c r="C328" s="3" t="s">
        <v>29</v>
      </c>
      <c r="D328" s="34">
        <v>13</v>
      </c>
      <c r="E328" s="34" t="s">
        <v>13</v>
      </c>
      <c r="F328" s="34" t="s">
        <v>14</v>
      </c>
      <c r="G328" s="35"/>
      <c r="H328" s="8">
        <v>0.02</v>
      </c>
      <c r="I328" s="8">
        <v>0.02</v>
      </c>
      <c r="J328" s="20"/>
      <c r="K328" s="60">
        <f t="shared" si="20"/>
        <v>0.02</v>
      </c>
      <c r="L328" s="60">
        <f t="shared" si="21"/>
        <v>0</v>
      </c>
      <c r="N328" s="22">
        <f t="shared" si="22"/>
        <v>0.29073861972049292</v>
      </c>
      <c r="O328" s="22">
        <f t="shared" si="23"/>
        <v>-0.28060874959062282</v>
      </c>
    </row>
    <row r="329" spans="2:15" x14ac:dyDescent="0.3">
      <c r="B329" s="34" t="s">
        <v>101</v>
      </c>
      <c r="C329" s="34" t="s">
        <v>102</v>
      </c>
      <c r="D329" s="3">
        <v>2</v>
      </c>
      <c r="E329" s="3" t="s">
        <v>13</v>
      </c>
      <c r="F329" s="3" t="s">
        <v>25</v>
      </c>
      <c r="H329" s="1">
        <v>0.02</v>
      </c>
      <c r="I329" s="1">
        <v>0.02</v>
      </c>
      <c r="J329" s="20"/>
      <c r="K329" s="60">
        <f t="shared" si="20"/>
        <v>0.02</v>
      </c>
      <c r="L329" s="60">
        <f t="shared" si="21"/>
        <v>0</v>
      </c>
      <c r="N329" s="22">
        <f t="shared" si="22"/>
        <v>0.29073861972049292</v>
      </c>
      <c r="O329" s="22">
        <f t="shared" si="23"/>
        <v>-0.28060874959062282</v>
      </c>
    </row>
    <row r="330" spans="2:15" x14ac:dyDescent="0.3">
      <c r="B330" s="3" t="s">
        <v>204</v>
      </c>
      <c r="C330" s="3" t="s">
        <v>205</v>
      </c>
      <c r="D330" s="22">
        <v>16</v>
      </c>
      <c r="E330" s="22" t="s">
        <v>13</v>
      </c>
      <c r="F330" s="22" t="s">
        <v>14</v>
      </c>
      <c r="H330" s="50">
        <v>0.02</v>
      </c>
      <c r="I330" s="50">
        <v>0.02</v>
      </c>
      <c r="J330" s="20"/>
      <c r="K330" s="60">
        <f t="shared" si="20"/>
        <v>0.02</v>
      </c>
      <c r="L330" s="60">
        <f t="shared" si="21"/>
        <v>0</v>
      </c>
      <c r="N330" s="22">
        <f t="shared" si="22"/>
        <v>0.29073861972049292</v>
      </c>
      <c r="O330" s="22">
        <f t="shared" si="23"/>
        <v>-0.28060874959062282</v>
      </c>
    </row>
    <row r="331" spans="2:15" x14ac:dyDescent="0.3">
      <c r="B331" s="3" t="s">
        <v>23</v>
      </c>
      <c r="C331" s="3" t="s">
        <v>24</v>
      </c>
      <c r="D331" s="3">
        <v>10</v>
      </c>
      <c r="E331" s="3" t="s">
        <v>332</v>
      </c>
      <c r="F331" s="3" t="s">
        <v>25</v>
      </c>
      <c r="H331" s="50">
        <v>0.02</v>
      </c>
      <c r="I331" s="50">
        <v>0.02</v>
      </c>
      <c r="J331" s="20"/>
      <c r="K331" s="60">
        <f t="shared" si="20"/>
        <v>0.02</v>
      </c>
      <c r="L331" s="60">
        <f t="shared" si="21"/>
        <v>0</v>
      </c>
      <c r="N331" s="22">
        <f t="shared" si="22"/>
        <v>0.29073861972049292</v>
      </c>
      <c r="O331" s="22">
        <f t="shared" si="23"/>
        <v>-0.28060874959062282</v>
      </c>
    </row>
    <row r="332" spans="2:15" x14ac:dyDescent="0.3">
      <c r="B332" s="3" t="s">
        <v>66</v>
      </c>
      <c r="C332" s="3" t="s">
        <v>67</v>
      </c>
      <c r="D332" s="3">
        <v>16</v>
      </c>
      <c r="E332" s="3" t="s">
        <v>13</v>
      </c>
      <c r="F332" s="3" t="s">
        <v>14</v>
      </c>
      <c r="H332" s="15">
        <v>0.02</v>
      </c>
      <c r="I332" s="15">
        <v>0.02</v>
      </c>
      <c r="J332" s="16"/>
      <c r="K332" s="60">
        <f t="shared" si="20"/>
        <v>0.02</v>
      </c>
      <c r="L332" s="60">
        <f t="shared" si="21"/>
        <v>0</v>
      </c>
      <c r="N332" s="22">
        <f t="shared" si="22"/>
        <v>0.29073861972049292</v>
      </c>
      <c r="O332" s="22">
        <f t="shared" si="23"/>
        <v>-0.28060874959062282</v>
      </c>
    </row>
    <row r="333" spans="2:15" x14ac:dyDescent="0.3">
      <c r="B333" s="3" t="s">
        <v>78</v>
      </c>
      <c r="C333" s="3" t="s">
        <v>79</v>
      </c>
      <c r="D333" s="3">
        <v>11</v>
      </c>
      <c r="E333" s="3" t="s">
        <v>13</v>
      </c>
      <c r="F333" s="3" t="s">
        <v>771</v>
      </c>
      <c r="H333" s="50">
        <v>0.02</v>
      </c>
      <c r="I333" s="50">
        <v>0.02</v>
      </c>
      <c r="J333" s="16"/>
      <c r="K333" s="60">
        <f t="shared" si="20"/>
        <v>0.02</v>
      </c>
      <c r="L333" s="60">
        <f t="shared" si="21"/>
        <v>0</v>
      </c>
      <c r="N333" s="22">
        <f t="shared" si="22"/>
        <v>0.29073861972049292</v>
      </c>
      <c r="O333" s="22">
        <f t="shared" si="23"/>
        <v>-0.28060874959062282</v>
      </c>
    </row>
    <row r="334" spans="2:15" x14ac:dyDescent="0.3">
      <c r="B334" s="3" t="s">
        <v>393</v>
      </c>
      <c r="C334" s="3" t="s">
        <v>394</v>
      </c>
      <c r="D334" s="3">
        <v>12</v>
      </c>
      <c r="E334" s="3" t="s">
        <v>13</v>
      </c>
      <c r="F334" s="3" t="s">
        <v>25</v>
      </c>
      <c r="H334" s="1">
        <v>0.02</v>
      </c>
      <c r="I334" s="1">
        <v>0.02</v>
      </c>
      <c r="J334" s="16"/>
      <c r="K334" s="60">
        <f t="shared" si="20"/>
        <v>0.02</v>
      </c>
      <c r="L334" s="60">
        <f t="shared" si="21"/>
        <v>0</v>
      </c>
      <c r="N334" s="22">
        <f t="shared" si="22"/>
        <v>0.29073861972049292</v>
      </c>
      <c r="O334" s="22">
        <f t="shared" si="23"/>
        <v>-0.28060874959062282</v>
      </c>
    </row>
    <row r="335" spans="2:15" x14ac:dyDescent="0.3">
      <c r="B335" s="3" t="s">
        <v>650</v>
      </c>
      <c r="C335" s="3" t="s">
        <v>651</v>
      </c>
      <c r="D335" s="3">
        <v>15</v>
      </c>
      <c r="E335" s="3" t="s">
        <v>13</v>
      </c>
      <c r="F335" s="3" t="s">
        <v>25</v>
      </c>
      <c r="H335" s="8">
        <v>0.02</v>
      </c>
      <c r="I335" s="8">
        <v>0.02</v>
      </c>
      <c r="J335" s="16"/>
      <c r="K335" s="60">
        <f t="shared" si="20"/>
        <v>0.02</v>
      </c>
      <c r="L335" s="60">
        <f t="shared" si="21"/>
        <v>0</v>
      </c>
      <c r="N335" s="22">
        <f t="shared" si="22"/>
        <v>0.29073861972049292</v>
      </c>
      <c r="O335" s="22">
        <f t="shared" si="23"/>
        <v>-0.28060874959062282</v>
      </c>
    </row>
    <row r="336" spans="2:15" x14ac:dyDescent="0.3">
      <c r="B336" s="22" t="s">
        <v>690</v>
      </c>
      <c r="C336" s="22" t="s">
        <v>691</v>
      </c>
      <c r="D336" s="3">
        <v>11</v>
      </c>
      <c r="E336" s="3" t="s">
        <v>13</v>
      </c>
      <c r="F336" s="3" t="s">
        <v>14</v>
      </c>
      <c r="H336" s="8">
        <v>0.02</v>
      </c>
      <c r="I336" s="8">
        <v>0.02</v>
      </c>
      <c r="J336" s="16"/>
      <c r="K336" s="60">
        <f t="shared" si="20"/>
        <v>0.02</v>
      </c>
      <c r="L336" s="60">
        <f t="shared" si="21"/>
        <v>0</v>
      </c>
      <c r="N336" s="22">
        <f t="shared" si="22"/>
        <v>0.29073861972049292</v>
      </c>
      <c r="O336" s="22">
        <f t="shared" si="23"/>
        <v>-0.28060874959062282</v>
      </c>
    </row>
    <row r="337" spans="2:15" x14ac:dyDescent="0.3">
      <c r="B337" s="54" t="s">
        <v>766</v>
      </c>
      <c r="C337" s="28" t="s">
        <v>767</v>
      </c>
      <c r="D337" s="3">
        <v>13</v>
      </c>
      <c r="E337" s="3" t="s">
        <v>13</v>
      </c>
      <c r="F337" s="3" t="s">
        <v>14</v>
      </c>
      <c r="H337" s="50">
        <v>0.02</v>
      </c>
      <c r="I337" s="50">
        <v>0.02</v>
      </c>
      <c r="J337" s="16"/>
      <c r="K337" s="60">
        <f t="shared" si="20"/>
        <v>0.02</v>
      </c>
      <c r="L337" s="60">
        <f t="shared" si="21"/>
        <v>0</v>
      </c>
      <c r="N337" s="22">
        <f t="shared" si="22"/>
        <v>0.29073861972049292</v>
      </c>
      <c r="O337" s="22">
        <f t="shared" si="23"/>
        <v>-0.28060874959062282</v>
      </c>
    </row>
    <row r="338" spans="2:15" x14ac:dyDescent="0.3">
      <c r="B338" s="3" t="s">
        <v>107</v>
      </c>
      <c r="C338" s="3" t="s">
        <v>108</v>
      </c>
      <c r="D338" s="3">
        <v>14</v>
      </c>
      <c r="E338" s="3" t="s">
        <v>13</v>
      </c>
      <c r="F338" s="3" t="s">
        <v>14</v>
      </c>
      <c r="H338" s="50">
        <v>0.02</v>
      </c>
      <c r="I338" s="50">
        <v>0.02</v>
      </c>
      <c r="J338" s="16"/>
      <c r="K338" s="60">
        <f t="shared" si="20"/>
        <v>0.02</v>
      </c>
      <c r="L338" s="60">
        <f t="shared" si="21"/>
        <v>0</v>
      </c>
      <c r="N338" s="22">
        <f t="shared" si="22"/>
        <v>0.29073861972049292</v>
      </c>
      <c r="O338" s="22">
        <f t="shared" si="23"/>
        <v>-0.28060874959062282</v>
      </c>
    </row>
    <row r="339" spans="2:15" x14ac:dyDescent="0.3">
      <c r="B339" s="3" t="s">
        <v>484</v>
      </c>
      <c r="C339" s="3" t="s">
        <v>485</v>
      </c>
      <c r="D339" s="3">
        <v>11</v>
      </c>
      <c r="E339" s="3" t="s">
        <v>13</v>
      </c>
      <c r="F339" s="22" t="s">
        <v>14</v>
      </c>
      <c r="H339" s="50">
        <v>0.02</v>
      </c>
      <c r="I339" s="50">
        <v>0.02</v>
      </c>
      <c r="J339" s="16"/>
      <c r="K339" s="60">
        <f t="shared" si="20"/>
        <v>0.02</v>
      </c>
      <c r="L339" s="60">
        <f t="shared" si="21"/>
        <v>0</v>
      </c>
      <c r="N339" s="22">
        <f t="shared" si="22"/>
        <v>0.29073861972049292</v>
      </c>
      <c r="O339" s="22">
        <f t="shared" si="23"/>
        <v>-0.28060874959062282</v>
      </c>
    </row>
    <row r="340" spans="2:15" x14ac:dyDescent="0.3">
      <c r="B340" s="3" t="s">
        <v>583</v>
      </c>
      <c r="C340" s="3" t="s">
        <v>305</v>
      </c>
      <c r="D340" s="3">
        <v>11</v>
      </c>
      <c r="E340" s="3" t="s">
        <v>13</v>
      </c>
      <c r="F340" s="3" t="s">
        <v>25</v>
      </c>
      <c r="H340" s="8">
        <v>0.02</v>
      </c>
      <c r="I340" s="8">
        <v>0.02</v>
      </c>
      <c r="J340" s="16"/>
      <c r="K340" s="60">
        <f t="shared" si="20"/>
        <v>0.02</v>
      </c>
      <c r="L340" s="60">
        <f t="shared" si="21"/>
        <v>0</v>
      </c>
      <c r="N340" s="22">
        <f t="shared" si="22"/>
        <v>0.29073861972049292</v>
      </c>
      <c r="O340" s="22">
        <f t="shared" si="23"/>
        <v>-0.28060874959062282</v>
      </c>
    </row>
    <row r="341" spans="2:15" x14ac:dyDescent="0.3">
      <c r="B341" s="3" t="s">
        <v>737</v>
      </c>
      <c r="C341" s="3" t="s">
        <v>137</v>
      </c>
      <c r="D341" s="3">
        <v>10</v>
      </c>
      <c r="E341" s="3" t="s">
        <v>43</v>
      </c>
      <c r="F341" s="3" t="s">
        <v>14</v>
      </c>
      <c r="H341" s="15">
        <v>0.02</v>
      </c>
      <c r="I341" s="15">
        <v>0.02</v>
      </c>
      <c r="J341" s="16"/>
      <c r="K341" s="60">
        <f t="shared" si="20"/>
        <v>0.02</v>
      </c>
      <c r="L341" s="60">
        <f t="shared" si="21"/>
        <v>0</v>
      </c>
      <c r="N341" s="22">
        <f t="shared" si="22"/>
        <v>0.29073861972049292</v>
      </c>
      <c r="O341" s="22">
        <f t="shared" si="23"/>
        <v>-0.28060874959062282</v>
      </c>
    </row>
    <row r="342" spans="2:15" x14ac:dyDescent="0.3">
      <c r="B342" s="3" t="s">
        <v>224</v>
      </c>
      <c r="C342" s="3" t="s">
        <v>225</v>
      </c>
      <c r="D342" s="3">
        <v>14</v>
      </c>
      <c r="E342" s="3" t="s">
        <v>226</v>
      </c>
      <c r="F342" s="3" t="s">
        <v>14</v>
      </c>
      <c r="H342" s="23">
        <v>0.02</v>
      </c>
      <c r="I342" s="23">
        <v>0.02</v>
      </c>
      <c r="J342" s="16"/>
      <c r="K342" s="60">
        <f t="shared" si="20"/>
        <v>0.02</v>
      </c>
      <c r="L342" s="60">
        <f t="shared" si="21"/>
        <v>0</v>
      </c>
      <c r="N342" s="22">
        <f t="shared" si="22"/>
        <v>0.29073861972049292</v>
      </c>
      <c r="O342" s="22">
        <f t="shared" si="23"/>
        <v>-0.28060874959062282</v>
      </c>
    </row>
    <row r="343" spans="2:15" x14ac:dyDescent="0.3">
      <c r="B343" s="3" t="s">
        <v>624</v>
      </c>
      <c r="C343" s="3" t="s">
        <v>169</v>
      </c>
      <c r="D343" s="3">
        <v>13</v>
      </c>
      <c r="E343" s="3" t="s">
        <v>34</v>
      </c>
      <c r="F343" s="3" t="s">
        <v>25</v>
      </c>
      <c r="H343" s="50">
        <v>0.02</v>
      </c>
      <c r="I343" s="50">
        <v>0.02</v>
      </c>
      <c r="J343" s="16"/>
      <c r="K343" s="60">
        <f t="shared" si="20"/>
        <v>0.02</v>
      </c>
      <c r="L343" s="60">
        <f t="shared" si="21"/>
        <v>0</v>
      </c>
      <c r="N343" s="22">
        <f t="shared" si="22"/>
        <v>0.29073861972049292</v>
      </c>
      <c r="O343" s="22">
        <f t="shared" si="23"/>
        <v>-0.28060874959062282</v>
      </c>
    </row>
    <row r="344" spans="2:15" x14ac:dyDescent="0.3">
      <c r="B344" s="3" t="s">
        <v>109</v>
      </c>
      <c r="C344" s="3" t="s">
        <v>110</v>
      </c>
      <c r="D344" s="3">
        <v>8</v>
      </c>
      <c r="E344" s="3" t="s">
        <v>13</v>
      </c>
      <c r="F344" s="3" t="s">
        <v>14</v>
      </c>
      <c r="H344" s="50">
        <v>0.02</v>
      </c>
      <c r="I344" s="15">
        <v>0.02</v>
      </c>
      <c r="J344" s="16"/>
      <c r="K344" s="60">
        <f t="shared" si="20"/>
        <v>0.02</v>
      </c>
      <c r="L344" s="60">
        <f t="shared" si="21"/>
        <v>0</v>
      </c>
      <c r="N344" s="22">
        <f t="shared" si="22"/>
        <v>0.29073861972049292</v>
      </c>
      <c r="O344" s="22">
        <f t="shared" si="23"/>
        <v>-0.28060874959062282</v>
      </c>
    </row>
    <row r="345" spans="2:15" x14ac:dyDescent="0.3">
      <c r="B345" s="3" t="s">
        <v>352</v>
      </c>
      <c r="C345" s="3" t="s">
        <v>353</v>
      </c>
      <c r="D345" s="3">
        <v>12</v>
      </c>
      <c r="E345" s="3" t="s">
        <v>43</v>
      </c>
      <c r="F345" s="3" t="s">
        <v>14</v>
      </c>
      <c r="H345" s="8">
        <v>0.02</v>
      </c>
      <c r="I345" s="8">
        <v>0.02</v>
      </c>
      <c r="J345" s="16"/>
      <c r="K345" s="60">
        <f t="shared" si="20"/>
        <v>0.02</v>
      </c>
      <c r="L345" s="60">
        <f t="shared" si="21"/>
        <v>0</v>
      </c>
      <c r="N345" s="22">
        <f t="shared" si="22"/>
        <v>0.29073861972049292</v>
      </c>
      <c r="O345" s="22">
        <f t="shared" si="23"/>
        <v>-0.28060874959062282</v>
      </c>
    </row>
    <row r="346" spans="2:15" x14ac:dyDescent="0.3">
      <c r="B346" s="22" t="s">
        <v>862</v>
      </c>
      <c r="C346" s="22" t="s">
        <v>863</v>
      </c>
      <c r="D346" s="22">
        <v>9</v>
      </c>
      <c r="E346" s="22" t="s">
        <v>13</v>
      </c>
      <c r="F346" s="22" t="s">
        <v>771</v>
      </c>
      <c r="H346" s="50">
        <v>0.02</v>
      </c>
      <c r="I346" s="50">
        <v>0.02</v>
      </c>
      <c r="J346" s="16"/>
      <c r="K346" s="60">
        <f t="shared" si="20"/>
        <v>0.02</v>
      </c>
      <c r="L346" s="60">
        <f t="shared" si="21"/>
        <v>0</v>
      </c>
      <c r="N346" s="22">
        <f t="shared" si="22"/>
        <v>0.29073861972049292</v>
      </c>
      <c r="O346" s="22">
        <f t="shared" si="23"/>
        <v>-0.28060874959062282</v>
      </c>
    </row>
    <row r="347" spans="2:15" x14ac:dyDescent="0.3">
      <c r="B347" s="3" t="s">
        <v>475</v>
      </c>
      <c r="C347" s="3" t="s">
        <v>427</v>
      </c>
      <c r="D347" s="3">
        <v>11</v>
      </c>
      <c r="E347" s="3" t="s">
        <v>13</v>
      </c>
      <c r="F347" s="3" t="s">
        <v>25</v>
      </c>
      <c r="H347" s="15">
        <v>0.02</v>
      </c>
      <c r="I347" s="15">
        <v>0.02</v>
      </c>
      <c r="J347" s="16"/>
      <c r="K347" s="60">
        <f t="shared" si="20"/>
        <v>0.02</v>
      </c>
      <c r="L347" s="60">
        <f t="shared" si="21"/>
        <v>0</v>
      </c>
      <c r="N347" s="22">
        <f t="shared" si="22"/>
        <v>0.29073861972049292</v>
      </c>
      <c r="O347" s="22">
        <f t="shared" si="23"/>
        <v>-0.28060874959062282</v>
      </c>
    </row>
    <row r="348" spans="2:15" x14ac:dyDescent="0.3">
      <c r="B348" s="3" t="s">
        <v>242</v>
      </c>
      <c r="C348" s="3" t="s">
        <v>243</v>
      </c>
      <c r="D348" s="3">
        <v>10</v>
      </c>
      <c r="E348" s="3" t="s">
        <v>13</v>
      </c>
      <c r="F348" s="3" t="s">
        <v>25</v>
      </c>
      <c r="H348" s="15">
        <v>0.02</v>
      </c>
      <c r="I348" s="15">
        <v>0.02</v>
      </c>
      <c r="J348" s="16"/>
      <c r="K348" s="60">
        <f t="shared" si="20"/>
        <v>0.02</v>
      </c>
      <c r="L348" s="60">
        <f t="shared" si="21"/>
        <v>0</v>
      </c>
      <c r="N348" s="22">
        <f t="shared" si="22"/>
        <v>0.29073861972049292</v>
      </c>
      <c r="O348" s="22">
        <f t="shared" si="23"/>
        <v>-0.28060874959062282</v>
      </c>
    </row>
    <row r="349" spans="2:15" x14ac:dyDescent="0.3">
      <c r="B349" s="3" t="s">
        <v>398</v>
      </c>
      <c r="C349" s="3" t="s">
        <v>399</v>
      </c>
      <c r="D349" s="3">
        <v>12</v>
      </c>
      <c r="E349" s="3" t="s">
        <v>13</v>
      </c>
      <c r="F349" s="3" t="s">
        <v>25</v>
      </c>
      <c r="H349" s="50">
        <v>0.02</v>
      </c>
      <c r="I349" s="50">
        <v>0.02</v>
      </c>
      <c r="J349" s="16"/>
      <c r="K349" s="60">
        <f t="shared" si="20"/>
        <v>0.02</v>
      </c>
      <c r="L349" s="60">
        <f t="shared" si="21"/>
        <v>0</v>
      </c>
      <c r="N349" s="22">
        <f t="shared" si="22"/>
        <v>0.29073861972049292</v>
      </c>
      <c r="O349" s="22">
        <f t="shared" si="23"/>
        <v>-0.28060874959062282</v>
      </c>
    </row>
    <row r="350" spans="2:15" x14ac:dyDescent="0.3">
      <c r="B350" s="3" t="s">
        <v>704</v>
      </c>
      <c r="C350" s="3" t="s">
        <v>553</v>
      </c>
      <c r="D350" s="3">
        <v>11</v>
      </c>
      <c r="E350" s="3" t="s">
        <v>244</v>
      </c>
      <c r="F350" s="3" t="s">
        <v>14</v>
      </c>
      <c r="G350" s="19"/>
      <c r="H350" s="23">
        <v>0.02</v>
      </c>
      <c r="I350" s="23">
        <v>0.02</v>
      </c>
      <c r="J350" s="16"/>
      <c r="K350" s="60">
        <f t="shared" si="20"/>
        <v>0.02</v>
      </c>
      <c r="L350" s="60">
        <f t="shared" si="21"/>
        <v>0</v>
      </c>
      <c r="N350" s="22">
        <f t="shared" si="22"/>
        <v>0.29073861972049292</v>
      </c>
      <c r="O350" s="22">
        <f t="shared" si="23"/>
        <v>-0.28060874959062282</v>
      </c>
    </row>
    <row r="351" spans="2:15" x14ac:dyDescent="0.3">
      <c r="B351" s="54" t="s">
        <v>768</v>
      </c>
      <c r="C351" s="28" t="s">
        <v>33</v>
      </c>
      <c r="D351" s="3">
        <v>15</v>
      </c>
      <c r="E351" s="3" t="s">
        <v>13</v>
      </c>
      <c r="F351" s="3" t="s">
        <v>771</v>
      </c>
      <c r="H351" s="50">
        <v>0.02</v>
      </c>
      <c r="I351" s="50">
        <v>0.02</v>
      </c>
      <c r="J351" s="16"/>
      <c r="K351" s="60">
        <f t="shared" si="20"/>
        <v>0.02</v>
      </c>
      <c r="L351" s="60">
        <f t="shared" si="21"/>
        <v>0</v>
      </c>
      <c r="N351" s="22">
        <f t="shared" si="22"/>
        <v>0.29073861972049292</v>
      </c>
      <c r="O351" s="22">
        <f t="shared" si="23"/>
        <v>-0.28060874959062282</v>
      </c>
    </row>
    <row r="352" spans="2:15" x14ac:dyDescent="0.3">
      <c r="B352" s="3" t="s">
        <v>430</v>
      </c>
      <c r="C352" s="3" t="s">
        <v>431</v>
      </c>
      <c r="D352" s="3">
        <v>14</v>
      </c>
      <c r="E352" s="3" t="s">
        <v>34</v>
      </c>
      <c r="F352" s="3" t="s">
        <v>25</v>
      </c>
      <c r="H352" s="15">
        <v>0.02</v>
      </c>
      <c r="I352" s="15">
        <v>0.02</v>
      </c>
      <c r="J352" s="16"/>
      <c r="K352" s="60">
        <f t="shared" si="20"/>
        <v>0.02</v>
      </c>
      <c r="L352" s="60">
        <f t="shared" si="21"/>
        <v>0</v>
      </c>
      <c r="N352" s="22">
        <f t="shared" si="22"/>
        <v>0.29073861972049292</v>
      </c>
      <c r="O352" s="22">
        <f t="shared" si="23"/>
        <v>-0.28060874959062282</v>
      </c>
    </row>
    <row r="353" spans="2:15" x14ac:dyDescent="0.3">
      <c r="B353" s="3" t="s">
        <v>423</v>
      </c>
      <c r="C353" s="3" t="s">
        <v>424</v>
      </c>
      <c r="D353" s="3">
        <v>12</v>
      </c>
      <c r="E353" s="3" t="s">
        <v>13</v>
      </c>
      <c r="F353" s="3" t="s">
        <v>25</v>
      </c>
      <c r="H353" s="15">
        <v>0.02</v>
      </c>
      <c r="I353" s="15">
        <v>0.02</v>
      </c>
      <c r="J353" s="16"/>
      <c r="K353" s="60">
        <f t="shared" si="20"/>
        <v>0.02</v>
      </c>
      <c r="L353" s="60">
        <f t="shared" si="21"/>
        <v>0</v>
      </c>
      <c r="N353" s="22">
        <f t="shared" si="22"/>
        <v>0.29073861972049292</v>
      </c>
      <c r="O353" s="22">
        <f t="shared" si="23"/>
        <v>-0.28060874959062282</v>
      </c>
    </row>
    <row r="354" spans="2:15" x14ac:dyDescent="0.3">
      <c r="B354" s="3" t="s">
        <v>822</v>
      </c>
      <c r="C354" s="3" t="s">
        <v>823</v>
      </c>
      <c r="D354" s="3">
        <v>10</v>
      </c>
      <c r="E354" s="3" t="s">
        <v>13</v>
      </c>
      <c r="F354" s="3" t="s">
        <v>770</v>
      </c>
      <c r="H354" s="50">
        <v>0.02</v>
      </c>
      <c r="I354" s="50">
        <v>0.02</v>
      </c>
      <c r="J354" s="16"/>
      <c r="K354" s="60">
        <f t="shared" si="20"/>
        <v>0.02</v>
      </c>
      <c r="L354" s="60">
        <f t="shared" si="21"/>
        <v>0</v>
      </c>
      <c r="N354" s="22">
        <f t="shared" si="22"/>
        <v>0.29073861972049292</v>
      </c>
      <c r="O354" s="22">
        <f t="shared" si="23"/>
        <v>-0.28060874959062282</v>
      </c>
    </row>
    <row r="355" spans="2:15" x14ac:dyDescent="0.3">
      <c r="B355" s="22" t="s">
        <v>857</v>
      </c>
      <c r="C355" s="22" t="s">
        <v>858</v>
      </c>
      <c r="D355" s="22">
        <v>6</v>
      </c>
      <c r="E355" s="22" t="s">
        <v>13</v>
      </c>
      <c r="F355" s="22" t="s">
        <v>771</v>
      </c>
      <c r="H355" s="50">
        <v>0.02</v>
      </c>
      <c r="I355" s="50">
        <v>0.02</v>
      </c>
      <c r="J355" s="16"/>
      <c r="K355" s="60">
        <f t="shared" si="20"/>
        <v>0.02</v>
      </c>
      <c r="L355" s="60">
        <f t="shared" si="21"/>
        <v>0</v>
      </c>
      <c r="N355" s="22">
        <f t="shared" si="22"/>
        <v>0.29073861972049292</v>
      </c>
      <c r="O355" s="22">
        <f t="shared" si="23"/>
        <v>-0.28060874959062282</v>
      </c>
    </row>
    <row r="356" spans="2:15" x14ac:dyDescent="0.3">
      <c r="B356" s="3" t="s">
        <v>122</v>
      </c>
      <c r="C356" s="3" t="s">
        <v>123</v>
      </c>
      <c r="D356" s="3">
        <v>9</v>
      </c>
      <c r="E356" s="3" t="s">
        <v>13</v>
      </c>
      <c r="F356" s="3" t="s">
        <v>770</v>
      </c>
      <c r="H356" s="50">
        <v>0.02</v>
      </c>
      <c r="I356" s="50">
        <v>0.02</v>
      </c>
      <c r="J356" s="16"/>
      <c r="K356" s="60">
        <f t="shared" si="20"/>
        <v>0.02</v>
      </c>
      <c r="L356" s="60">
        <f t="shared" si="21"/>
        <v>0</v>
      </c>
      <c r="N356" s="22">
        <f t="shared" si="22"/>
        <v>0.29073861972049292</v>
      </c>
      <c r="O356" s="22">
        <f t="shared" si="23"/>
        <v>-0.28060874959062282</v>
      </c>
    </row>
    <row r="357" spans="2:15" x14ac:dyDescent="0.3">
      <c r="B357" s="3" t="s">
        <v>777</v>
      </c>
      <c r="C357" s="3" t="s">
        <v>778</v>
      </c>
      <c r="D357" s="3">
        <v>14</v>
      </c>
      <c r="E357" s="3" t="s">
        <v>13</v>
      </c>
      <c r="F357" s="3" t="s">
        <v>25</v>
      </c>
      <c r="H357" s="8">
        <v>0.02</v>
      </c>
      <c r="I357" s="8">
        <v>0.02</v>
      </c>
      <c r="J357" s="16"/>
      <c r="K357" s="60">
        <f t="shared" si="20"/>
        <v>0.02</v>
      </c>
      <c r="L357" s="60">
        <f t="shared" si="21"/>
        <v>0</v>
      </c>
      <c r="N357" s="22">
        <f t="shared" si="22"/>
        <v>0.29073861972049292</v>
      </c>
      <c r="O357" s="22">
        <f t="shared" si="23"/>
        <v>-0.28060874959062282</v>
      </c>
    </row>
    <row r="358" spans="2:15" x14ac:dyDescent="0.3">
      <c r="B358" s="3" t="s">
        <v>438</v>
      </c>
      <c r="C358" s="3" t="s">
        <v>427</v>
      </c>
      <c r="D358" s="3">
        <v>15</v>
      </c>
      <c r="E358" s="3" t="s">
        <v>34</v>
      </c>
      <c r="F358" s="3" t="s">
        <v>770</v>
      </c>
      <c r="H358" s="50">
        <v>0.02</v>
      </c>
      <c r="I358" s="50">
        <v>0.02</v>
      </c>
      <c r="J358" s="16"/>
      <c r="K358" s="60">
        <f t="shared" si="20"/>
        <v>0.02</v>
      </c>
      <c r="L358" s="60">
        <f t="shared" si="21"/>
        <v>0</v>
      </c>
      <c r="N358" s="22">
        <f t="shared" si="22"/>
        <v>0.29073861972049292</v>
      </c>
      <c r="O358" s="22">
        <f t="shared" si="23"/>
        <v>-0.28060874959062282</v>
      </c>
    </row>
    <row r="359" spans="2:15" x14ac:dyDescent="0.3">
      <c r="B359" s="3" t="s">
        <v>652</v>
      </c>
      <c r="C359" s="3" t="s">
        <v>653</v>
      </c>
      <c r="D359" s="22">
        <v>14</v>
      </c>
      <c r="E359" s="22" t="s">
        <v>13</v>
      </c>
      <c r="F359" s="22" t="s">
        <v>771</v>
      </c>
      <c r="H359" s="50">
        <v>0.02</v>
      </c>
      <c r="I359" s="50">
        <v>0.02</v>
      </c>
      <c r="J359" s="16"/>
      <c r="K359" s="60">
        <f t="shared" si="20"/>
        <v>0.02</v>
      </c>
      <c r="L359" s="60">
        <f t="shared" si="21"/>
        <v>0</v>
      </c>
      <c r="N359" s="22">
        <f t="shared" si="22"/>
        <v>0.29073861972049292</v>
      </c>
      <c r="O359" s="22">
        <f t="shared" si="23"/>
        <v>-0.28060874959062282</v>
      </c>
    </row>
    <row r="360" spans="2:15" x14ac:dyDescent="0.3">
      <c r="B360" s="3" t="s">
        <v>775</v>
      </c>
      <c r="C360" s="3" t="s">
        <v>776</v>
      </c>
      <c r="D360" s="3">
        <v>7</v>
      </c>
      <c r="E360" s="3" t="s">
        <v>13</v>
      </c>
      <c r="F360" s="3" t="s">
        <v>25</v>
      </c>
      <c r="H360" s="15">
        <v>0.02</v>
      </c>
      <c r="I360" s="15">
        <v>0.02</v>
      </c>
      <c r="J360" s="16"/>
      <c r="K360" s="60">
        <f t="shared" si="20"/>
        <v>0.02</v>
      </c>
      <c r="L360" s="60">
        <f t="shared" si="21"/>
        <v>0</v>
      </c>
      <c r="N360" s="22">
        <f t="shared" si="22"/>
        <v>0.29073861972049292</v>
      </c>
      <c r="O360" s="22">
        <f t="shared" si="23"/>
        <v>-0.28060874959062282</v>
      </c>
    </row>
    <row r="361" spans="2:15" x14ac:dyDescent="0.3">
      <c r="B361" s="22" t="s">
        <v>402</v>
      </c>
      <c r="C361" s="22" t="s">
        <v>403</v>
      </c>
      <c r="D361" s="3">
        <v>10</v>
      </c>
      <c r="E361" s="3" t="s">
        <v>13</v>
      </c>
      <c r="F361" s="3" t="s">
        <v>14</v>
      </c>
      <c r="H361" s="50">
        <v>0.02</v>
      </c>
      <c r="I361" s="50">
        <v>0.02</v>
      </c>
      <c r="J361" s="16"/>
      <c r="K361" s="60">
        <f t="shared" si="20"/>
        <v>0.02</v>
      </c>
      <c r="L361" s="60">
        <f t="shared" si="21"/>
        <v>0</v>
      </c>
      <c r="N361" s="22">
        <f t="shared" si="22"/>
        <v>0.29073861972049292</v>
      </c>
      <c r="O361" s="22">
        <f t="shared" si="23"/>
        <v>-0.28060874959062282</v>
      </c>
    </row>
    <row r="362" spans="2:15" x14ac:dyDescent="0.3">
      <c r="B362" s="3" t="s">
        <v>19</v>
      </c>
      <c r="C362" s="3" t="s">
        <v>20</v>
      </c>
      <c r="D362" s="3">
        <v>15</v>
      </c>
      <c r="E362" s="3" t="s">
        <v>13</v>
      </c>
      <c r="F362" s="3" t="s">
        <v>25</v>
      </c>
      <c r="H362" s="8">
        <v>0.02</v>
      </c>
      <c r="I362" s="8">
        <v>0.02</v>
      </c>
      <c r="J362" s="16"/>
      <c r="K362" s="60">
        <f t="shared" si="20"/>
        <v>0.02</v>
      </c>
      <c r="L362" s="60">
        <f t="shared" si="21"/>
        <v>0</v>
      </c>
      <c r="N362" s="22">
        <f t="shared" si="22"/>
        <v>0.29073861972049292</v>
      </c>
      <c r="O362" s="22">
        <f t="shared" si="23"/>
        <v>-0.28060874959062282</v>
      </c>
    </row>
    <row r="363" spans="2:15" x14ac:dyDescent="0.3">
      <c r="B363" s="3" t="s">
        <v>188</v>
      </c>
      <c r="C363" s="3" t="s">
        <v>189</v>
      </c>
      <c r="D363" s="3">
        <v>10</v>
      </c>
      <c r="E363" s="3" t="s">
        <v>13</v>
      </c>
      <c r="F363" s="3" t="s">
        <v>14</v>
      </c>
      <c r="H363" s="8">
        <v>0.02</v>
      </c>
      <c r="I363" s="8">
        <v>0.02</v>
      </c>
      <c r="J363" s="16"/>
      <c r="K363" s="60">
        <f t="shared" si="20"/>
        <v>0.02</v>
      </c>
      <c r="L363" s="60">
        <f t="shared" si="21"/>
        <v>0</v>
      </c>
      <c r="N363" s="22">
        <f t="shared" si="22"/>
        <v>0.29073861972049292</v>
      </c>
      <c r="O363" s="22">
        <f t="shared" si="23"/>
        <v>-0.28060874959062282</v>
      </c>
    </row>
    <row r="364" spans="2:15" x14ac:dyDescent="0.3">
      <c r="B364" s="3" t="s">
        <v>330</v>
      </c>
      <c r="C364" s="3" t="s">
        <v>331</v>
      </c>
      <c r="D364" s="3">
        <v>14</v>
      </c>
      <c r="E364" s="3" t="s">
        <v>13</v>
      </c>
      <c r="F364" s="3" t="s">
        <v>14</v>
      </c>
      <c r="H364" s="23">
        <v>0.02</v>
      </c>
      <c r="I364" s="23">
        <v>0.02</v>
      </c>
      <c r="J364" s="16"/>
      <c r="K364" s="60">
        <f t="shared" si="20"/>
        <v>0.02</v>
      </c>
      <c r="L364" s="60">
        <f t="shared" si="21"/>
        <v>0</v>
      </c>
      <c r="N364" s="22">
        <f t="shared" si="22"/>
        <v>0.29073861972049292</v>
      </c>
      <c r="O364" s="22">
        <f t="shared" si="23"/>
        <v>-0.28060874959062282</v>
      </c>
    </row>
    <row r="365" spans="2:15" x14ac:dyDescent="0.3">
      <c r="B365" s="22" t="s">
        <v>859</v>
      </c>
      <c r="C365" s="22" t="s">
        <v>860</v>
      </c>
      <c r="D365" s="22">
        <v>12</v>
      </c>
      <c r="E365" s="22" t="s">
        <v>13</v>
      </c>
      <c r="F365" s="22" t="s">
        <v>770</v>
      </c>
      <c r="H365" s="50">
        <v>0.02</v>
      </c>
      <c r="I365" s="50">
        <v>0.02</v>
      </c>
      <c r="J365" s="16"/>
      <c r="K365" s="60">
        <f t="shared" si="20"/>
        <v>0.02</v>
      </c>
      <c r="L365" s="60">
        <f t="shared" si="21"/>
        <v>0</v>
      </c>
      <c r="N365" s="22">
        <f t="shared" si="22"/>
        <v>0.29073861972049292</v>
      </c>
      <c r="O365" s="22">
        <f t="shared" si="23"/>
        <v>-0.28060874959062282</v>
      </c>
    </row>
    <row r="366" spans="2:15" x14ac:dyDescent="0.3">
      <c r="B366" s="34" t="s">
        <v>86</v>
      </c>
      <c r="C366" s="34" t="s">
        <v>87</v>
      </c>
      <c r="D366" s="34">
        <v>15</v>
      </c>
      <c r="E366" s="34" t="s">
        <v>13</v>
      </c>
      <c r="F366" s="34" t="s">
        <v>25</v>
      </c>
      <c r="H366" s="8">
        <v>0.02</v>
      </c>
      <c r="I366" s="8">
        <v>0.02</v>
      </c>
      <c r="J366" s="16"/>
      <c r="K366" s="60">
        <f t="shared" si="20"/>
        <v>0.02</v>
      </c>
      <c r="L366" s="60">
        <f t="shared" si="21"/>
        <v>0</v>
      </c>
      <c r="N366" s="22">
        <f t="shared" si="22"/>
        <v>0.29073861972049292</v>
      </c>
      <c r="O366" s="22">
        <f t="shared" si="23"/>
        <v>-0.28060874959062282</v>
      </c>
    </row>
    <row r="367" spans="2:15" x14ac:dyDescent="0.3">
      <c r="B367" s="3" t="s">
        <v>117</v>
      </c>
      <c r="C367" s="3" t="s">
        <v>118</v>
      </c>
      <c r="D367" s="3">
        <v>12</v>
      </c>
      <c r="E367" s="3" t="s">
        <v>13</v>
      </c>
      <c r="F367" s="3" t="s">
        <v>14</v>
      </c>
      <c r="H367" s="50">
        <v>0.02</v>
      </c>
      <c r="I367" s="50">
        <v>0.02</v>
      </c>
      <c r="J367" s="16"/>
      <c r="K367" s="60">
        <f t="shared" si="20"/>
        <v>0.02</v>
      </c>
      <c r="L367" s="60">
        <f t="shared" si="21"/>
        <v>0</v>
      </c>
      <c r="N367" s="22">
        <f t="shared" si="22"/>
        <v>0.29073861972049292</v>
      </c>
      <c r="O367" s="22">
        <f t="shared" si="23"/>
        <v>-0.28060874959062282</v>
      </c>
    </row>
    <row r="368" spans="2:15" x14ac:dyDescent="0.3">
      <c r="B368" s="3" t="s">
        <v>751</v>
      </c>
      <c r="C368" s="3" t="s">
        <v>752</v>
      </c>
      <c r="D368" s="3">
        <v>10</v>
      </c>
      <c r="E368" s="3" t="s">
        <v>119</v>
      </c>
      <c r="F368" s="3" t="s">
        <v>25</v>
      </c>
      <c r="H368" s="8">
        <v>0.02</v>
      </c>
      <c r="I368" s="8">
        <v>0.02</v>
      </c>
      <c r="J368" s="16"/>
      <c r="K368" s="60">
        <f t="shared" si="20"/>
        <v>0.02</v>
      </c>
      <c r="L368" s="60">
        <f t="shared" si="21"/>
        <v>0</v>
      </c>
      <c r="N368" s="22">
        <f t="shared" si="22"/>
        <v>0.29073861972049292</v>
      </c>
      <c r="O368" s="22">
        <f t="shared" si="23"/>
        <v>-0.28060874959062282</v>
      </c>
    </row>
    <row r="369" spans="2:15" x14ac:dyDescent="0.3">
      <c r="B369" s="3" t="s">
        <v>154</v>
      </c>
      <c r="C369" s="3" t="s">
        <v>155</v>
      </c>
      <c r="D369" s="3">
        <v>14</v>
      </c>
      <c r="E369" s="3" t="s">
        <v>13</v>
      </c>
      <c r="F369" s="3" t="s">
        <v>25</v>
      </c>
      <c r="H369" s="8">
        <v>0.02</v>
      </c>
      <c r="I369" s="8">
        <v>0.02</v>
      </c>
      <c r="J369" s="16"/>
      <c r="K369" s="60">
        <f t="shared" si="20"/>
        <v>0.02</v>
      </c>
      <c r="L369" s="60">
        <f t="shared" si="21"/>
        <v>0</v>
      </c>
      <c r="N369" s="22">
        <f t="shared" si="22"/>
        <v>0.29073861972049292</v>
      </c>
      <c r="O369" s="22">
        <f t="shared" si="23"/>
        <v>-0.28060874959062282</v>
      </c>
    </row>
    <row r="370" spans="2:15" x14ac:dyDescent="0.3">
      <c r="B370" s="3" t="s">
        <v>17</v>
      </c>
      <c r="C370" s="3" t="s">
        <v>18</v>
      </c>
      <c r="D370" s="3">
        <v>12</v>
      </c>
      <c r="E370" s="3" t="s">
        <v>13</v>
      </c>
      <c r="F370" s="3" t="s">
        <v>14</v>
      </c>
      <c r="H370" s="23">
        <v>0.02</v>
      </c>
      <c r="I370" s="23">
        <v>0.02</v>
      </c>
      <c r="J370" s="16"/>
      <c r="K370" s="60">
        <f t="shared" si="20"/>
        <v>0.02</v>
      </c>
      <c r="L370" s="60">
        <f t="shared" si="21"/>
        <v>0</v>
      </c>
      <c r="N370" s="22">
        <f t="shared" si="22"/>
        <v>0.29073861972049292</v>
      </c>
      <c r="O370" s="22">
        <f t="shared" si="23"/>
        <v>-0.28060874959062282</v>
      </c>
    </row>
    <row r="371" spans="2:15" x14ac:dyDescent="0.3">
      <c r="B371" s="3" t="s">
        <v>482</v>
      </c>
      <c r="C371" s="3" t="s">
        <v>483</v>
      </c>
      <c r="D371" s="3">
        <v>15</v>
      </c>
      <c r="E371" s="3" t="s">
        <v>347</v>
      </c>
      <c r="F371" s="3" t="s">
        <v>14</v>
      </c>
      <c r="H371" s="15">
        <v>0.02</v>
      </c>
      <c r="I371" s="15">
        <v>0.02</v>
      </c>
      <c r="J371" s="16"/>
      <c r="K371" s="60">
        <f t="shared" si="20"/>
        <v>0.02</v>
      </c>
      <c r="L371" s="60">
        <f t="shared" si="21"/>
        <v>0</v>
      </c>
      <c r="N371" s="22">
        <f t="shared" si="22"/>
        <v>0.29073861972049292</v>
      </c>
      <c r="O371" s="22">
        <f t="shared" si="23"/>
        <v>-0.28060874959062282</v>
      </c>
    </row>
    <row r="372" spans="2:15" x14ac:dyDescent="0.3">
      <c r="B372" s="3" t="s">
        <v>462</v>
      </c>
      <c r="C372" s="3" t="s">
        <v>463</v>
      </c>
      <c r="D372" s="3">
        <v>11</v>
      </c>
      <c r="E372" s="3" t="s">
        <v>13</v>
      </c>
      <c r="F372" s="3" t="s">
        <v>14</v>
      </c>
      <c r="H372" s="15">
        <v>0.02</v>
      </c>
      <c r="I372" s="15">
        <v>0.02</v>
      </c>
      <c r="J372" s="16"/>
      <c r="K372" s="60">
        <f t="shared" si="20"/>
        <v>0.02</v>
      </c>
      <c r="L372" s="60">
        <f t="shared" si="21"/>
        <v>0</v>
      </c>
      <c r="N372" s="22">
        <f t="shared" si="22"/>
        <v>0.29073861972049292</v>
      </c>
      <c r="O372" s="22">
        <f t="shared" si="23"/>
        <v>-0.28060874959062282</v>
      </c>
    </row>
    <row r="373" spans="2:15" x14ac:dyDescent="0.3">
      <c r="B373" s="3" t="s">
        <v>619</v>
      </c>
      <c r="C373" s="3" t="s">
        <v>620</v>
      </c>
      <c r="D373" s="3">
        <v>9</v>
      </c>
      <c r="E373" s="3" t="s">
        <v>13</v>
      </c>
      <c r="F373" s="3" t="s">
        <v>14</v>
      </c>
      <c r="H373" s="50">
        <v>0.02</v>
      </c>
      <c r="I373" s="50">
        <v>0.02</v>
      </c>
      <c r="J373" s="16"/>
      <c r="K373" s="60">
        <f t="shared" si="20"/>
        <v>0.02</v>
      </c>
      <c r="L373" s="60">
        <f t="shared" si="21"/>
        <v>0</v>
      </c>
      <c r="N373" s="22">
        <f t="shared" si="22"/>
        <v>0.29073861972049292</v>
      </c>
      <c r="O373" s="22">
        <f t="shared" si="23"/>
        <v>-0.28060874959062282</v>
      </c>
    </row>
    <row r="374" spans="2:15" x14ac:dyDescent="0.3">
      <c r="B374" s="3" t="s">
        <v>640</v>
      </c>
      <c r="C374" s="3" t="s">
        <v>31</v>
      </c>
      <c r="D374" s="3">
        <v>14</v>
      </c>
      <c r="E374" s="3" t="s">
        <v>34</v>
      </c>
      <c r="F374" s="3" t="s">
        <v>25</v>
      </c>
      <c r="H374" s="50">
        <v>0.02</v>
      </c>
      <c r="I374" s="50">
        <v>0.02</v>
      </c>
      <c r="J374" s="16"/>
      <c r="K374" s="60">
        <f t="shared" si="20"/>
        <v>0.02</v>
      </c>
      <c r="L374" s="60">
        <f t="shared" si="21"/>
        <v>0</v>
      </c>
      <c r="N374" s="22">
        <f t="shared" si="22"/>
        <v>0.29073861972049292</v>
      </c>
      <c r="O374" s="22">
        <f t="shared" si="23"/>
        <v>-0.28060874959062282</v>
      </c>
    </row>
    <row r="375" spans="2:15" x14ac:dyDescent="0.3">
      <c r="B375" s="3" t="s">
        <v>236</v>
      </c>
      <c r="C375" s="3" t="s">
        <v>237</v>
      </c>
      <c r="D375" s="3">
        <v>12</v>
      </c>
      <c r="E375" s="3" t="s">
        <v>13</v>
      </c>
      <c r="F375" s="3" t="s">
        <v>14</v>
      </c>
      <c r="H375" s="1">
        <v>0.02</v>
      </c>
      <c r="I375" s="1">
        <v>0.02</v>
      </c>
      <c r="J375" s="16"/>
      <c r="K375" s="60">
        <f t="shared" si="20"/>
        <v>0.02</v>
      </c>
      <c r="L375" s="60">
        <f t="shared" si="21"/>
        <v>0</v>
      </c>
      <c r="N375" s="22">
        <f t="shared" si="22"/>
        <v>0.29073861972049292</v>
      </c>
      <c r="O375" s="22">
        <f t="shared" si="23"/>
        <v>-0.28060874959062282</v>
      </c>
    </row>
    <row r="376" spans="2:15" x14ac:dyDescent="0.3">
      <c r="B376" s="22" t="s">
        <v>853</v>
      </c>
      <c r="C376" s="22" t="s">
        <v>854</v>
      </c>
      <c r="D376" s="22">
        <v>14</v>
      </c>
      <c r="E376" s="22" t="s">
        <v>13</v>
      </c>
      <c r="F376" s="22" t="s">
        <v>770</v>
      </c>
      <c r="H376" s="50">
        <v>0.02</v>
      </c>
      <c r="I376" s="50">
        <v>0.02</v>
      </c>
      <c r="J376" s="16"/>
      <c r="K376" s="60">
        <f t="shared" si="20"/>
        <v>0.02</v>
      </c>
      <c r="L376" s="60">
        <f t="shared" si="21"/>
        <v>0</v>
      </c>
      <c r="N376" s="22">
        <f t="shared" si="22"/>
        <v>0.29073861972049292</v>
      </c>
      <c r="O376" s="22">
        <f t="shared" si="23"/>
        <v>-0.28060874959062282</v>
      </c>
    </row>
    <row r="377" spans="2:15" x14ac:dyDescent="0.3">
      <c r="B377" s="3" t="s">
        <v>182</v>
      </c>
      <c r="C377" s="3" t="s">
        <v>183</v>
      </c>
      <c r="D377" s="3">
        <v>13</v>
      </c>
      <c r="E377" s="3" t="s">
        <v>13</v>
      </c>
      <c r="F377" s="3" t="s">
        <v>14</v>
      </c>
      <c r="H377" s="8">
        <v>0.02</v>
      </c>
      <c r="I377" s="8">
        <v>0.02</v>
      </c>
      <c r="J377" s="16"/>
      <c r="K377" s="60">
        <f t="shared" si="20"/>
        <v>0.02</v>
      </c>
      <c r="L377" s="60">
        <f t="shared" si="21"/>
        <v>0</v>
      </c>
      <c r="N377" s="22">
        <f t="shared" si="22"/>
        <v>0.29073861972049292</v>
      </c>
      <c r="O377" s="22">
        <f t="shared" si="23"/>
        <v>-0.28060874959062282</v>
      </c>
    </row>
    <row r="378" spans="2:15" x14ac:dyDescent="0.3">
      <c r="B378" s="22" t="s">
        <v>811</v>
      </c>
      <c r="C378" s="22" t="s">
        <v>812</v>
      </c>
      <c r="D378" s="22">
        <v>8</v>
      </c>
      <c r="E378" s="22" t="s">
        <v>13</v>
      </c>
      <c r="F378" s="22" t="s">
        <v>771</v>
      </c>
      <c r="H378" s="50">
        <v>0.02</v>
      </c>
      <c r="I378" s="50">
        <v>0.02</v>
      </c>
      <c r="J378" s="16"/>
      <c r="K378" s="60">
        <f t="shared" si="20"/>
        <v>0.02</v>
      </c>
      <c r="L378" s="60">
        <f t="shared" si="21"/>
        <v>0</v>
      </c>
      <c r="N378" s="22">
        <f t="shared" si="22"/>
        <v>0.29073861972049292</v>
      </c>
      <c r="O378" s="22">
        <f t="shared" si="23"/>
        <v>-0.28060874959062282</v>
      </c>
    </row>
    <row r="379" spans="2:15" x14ac:dyDescent="0.3">
      <c r="B379" s="3" t="s">
        <v>685</v>
      </c>
      <c r="C379" s="3" t="s">
        <v>686</v>
      </c>
      <c r="D379" s="3">
        <v>10</v>
      </c>
      <c r="E379" s="3" t="s">
        <v>13</v>
      </c>
      <c r="F379" s="3" t="s">
        <v>14</v>
      </c>
      <c r="H379" s="50">
        <v>0.02</v>
      </c>
      <c r="I379" s="50">
        <v>0.02</v>
      </c>
      <c r="J379" s="16"/>
      <c r="K379" s="60">
        <f t="shared" si="20"/>
        <v>0.02</v>
      </c>
      <c r="L379" s="60">
        <f t="shared" si="21"/>
        <v>0</v>
      </c>
      <c r="N379" s="22">
        <f t="shared" si="22"/>
        <v>0.29073861972049292</v>
      </c>
      <c r="O379" s="22">
        <f t="shared" si="23"/>
        <v>-0.28060874959062282</v>
      </c>
    </row>
    <row r="380" spans="2:15" x14ac:dyDescent="0.3">
      <c r="B380" s="3" t="s">
        <v>726</v>
      </c>
      <c r="C380" s="3" t="s">
        <v>727</v>
      </c>
      <c r="D380" s="3">
        <v>13</v>
      </c>
      <c r="E380" s="3" t="s">
        <v>13</v>
      </c>
      <c r="F380" s="3" t="s">
        <v>25</v>
      </c>
      <c r="H380" s="50">
        <v>0.02</v>
      </c>
      <c r="I380" s="50">
        <v>0.02</v>
      </c>
      <c r="J380" s="16"/>
      <c r="K380" s="60">
        <f t="shared" si="20"/>
        <v>0.02</v>
      </c>
      <c r="L380" s="60">
        <f t="shared" si="21"/>
        <v>0</v>
      </c>
      <c r="N380" s="22">
        <f t="shared" si="22"/>
        <v>0.29073861972049292</v>
      </c>
      <c r="O380" s="22">
        <f t="shared" si="23"/>
        <v>-0.28060874959062282</v>
      </c>
    </row>
    <row r="381" spans="2:15" x14ac:dyDescent="0.3">
      <c r="B381" s="3" t="s">
        <v>521</v>
      </c>
      <c r="C381" s="3" t="s">
        <v>522</v>
      </c>
      <c r="D381" s="3">
        <v>15</v>
      </c>
      <c r="E381" s="3" t="s">
        <v>13</v>
      </c>
      <c r="F381" s="3" t="s">
        <v>14</v>
      </c>
      <c r="G381" s="19"/>
      <c r="H381" s="50">
        <v>0.02</v>
      </c>
      <c r="I381" s="50">
        <v>0.02</v>
      </c>
      <c r="J381" s="16"/>
      <c r="K381" s="60">
        <f t="shared" si="20"/>
        <v>0.02</v>
      </c>
      <c r="L381" s="60">
        <f t="shared" si="21"/>
        <v>0</v>
      </c>
      <c r="N381" s="22">
        <f t="shared" si="22"/>
        <v>0.29073861972049292</v>
      </c>
      <c r="O381" s="22">
        <f t="shared" si="23"/>
        <v>-0.28060874959062282</v>
      </c>
    </row>
    <row r="382" spans="2:15" x14ac:dyDescent="0.3">
      <c r="B382" s="3" t="s">
        <v>229</v>
      </c>
      <c r="C382" s="3" t="s">
        <v>230</v>
      </c>
      <c r="D382" s="3">
        <v>15</v>
      </c>
      <c r="E382" s="3" t="s">
        <v>13</v>
      </c>
      <c r="F382" s="3" t="s">
        <v>14</v>
      </c>
      <c r="H382" s="50">
        <v>0.02</v>
      </c>
      <c r="I382" s="50">
        <v>0.02</v>
      </c>
      <c r="J382" s="16"/>
      <c r="K382" s="60">
        <f t="shared" si="20"/>
        <v>0.02</v>
      </c>
      <c r="L382" s="60">
        <f t="shared" si="21"/>
        <v>0</v>
      </c>
      <c r="N382" s="22">
        <f t="shared" si="22"/>
        <v>0.29073861972049292</v>
      </c>
      <c r="O382" s="22">
        <f t="shared" si="23"/>
        <v>-0.28060874959062282</v>
      </c>
    </row>
    <row r="383" spans="2:15" x14ac:dyDescent="0.3">
      <c r="B383" s="3" t="s">
        <v>664</v>
      </c>
      <c r="C383" s="3" t="s">
        <v>665</v>
      </c>
      <c r="D383" s="3">
        <v>13</v>
      </c>
      <c r="E383" s="3" t="s">
        <v>13</v>
      </c>
      <c r="F383" s="3" t="s">
        <v>25</v>
      </c>
      <c r="H383" s="1">
        <v>0.02</v>
      </c>
      <c r="I383" s="1">
        <v>0.02</v>
      </c>
      <c r="J383" s="16"/>
      <c r="K383" s="60">
        <f t="shared" si="20"/>
        <v>0.02</v>
      </c>
      <c r="L383" s="60">
        <f t="shared" si="21"/>
        <v>0</v>
      </c>
      <c r="N383" s="22">
        <f t="shared" si="22"/>
        <v>0.29073861972049292</v>
      </c>
      <c r="O383" s="22">
        <f t="shared" si="23"/>
        <v>-0.28060874959062282</v>
      </c>
    </row>
    <row r="384" spans="2:15" x14ac:dyDescent="0.3">
      <c r="B384" s="22" t="s">
        <v>848</v>
      </c>
      <c r="C384" s="22" t="s">
        <v>849</v>
      </c>
      <c r="D384" s="22">
        <v>13</v>
      </c>
      <c r="E384" s="22" t="s">
        <v>13</v>
      </c>
      <c r="F384" s="22" t="s">
        <v>771</v>
      </c>
      <c r="H384" s="50">
        <v>0.02</v>
      </c>
      <c r="I384" s="50">
        <v>0.02</v>
      </c>
      <c r="J384" s="16"/>
      <c r="K384" s="60">
        <f t="shared" si="20"/>
        <v>0.02</v>
      </c>
      <c r="L384" s="60">
        <f t="shared" si="21"/>
        <v>0</v>
      </c>
      <c r="N384" s="22">
        <f t="shared" si="22"/>
        <v>0.29073861972049292</v>
      </c>
      <c r="O384" s="22">
        <f t="shared" si="23"/>
        <v>-0.28060874959062282</v>
      </c>
    </row>
    <row r="385" spans="2:15" x14ac:dyDescent="0.3">
      <c r="B385" s="3" t="s">
        <v>105</v>
      </c>
      <c r="C385" s="3" t="s">
        <v>106</v>
      </c>
      <c r="D385" s="3">
        <v>12</v>
      </c>
      <c r="E385" s="3" t="s">
        <v>43</v>
      </c>
      <c r="F385" s="3" t="s">
        <v>25</v>
      </c>
      <c r="H385" s="8">
        <v>0.02</v>
      </c>
      <c r="I385" s="8">
        <v>0.02</v>
      </c>
      <c r="J385" s="16"/>
      <c r="K385" s="60">
        <f t="shared" si="20"/>
        <v>0.02</v>
      </c>
      <c r="L385" s="60">
        <f t="shared" si="21"/>
        <v>0</v>
      </c>
      <c r="N385" s="22">
        <f t="shared" si="22"/>
        <v>0.29073861972049292</v>
      </c>
      <c r="O385" s="22">
        <f t="shared" si="23"/>
        <v>-0.28060874959062282</v>
      </c>
    </row>
    <row r="386" spans="2:15" x14ac:dyDescent="0.3">
      <c r="B386" s="3" t="s">
        <v>164</v>
      </c>
      <c r="C386" s="3" t="s">
        <v>165</v>
      </c>
      <c r="D386" s="3">
        <v>14</v>
      </c>
      <c r="E386" s="3" t="s">
        <v>13</v>
      </c>
      <c r="F386" s="3" t="s">
        <v>14</v>
      </c>
      <c r="G386" s="19"/>
      <c r="H386" s="8">
        <v>0.02</v>
      </c>
      <c r="I386" s="8">
        <v>0.02</v>
      </c>
      <c r="J386" s="16"/>
      <c r="K386" s="60">
        <f t="shared" si="20"/>
        <v>0.02</v>
      </c>
      <c r="L386" s="60">
        <f t="shared" si="21"/>
        <v>0</v>
      </c>
      <c r="N386" s="22">
        <f t="shared" si="22"/>
        <v>0.29073861972049292</v>
      </c>
      <c r="O386" s="22">
        <f t="shared" si="23"/>
        <v>-0.28060874959062282</v>
      </c>
    </row>
    <row r="387" spans="2:15" x14ac:dyDescent="0.3">
      <c r="B387" s="3" t="s">
        <v>91</v>
      </c>
      <c r="C387" s="3" t="s">
        <v>793</v>
      </c>
      <c r="D387" s="3">
        <v>11</v>
      </c>
      <c r="E387" s="3" t="s">
        <v>13</v>
      </c>
      <c r="F387" s="3" t="s">
        <v>771</v>
      </c>
      <c r="H387" s="50">
        <v>0.02</v>
      </c>
      <c r="I387" s="50">
        <v>0.02</v>
      </c>
      <c r="J387" s="16"/>
      <c r="K387" s="60">
        <f t="shared" ref="K387:K450" si="24">AVERAGE(H387:I387)</f>
        <v>0.02</v>
      </c>
      <c r="L387" s="60">
        <f t="shared" ref="L387:L450" si="25">I387-H387</f>
        <v>0</v>
      </c>
      <c r="N387" s="22">
        <f t="shared" si="22"/>
        <v>0.29073861972049292</v>
      </c>
      <c r="O387" s="22">
        <f t="shared" si="23"/>
        <v>-0.28060874959062282</v>
      </c>
    </row>
    <row r="388" spans="2:15" x14ac:dyDescent="0.3">
      <c r="B388" s="3" t="s">
        <v>37</v>
      </c>
      <c r="C388" s="3" t="s">
        <v>38</v>
      </c>
      <c r="D388" s="3">
        <v>16</v>
      </c>
      <c r="E388" s="3" t="s">
        <v>13</v>
      </c>
      <c r="F388" s="3" t="s">
        <v>14</v>
      </c>
      <c r="G388" s="19"/>
      <c r="H388" s="8">
        <v>0.02</v>
      </c>
      <c r="I388" s="8">
        <v>0.02</v>
      </c>
      <c r="J388" s="16"/>
      <c r="K388" s="60">
        <f t="shared" si="24"/>
        <v>0.02</v>
      </c>
      <c r="L388" s="60">
        <f t="shared" si="25"/>
        <v>0</v>
      </c>
      <c r="N388" s="22">
        <f t="shared" ref="N388:N451" si="26">$L$466+1.96*$L$467</f>
        <v>0.29073861972049292</v>
      </c>
      <c r="O388" s="22">
        <f t="shared" ref="O388:O451" si="27">$L$466-1.96*$L$467</f>
        <v>-0.28060874959062282</v>
      </c>
    </row>
    <row r="389" spans="2:15" x14ac:dyDescent="0.3">
      <c r="B389" s="3" t="s">
        <v>257</v>
      </c>
      <c r="C389" s="3" t="s">
        <v>258</v>
      </c>
      <c r="D389" s="3">
        <v>12</v>
      </c>
      <c r="E389" s="3" t="s">
        <v>13</v>
      </c>
      <c r="F389" s="3" t="s">
        <v>25</v>
      </c>
      <c r="G389" s="19"/>
      <c r="H389" s="50">
        <v>0.02</v>
      </c>
      <c r="I389" s="50">
        <v>0.02</v>
      </c>
      <c r="J389" s="16"/>
      <c r="K389" s="60">
        <f t="shared" si="24"/>
        <v>0.02</v>
      </c>
      <c r="L389" s="60">
        <f t="shared" si="25"/>
        <v>0</v>
      </c>
      <c r="N389" s="22">
        <f t="shared" si="26"/>
        <v>0.29073861972049292</v>
      </c>
      <c r="O389" s="22">
        <f t="shared" si="27"/>
        <v>-0.28060874959062282</v>
      </c>
    </row>
    <row r="390" spans="2:15" x14ac:dyDescent="0.3">
      <c r="B390" s="3" t="s">
        <v>534</v>
      </c>
      <c r="C390" s="3" t="s">
        <v>535</v>
      </c>
      <c r="D390" s="3">
        <v>8</v>
      </c>
      <c r="E390" s="3" t="s">
        <v>13</v>
      </c>
      <c r="F390" s="3" t="s">
        <v>14</v>
      </c>
      <c r="H390" s="23">
        <v>0.02</v>
      </c>
      <c r="I390" s="23">
        <v>0.02</v>
      </c>
      <c r="J390" s="16"/>
      <c r="K390" s="60">
        <f t="shared" si="24"/>
        <v>0.02</v>
      </c>
      <c r="L390" s="60">
        <f t="shared" si="25"/>
        <v>0</v>
      </c>
      <c r="N390" s="22">
        <f t="shared" si="26"/>
        <v>0.29073861972049292</v>
      </c>
      <c r="O390" s="22">
        <f t="shared" si="27"/>
        <v>-0.28060874959062282</v>
      </c>
    </row>
    <row r="391" spans="2:15" x14ac:dyDescent="0.3">
      <c r="B391" s="3" t="s">
        <v>177</v>
      </c>
      <c r="C391" s="3" t="s">
        <v>372</v>
      </c>
      <c r="D391" s="3">
        <v>9</v>
      </c>
      <c r="E391" s="3" t="s">
        <v>13</v>
      </c>
      <c r="F391" s="22" t="s">
        <v>551</v>
      </c>
      <c r="H391" s="50">
        <v>0.02</v>
      </c>
      <c r="I391" s="50">
        <v>0.02</v>
      </c>
      <c r="J391" s="16"/>
      <c r="K391" s="60">
        <f t="shared" si="24"/>
        <v>0.02</v>
      </c>
      <c r="L391" s="60">
        <f t="shared" si="25"/>
        <v>0</v>
      </c>
      <c r="N391" s="22">
        <f t="shared" si="26"/>
        <v>0.29073861972049292</v>
      </c>
      <c r="O391" s="22">
        <f t="shared" si="27"/>
        <v>-0.28060874959062282</v>
      </c>
    </row>
    <row r="392" spans="2:15" x14ac:dyDescent="0.3">
      <c r="B392" s="3" t="s">
        <v>562</v>
      </c>
      <c r="C392" s="3" t="s">
        <v>563</v>
      </c>
      <c r="D392" s="3">
        <v>11</v>
      </c>
      <c r="E392" s="3" t="s">
        <v>13</v>
      </c>
      <c r="F392" s="3" t="s">
        <v>25</v>
      </c>
      <c r="H392" s="50">
        <v>0.02</v>
      </c>
      <c r="I392" s="50">
        <v>0.02</v>
      </c>
      <c r="J392" s="16"/>
      <c r="K392" s="60">
        <f t="shared" si="24"/>
        <v>0.02</v>
      </c>
      <c r="L392" s="60">
        <f t="shared" si="25"/>
        <v>0</v>
      </c>
      <c r="N392" s="22">
        <f t="shared" si="26"/>
        <v>0.29073861972049292</v>
      </c>
      <c r="O392" s="22">
        <f t="shared" si="27"/>
        <v>-0.28060874959062282</v>
      </c>
    </row>
    <row r="393" spans="2:15" x14ac:dyDescent="0.3">
      <c r="B393" s="3" t="s">
        <v>625</v>
      </c>
      <c r="C393" s="3" t="s">
        <v>626</v>
      </c>
      <c r="D393" s="22">
        <v>13</v>
      </c>
      <c r="E393" s="22" t="s">
        <v>13</v>
      </c>
      <c r="F393" s="22" t="s">
        <v>770</v>
      </c>
      <c r="H393" s="50">
        <v>0.02</v>
      </c>
      <c r="I393" s="50">
        <v>0.02</v>
      </c>
      <c r="J393" s="16"/>
      <c r="K393" s="60">
        <f t="shared" si="24"/>
        <v>0.02</v>
      </c>
      <c r="L393" s="60">
        <f t="shared" si="25"/>
        <v>0</v>
      </c>
      <c r="N393" s="22">
        <f t="shared" si="26"/>
        <v>0.29073861972049292</v>
      </c>
      <c r="O393" s="22">
        <f t="shared" si="27"/>
        <v>-0.28060874959062282</v>
      </c>
    </row>
    <row r="394" spans="2:15" x14ac:dyDescent="0.3">
      <c r="B394" s="3" t="s">
        <v>641</v>
      </c>
      <c r="C394" s="3" t="s">
        <v>642</v>
      </c>
      <c r="D394" s="3">
        <v>12</v>
      </c>
      <c r="E394" s="3" t="s">
        <v>43</v>
      </c>
      <c r="F394" s="3" t="s">
        <v>25</v>
      </c>
      <c r="H394" s="50">
        <v>0.02</v>
      </c>
      <c r="I394" s="50">
        <v>0.02</v>
      </c>
      <c r="J394" s="16"/>
      <c r="K394" s="60">
        <f t="shared" si="24"/>
        <v>0.02</v>
      </c>
      <c r="L394" s="60">
        <f t="shared" si="25"/>
        <v>0</v>
      </c>
      <c r="N394" s="22">
        <f t="shared" si="26"/>
        <v>0.29073861972049292</v>
      </c>
      <c r="O394" s="22">
        <f t="shared" si="27"/>
        <v>-0.28060874959062282</v>
      </c>
    </row>
    <row r="395" spans="2:15" x14ac:dyDescent="0.3">
      <c r="B395" s="22" t="s">
        <v>395</v>
      </c>
      <c r="C395" s="22" t="s">
        <v>396</v>
      </c>
      <c r="D395" s="3">
        <v>10</v>
      </c>
      <c r="E395" s="3" t="s">
        <v>13</v>
      </c>
      <c r="F395" s="3" t="s">
        <v>25</v>
      </c>
      <c r="H395" s="50">
        <v>0.02</v>
      </c>
      <c r="I395" s="50">
        <v>0.02</v>
      </c>
      <c r="J395" s="16"/>
      <c r="K395" s="60">
        <f t="shared" si="24"/>
        <v>0.02</v>
      </c>
      <c r="L395" s="60">
        <f t="shared" si="25"/>
        <v>0</v>
      </c>
      <c r="N395" s="22">
        <f t="shared" si="26"/>
        <v>0.29073861972049292</v>
      </c>
      <c r="O395" s="22">
        <f t="shared" si="27"/>
        <v>-0.28060874959062282</v>
      </c>
    </row>
    <row r="396" spans="2:15" x14ac:dyDescent="0.3">
      <c r="B396" s="22" t="s">
        <v>71</v>
      </c>
      <c r="C396" s="22" t="s">
        <v>72</v>
      </c>
      <c r="D396" s="3">
        <v>11</v>
      </c>
      <c r="E396" s="3" t="s">
        <v>43</v>
      </c>
      <c r="F396" s="3" t="s">
        <v>14</v>
      </c>
      <c r="H396" s="50">
        <v>0.02</v>
      </c>
      <c r="I396" s="50">
        <v>0.02</v>
      </c>
      <c r="J396" s="16"/>
      <c r="K396" s="60">
        <f t="shared" si="24"/>
        <v>0.02</v>
      </c>
      <c r="L396" s="60">
        <f t="shared" si="25"/>
        <v>0</v>
      </c>
      <c r="N396" s="22">
        <f t="shared" si="26"/>
        <v>0.29073861972049292</v>
      </c>
      <c r="O396" s="22">
        <f t="shared" si="27"/>
        <v>-0.28060874959062282</v>
      </c>
    </row>
    <row r="397" spans="2:15" x14ac:dyDescent="0.3">
      <c r="B397" s="3" t="s">
        <v>3</v>
      </c>
      <c r="C397" s="3" t="s">
        <v>519</v>
      </c>
      <c r="D397" s="22">
        <v>12</v>
      </c>
      <c r="E397" s="22" t="s">
        <v>13</v>
      </c>
      <c r="F397" s="22" t="s">
        <v>25</v>
      </c>
      <c r="H397" s="8">
        <v>0.02</v>
      </c>
      <c r="I397" s="8">
        <v>0.02</v>
      </c>
      <c r="J397" s="16"/>
      <c r="K397" s="60">
        <f t="shared" si="24"/>
        <v>0.02</v>
      </c>
      <c r="L397" s="60">
        <f t="shared" si="25"/>
        <v>0</v>
      </c>
      <c r="N397" s="22">
        <f t="shared" si="26"/>
        <v>0.29073861972049292</v>
      </c>
      <c r="O397" s="22">
        <f t="shared" si="27"/>
        <v>-0.28060874959062282</v>
      </c>
    </row>
    <row r="398" spans="2:15" x14ac:dyDescent="0.3">
      <c r="B398" s="3" t="s">
        <v>58</v>
      </c>
      <c r="C398" s="3" t="s">
        <v>59</v>
      </c>
      <c r="D398" s="3">
        <v>10</v>
      </c>
      <c r="E398" s="3" t="s">
        <v>13</v>
      </c>
      <c r="F398" s="3" t="s">
        <v>25</v>
      </c>
      <c r="H398" s="15">
        <v>0.02</v>
      </c>
      <c r="I398" s="15">
        <v>0.02</v>
      </c>
      <c r="J398" s="16"/>
      <c r="K398" s="60">
        <f t="shared" si="24"/>
        <v>0.02</v>
      </c>
      <c r="L398" s="60">
        <f t="shared" si="25"/>
        <v>0</v>
      </c>
      <c r="N398" s="22">
        <f t="shared" si="26"/>
        <v>0.29073861972049292</v>
      </c>
      <c r="O398" s="22">
        <f t="shared" si="27"/>
        <v>-0.28060874959062282</v>
      </c>
    </row>
    <row r="399" spans="2:15" x14ac:dyDescent="0.3">
      <c r="B399" s="3" t="s">
        <v>418</v>
      </c>
      <c r="C399" s="3" t="s">
        <v>419</v>
      </c>
      <c r="D399" s="3">
        <v>12</v>
      </c>
      <c r="E399" s="3" t="s">
        <v>13</v>
      </c>
      <c r="F399" s="3" t="s">
        <v>25</v>
      </c>
      <c r="G399" s="19"/>
      <c r="H399" s="50">
        <v>0.02</v>
      </c>
      <c r="I399" s="50">
        <v>0.02</v>
      </c>
      <c r="J399" s="16"/>
      <c r="K399" s="60">
        <f t="shared" si="24"/>
        <v>0.02</v>
      </c>
      <c r="L399" s="60">
        <f t="shared" si="25"/>
        <v>0</v>
      </c>
      <c r="N399" s="22">
        <f t="shared" si="26"/>
        <v>0.29073861972049292</v>
      </c>
      <c r="O399" s="22">
        <f t="shared" si="27"/>
        <v>-0.28060874959062282</v>
      </c>
    </row>
    <row r="400" spans="2:15" x14ac:dyDescent="0.3">
      <c r="B400" s="3" t="s">
        <v>516</v>
      </c>
      <c r="C400" s="3" t="s">
        <v>517</v>
      </c>
      <c r="D400" s="3">
        <v>11</v>
      </c>
      <c r="E400" s="3" t="s">
        <v>13</v>
      </c>
      <c r="F400" s="3" t="s">
        <v>25</v>
      </c>
      <c r="H400" s="8">
        <v>0.02</v>
      </c>
      <c r="I400" s="8">
        <v>0.02</v>
      </c>
      <c r="J400" s="16"/>
      <c r="K400" s="60">
        <f t="shared" si="24"/>
        <v>0.02</v>
      </c>
      <c r="L400" s="60">
        <f t="shared" si="25"/>
        <v>0</v>
      </c>
      <c r="N400" s="22">
        <f t="shared" si="26"/>
        <v>0.29073861972049292</v>
      </c>
      <c r="O400" s="22">
        <f t="shared" si="27"/>
        <v>-0.28060874959062282</v>
      </c>
    </row>
    <row r="401" spans="2:15" x14ac:dyDescent="0.3">
      <c r="B401" s="3" t="s">
        <v>90</v>
      </c>
      <c r="C401" s="3" t="s">
        <v>91</v>
      </c>
      <c r="D401" s="3">
        <v>13</v>
      </c>
      <c r="E401" s="3" t="s">
        <v>13</v>
      </c>
      <c r="F401" s="3" t="s">
        <v>14</v>
      </c>
      <c r="H401" s="50">
        <v>0.02</v>
      </c>
      <c r="I401" s="50">
        <v>0.02</v>
      </c>
      <c r="J401" s="16"/>
      <c r="K401" s="60">
        <f t="shared" si="24"/>
        <v>0.02</v>
      </c>
      <c r="L401" s="60">
        <f t="shared" si="25"/>
        <v>0</v>
      </c>
      <c r="N401" s="22">
        <f t="shared" si="26"/>
        <v>0.29073861972049292</v>
      </c>
      <c r="O401" s="22">
        <f t="shared" si="27"/>
        <v>-0.28060874959062282</v>
      </c>
    </row>
    <row r="402" spans="2:15" x14ac:dyDescent="0.3">
      <c r="B402" s="3" t="s">
        <v>373</v>
      </c>
      <c r="C402" s="3" t="s">
        <v>110</v>
      </c>
      <c r="D402" s="3">
        <v>8</v>
      </c>
      <c r="E402" s="3" t="s">
        <v>13</v>
      </c>
      <c r="F402" s="3" t="s">
        <v>25</v>
      </c>
      <c r="H402" s="8">
        <v>0.02</v>
      </c>
      <c r="I402" s="8">
        <v>0.02</v>
      </c>
      <c r="J402" s="16"/>
      <c r="K402" s="60">
        <f t="shared" si="24"/>
        <v>0.02</v>
      </c>
      <c r="L402" s="60">
        <f t="shared" si="25"/>
        <v>0</v>
      </c>
      <c r="N402" s="22">
        <f t="shared" si="26"/>
        <v>0.29073861972049292</v>
      </c>
      <c r="O402" s="22">
        <f t="shared" si="27"/>
        <v>-0.28060874959062282</v>
      </c>
    </row>
    <row r="403" spans="2:15" x14ac:dyDescent="0.3">
      <c r="B403" s="3" t="s">
        <v>439</v>
      </c>
      <c r="C403" s="3" t="s">
        <v>440</v>
      </c>
      <c r="D403" s="3">
        <v>14</v>
      </c>
      <c r="E403" s="3" t="s">
        <v>13</v>
      </c>
      <c r="F403" s="3" t="s">
        <v>25</v>
      </c>
      <c r="H403" s="15">
        <v>0.02</v>
      </c>
      <c r="I403" s="15">
        <v>0.02</v>
      </c>
      <c r="J403" s="16"/>
      <c r="K403" s="60">
        <f t="shared" si="24"/>
        <v>0.02</v>
      </c>
      <c r="L403" s="60">
        <f t="shared" si="25"/>
        <v>0</v>
      </c>
      <c r="N403" s="22">
        <f t="shared" si="26"/>
        <v>0.29073861972049292</v>
      </c>
      <c r="O403" s="22">
        <f t="shared" si="27"/>
        <v>-0.28060874959062282</v>
      </c>
    </row>
    <row r="404" spans="2:15" x14ac:dyDescent="0.3">
      <c r="B404" s="3" t="s">
        <v>222</v>
      </c>
      <c r="C404" s="3" t="s">
        <v>223</v>
      </c>
      <c r="D404" s="3">
        <v>14</v>
      </c>
      <c r="E404" s="3" t="s">
        <v>13</v>
      </c>
      <c r="F404" s="3" t="s">
        <v>25</v>
      </c>
      <c r="H404" s="8">
        <v>0.02</v>
      </c>
      <c r="I404" s="8">
        <v>0.02</v>
      </c>
      <c r="J404" s="16"/>
      <c r="K404" s="60">
        <f t="shared" si="24"/>
        <v>0.02</v>
      </c>
      <c r="L404" s="60">
        <f t="shared" si="25"/>
        <v>0</v>
      </c>
      <c r="N404" s="22">
        <f t="shared" si="26"/>
        <v>0.29073861972049292</v>
      </c>
      <c r="O404" s="22">
        <f t="shared" si="27"/>
        <v>-0.28060874959062282</v>
      </c>
    </row>
    <row r="405" spans="2:15" x14ac:dyDescent="0.3">
      <c r="B405" s="3" t="s">
        <v>324</v>
      </c>
      <c r="C405" s="3" t="s">
        <v>325</v>
      </c>
      <c r="D405" s="3">
        <v>12</v>
      </c>
      <c r="E405" s="3" t="s">
        <v>13</v>
      </c>
      <c r="F405" s="3" t="s">
        <v>14</v>
      </c>
      <c r="H405" s="1">
        <v>0.02</v>
      </c>
      <c r="I405" s="1">
        <v>0.02</v>
      </c>
      <c r="J405" s="16"/>
      <c r="K405" s="60">
        <f t="shared" si="24"/>
        <v>0.02</v>
      </c>
      <c r="L405" s="60">
        <f t="shared" si="25"/>
        <v>0</v>
      </c>
      <c r="N405" s="22">
        <f t="shared" si="26"/>
        <v>0.29073861972049292</v>
      </c>
      <c r="O405" s="22">
        <f t="shared" si="27"/>
        <v>-0.28060874959062282</v>
      </c>
    </row>
    <row r="406" spans="2:15" x14ac:dyDescent="0.3">
      <c r="B406" s="3" t="s">
        <v>613</v>
      </c>
      <c r="C406" s="3" t="s">
        <v>614</v>
      </c>
      <c r="D406" s="3">
        <v>13</v>
      </c>
      <c r="E406" s="3" t="s">
        <v>13</v>
      </c>
      <c r="F406" s="3" t="s">
        <v>25</v>
      </c>
      <c r="H406" s="50">
        <v>0.02</v>
      </c>
      <c r="I406" s="50">
        <v>0.02</v>
      </c>
      <c r="J406" s="16"/>
      <c r="K406" s="60">
        <f t="shared" si="24"/>
        <v>0.02</v>
      </c>
      <c r="L406" s="60">
        <f t="shared" si="25"/>
        <v>0</v>
      </c>
      <c r="N406" s="22">
        <f t="shared" si="26"/>
        <v>0.29073861972049292</v>
      </c>
      <c r="O406" s="22">
        <f t="shared" si="27"/>
        <v>-0.28060874959062282</v>
      </c>
    </row>
    <row r="407" spans="2:15" x14ac:dyDescent="0.3">
      <c r="B407" s="3" t="s">
        <v>39</v>
      </c>
      <c r="C407" s="3" t="s">
        <v>40</v>
      </c>
      <c r="D407" s="3">
        <v>12</v>
      </c>
      <c r="E407" s="3" t="s">
        <v>13</v>
      </c>
      <c r="F407" s="3" t="s">
        <v>14</v>
      </c>
      <c r="H407" s="23">
        <v>0.02</v>
      </c>
      <c r="I407" s="23">
        <v>0.02</v>
      </c>
      <c r="J407" s="16"/>
      <c r="K407" s="60">
        <f t="shared" si="24"/>
        <v>0.02</v>
      </c>
      <c r="L407" s="60">
        <f t="shared" si="25"/>
        <v>0</v>
      </c>
      <c r="N407" s="22">
        <f t="shared" si="26"/>
        <v>0.29073861972049292</v>
      </c>
      <c r="O407" s="22">
        <f t="shared" si="27"/>
        <v>-0.28060874959062282</v>
      </c>
    </row>
    <row r="408" spans="2:15" x14ac:dyDescent="0.3">
      <c r="B408" s="3" t="s">
        <v>240</v>
      </c>
      <c r="C408" s="3" t="s">
        <v>241</v>
      </c>
      <c r="D408" s="3">
        <v>9</v>
      </c>
      <c r="E408" s="3" t="s">
        <v>13</v>
      </c>
      <c r="F408" s="3" t="s">
        <v>25</v>
      </c>
      <c r="H408" s="50">
        <v>0.02</v>
      </c>
      <c r="I408" s="50">
        <v>0.02</v>
      </c>
      <c r="J408" s="16"/>
      <c r="K408" s="60">
        <f t="shared" si="24"/>
        <v>0.02</v>
      </c>
      <c r="L408" s="60">
        <f t="shared" si="25"/>
        <v>0</v>
      </c>
      <c r="N408" s="22">
        <f t="shared" si="26"/>
        <v>0.29073861972049292</v>
      </c>
      <c r="O408" s="22">
        <f t="shared" si="27"/>
        <v>-0.28060874959062282</v>
      </c>
    </row>
    <row r="409" spans="2:15" x14ac:dyDescent="0.3">
      <c r="B409" s="3" t="s">
        <v>606</v>
      </c>
      <c r="C409" s="3" t="s">
        <v>607</v>
      </c>
      <c r="D409" s="3">
        <v>14</v>
      </c>
      <c r="E409" s="3" t="s">
        <v>608</v>
      </c>
      <c r="F409" s="22" t="s">
        <v>14</v>
      </c>
      <c r="H409" s="50">
        <v>0.02</v>
      </c>
      <c r="I409" s="50">
        <v>0.02</v>
      </c>
      <c r="J409" s="16"/>
      <c r="K409" s="60">
        <f t="shared" si="24"/>
        <v>0.02</v>
      </c>
      <c r="L409" s="60">
        <f t="shared" si="25"/>
        <v>0</v>
      </c>
      <c r="N409" s="22">
        <f t="shared" si="26"/>
        <v>0.29073861972049292</v>
      </c>
      <c r="O409" s="22">
        <f t="shared" si="27"/>
        <v>-0.28060874959062282</v>
      </c>
    </row>
    <row r="410" spans="2:15" x14ac:dyDescent="0.3">
      <c r="B410" s="3" t="s">
        <v>698</v>
      </c>
      <c r="C410" s="3" t="s">
        <v>699</v>
      </c>
      <c r="D410" s="3">
        <v>13</v>
      </c>
      <c r="E410" s="3" t="s">
        <v>13</v>
      </c>
      <c r="F410" s="3" t="s">
        <v>25</v>
      </c>
      <c r="H410" s="1">
        <v>0.02</v>
      </c>
      <c r="I410" s="1">
        <v>0.02</v>
      </c>
      <c r="J410" s="16"/>
      <c r="K410" s="60">
        <f t="shared" si="24"/>
        <v>0.02</v>
      </c>
      <c r="L410" s="60">
        <f t="shared" si="25"/>
        <v>0</v>
      </c>
      <c r="N410" s="22">
        <f t="shared" si="26"/>
        <v>0.29073861972049292</v>
      </c>
      <c r="O410" s="22">
        <f t="shared" si="27"/>
        <v>-0.28060874959062282</v>
      </c>
    </row>
    <row r="411" spans="2:15" x14ac:dyDescent="0.3">
      <c r="B411" s="39" t="s">
        <v>478</v>
      </c>
      <c r="C411" s="39" t="s">
        <v>479</v>
      </c>
      <c r="D411" s="39">
        <v>12</v>
      </c>
      <c r="E411" s="39" t="s">
        <v>13</v>
      </c>
      <c r="F411" s="39" t="s">
        <v>14</v>
      </c>
      <c r="H411" s="15">
        <v>0.02</v>
      </c>
      <c r="I411" s="15">
        <v>0.02</v>
      </c>
      <c r="J411" s="16"/>
      <c r="K411" s="60">
        <f t="shared" si="24"/>
        <v>0.02</v>
      </c>
      <c r="L411" s="60">
        <f t="shared" si="25"/>
        <v>0</v>
      </c>
      <c r="N411" s="22">
        <f t="shared" si="26"/>
        <v>0.29073861972049292</v>
      </c>
      <c r="O411" s="22">
        <f t="shared" si="27"/>
        <v>-0.28060874959062282</v>
      </c>
    </row>
    <row r="412" spans="2:15" x14ac:dyDescent="0.3">
      <c r="B412" s="3" t="s">
        <v>294</v>
      </c>
      <c r="C412" s="3" t="s">
        <v>264</v>
      </c>
      <c r="D412" s="3">
        <v>12</v>
      </c>
      <c r="E412" s="3" t="s">
        <v>13</v>
      </c>
      <c r="F412" s="3" t="s">
        <v>25</v>
      </c>
      <c r="H412" s="50">
        <v>0.02</v>
      </c>
      <c r="I412" s="50">
        <v>0.02</v>
      </c>
      <c r="J412" s="16"/>
      <c r="K412" s="60">
        <f t="shared" si="24"/>
        <v>0.02</v>
      </c>
      <c r="L412" s="60">
        <f t="shared" si="25"/>
        <v>0</v>
      </c>
      <c r="N412" s="22">
        <f t="shared" si="26"/>
        <v>0.29073861972049292</v>
      </c>
      <c r="O412" s="22">
        <f t="shared" si="27"/>
        <v>-0.28060874959062282</v>
      </c>
    </row>
    <row r="413" spans="2:15" x14ac:dyDescent="0.3">
      <c r="B413" s="3" t="s">
        <v>572</v>
      </c>
      <c r="C413" s="3" t="s">
        <v>552</v>
      </c>
      <c r="D413" s="3">
        <v>12</v>
      </c>
      <c r="E413" s="3" t="s">
        <v>13</v>
      </c>
      <c r="F413" s="3" t="s">
        <v>14</v>
      </c>
      <c r="G413" s="19"/>
      <c r="H413" s="8">
        <v>0.02</v>
      </c>
      <c r="I413" s="8">
        <v>0.02</v>
      </c>
      <c r="J413" s="16"/>
      <c r="K413" s="60">
        <f t="shared" si="24"/>
        <v>0.02</v>
      </c>
      <c r="L413" s="60">
        <f t="shared" si="25"/>
        <v>0</v>
      </c>
      <c r="N413" s="22">
        <f t="shared" si="26"/>
        <v>0.29073861972049292</v>
      </c>
      <c r="O413" s="22">
        <f t="shared" si="27"/>
        <v>-0.28060874959062282</v>
      </c>
    </row>
    <row r="414" spans="2:15" x14ac:dyDescent="0.3">
      <c r="B414" s="3" t="s">
        <v>617</v>
      </c>
      <c r="C414" s="3" t="s">
        <v>618</v>
      </c>
      <c r="D414" s="3">
        <v>12</v>
      </c>
      <c r="E414" s="3" t="s">
        <v>13</v>
      </c>
      <c r="F414" s="22" t="s">
        <v>551</v>
      </c>
      <c r="H414" s="50">
        <v>0.02</v>
      </c>
      <c r="I414" s="50">
        <v>0.02</v>
      </c>
      <c r="J414" s="16"/>
      <c r="K414" s="60">
        <f t="shared" si="24"/>
        <v>0.02</v>
      </c>
      <c r="L414" s="60">
        <f t="shared" si="25"/>
        <v>0</v>
      </c>
      <c r="N414" s="22">
        <f t="shared" si="26"/>
        <v>0.29073861972049292</v>
      </c>
      <c r="O414" s="22">
        <f t="shared" si="27"/>
        <v>-0.28060874959062282</v>
      </c>
    </row>
    <row r="415" spans="2:15" x14ac:dyDescent="0.3">
      <c r="B415" s="3" t="s">
        <v>362</v>
      </c>
      <c r="C415" s="3" t="s">
        <v>194</v>
      </c>
      <c r="D415" s="22">
        <v>9</v>
      </c>
      <c r="E415" s="22" t="s">
        <v>13</v>
      </c>
      <c r="F415" s="22" t="s">
        <v>770</v>
      </c>
      <c r="H415" s="50">
        <v>0.02</v>
      </c>
      <c r="I415" s="50">
        <v>0.02</v>
      </c>
      <c r="J415" s="16"/>
      <c r="K415" s="60">
        <f t="shared" si="24"/>
        <v>0.02</v>
      </c>
      <c r="L415" s="60">
        <f t="shared" si="25"/>
        <v>0</v>
      </c>
      <c r="N415" s="22">
        <f t="shared" si="26"/>
        <v>0.29073861972049292</v>
      </c>
      <c r="O415" s="22">
        <f t="shared" si="27"/>
        <v>-0.28060874959062282</v>
      </c>
    </row>
    <row r="416" spans="2:15" x14ac:dyDescent="0.3">
      <c r="B416" s="3" t="s">
        <v>621</v>
      </c>
      <c r="C416" s="3" t="s">
        <v>622</v>
      </c>
      <c r="D416" s="3">
        <v>11</v>
      </c>
      <c r="E416" s="3" t="s">
        <v>623</v>
      </c>
      <c r="F416" s="3" t="s">
        <v>14</v>
      </c>
      <c r="H416" s="50">
        <v>0.02</v>
      </c>
      <c r="I416" s="50">
        <v>0.02</v>
      </c>
      <c r="J416" s="16"/>
      <c r="K416" s="60">
        <f t="shared" si="24"/>
        <v>0.02</v>
      </c>
      <c r="L416" s="60">
        <f t="shared" si="25"/>
        <v>0</v>
      </c>
      <c r="N416" s="22">
        <f t="shared" si="26"/>
        <v>0.29073861972049292</v>
      </c>
      <c r="O416" s="22">
        <f t="shared" si="27"/>
        <v>-0.28060874959062282</v>
      </c>
    </row>
    <row r="417" spans="2:15" x14ac:dyDescent="0.3">
      <c r="B417" s="22" t="s">
        <v>808</v>
      </c>
      <c r="C417" s="22" t="s">
        <v>106</v>
      </c>
      <c r="D417" s="3">
        <v>16</v>
      </c>
      <c r="E417" s="3" t="s">
        <v>34</v>
      </c>
      <c r="F417" s="3" t="s">
        <v>14</v>
      </c>
      <c r="H417" s="50">
        <v>0.02</v>
      </c>
      <c r="I417" s="50">
        <v>0.02</v>
      </c>
      <c r="J417" s="16"/>
      <c r="K417" s="60">
        <f t="shared" si="24"/>
        <v>0.02</v>
      </c>
      <c r="L417" s="60">
        <f t="shared" si="25"/>
        <v>0</v>
      </c>
      <c r="N417" s="22">
        <f t="shared" si="26"/>
        <v>0.29073861972049292</v>
      </c>
      <c r="O417" s="22">
        <f t="shared" si="27"/>
        <v>-0.28060874959062282</v>
      </c>
    </row>
    <row r="418" spans="2:15" x14ac:dyDescent="0.3">
      <c r="B418" s="22" t="s">
        <v>631</v>
      </c>
      <c r="C418" s="22" t="s">
        <v>632</v>
      </c>
      <c r="D418" s="22">
        <v>12</v>
      </c>
      <c r="E418" s="22" t="s">
        <v>43</v>
      </c>
      <c r="F418" s="22" t="s">
        <v>770</v>
      </c>
      <c r="H418" s="10">
        <v>7.0000000000000007E-2</v>
      </c>
      <c r="I418" s="10">
        <v>0.08</v>
      </c>
      <c r="J418" s="16"/>
      <c r="K418" s="60">
        <f t="shared" si="24"/>
        <v>7.5000000000000011E-2</v>
      </c>
      <c r="L418" s="60">
        <f t="shared" si="25"/>
        <v>9.999999999999995E-3</v>
      </c>
      <c r="N418" s="22">
        <f t="shared" si="26"/>
        <v>0.29073861972049292</v>
      </c>
      <c r="O418" s="22">
        <f t="shared" si="27"/>
        <v>-0.28060874959062282</v>
      </c>
    </row>
    <row r="419" spans="2:15" x14ac:dyDescent="0.3">
      <c r="B419" s="22" t="s">
        <v>64</v>
      </c>
      <c r="C419" s="22" t="s">
        <v>65</v>
      </c>
      <c r="D419" s="22">
        <v>9</v>
      </c>
      <c r="E419" s="22" t="s">
        <v>13</v>
      </c>
      <c r="F419" s="22" t="s">
        <v>25</v>
      </c>
      <c r="G419" s="24"/>
      <c r="H419" s="10">
        <v>7.0000000000000007E-2</v>
      </c>
      <c r="I419" s="10">
        <v>0.08</v>
      </c>
      <c r="J419" s="25"/>
      <c r="K419" s="60">
        <f t="shared" si="24"/>
        <v>7.5000000000000011E-2</v>
      </c>
      <c r="L419" s="60">
        <f t="shared" si="25"/>
        <v>9.999999999999995E-3</v>
      </c>
      <c r="N419" s="22">
        <f t="shared" si="26"/>
        <v>0.29073861972049292</v>
      </c>
      <c r="O419" s="22">
        <f t="shared" si="27"/>
        <v>-0.28060874959062282</v>
      </c>
    </row>
    <row r="420" spans="2:15" x14ac:dyDescent="0.3">
      <c r="B420" s="22" t="s">
        <v>236</v>
      </c>
      <c r="C420" s="22" t="s">
        <v>237</v>
      </c>
      <c r="D420" s="22">
        <v>12</v>
      </c>
      <c r="E420" s="22" t="s">
        <v>13</v>
      </c>
      <c r="F420" s="22" t="s">
        <v>14</v>
      </c>
      <c r="H420" s="10">
        <v>0.05</v>
      </c>
      <c r="I420" s="10">
        <v>0.06</v>
      </c>
      <c r="J420" s="16"/>
      <c r="K420" s="60">
        <f t="shared" si="24"/>
        <v>5.5E-2</v>
      </c>
      <c r="L420" s="60">
        <f t="shared" si="25"/>
        <v>9.999999999999995E-3</v>
      </c>
      <c r="N420" s="22">
        <f t="shared" si="26"/>
        <v>0.29073861972049292</v>
      </c>
      <c r="O420" s="22">
        <f t="shared" si="27"/>
        <v>-0.28060874959062282</v>
      </c>
    </row>
    <row r="421" spans="2:15" x14ac:dyDescent="0.3">
      <c r="B421" s="22" t="s">
        <v>302</v>
      </c>
      <c r="C421" s="22" t="s">
        <v>303</v>
      </c>
      <c r="D421" s="22">
        <v>9</v>
      </c>
      <c r="E421" s="26" t="s">
        <v>13</v>
      </c>
      <c r="F421" s="22" t="s">
        <v>14</v>
      </c>
      <c r="H421" s="10">
        <v>0.08</v>
      </c>
      <c r="I421" s="10">
        <v>0.09</v>
      </c>
      <c r="J421" s="16"/>
      <c r="K421" s="60">
        <f t="shared" si="24"/>
        <v>8.4999999999999992E-2</v>
      </c>
      <c r="L421" s="60">
        <f t="shared" si="25"/>
        <v>9.999999999999995E-3</v>
      </c>
      <c r="N421" s="22">
        <f t="shared" si="26"/>
        <v>0.29073861972049292</v>
      </c>
      <c r="O421" s="22">
        <f t="shared" si="27"/>
        <v>-0.28060874959062282</v>
      </c>
    </row>
    <row r="422" spans="2:15" x14ac:dyDescent="0.3">
      <c r="B422" s="22" t="s">
        <v>356</v>
      </c>
      <c r="C422" s="22" t="s">
        <v>599</v>
      </c>
      <c r="D422" s="22">
        <v>12</v>
      </c>
      <c r="E422" s="22" t="s">
        <v>13</v>
      </c>
      <c r="F422" s="22" t="s">
        <v>14</v>
      </c>
      <c r="G422" s="19"/>
      <c r="H422" s="8">
        <v>0.02</v>
      </c>
      <c r="I422" s="10">
        <v>0.03</v>
      </c>
      <c r="J422" s="16"/>
      <c r="K422" s="60">
        <f t="shared" si="24"/>
        <v>2.5000000000000001E-2</v>
      </c>
      <c r="L422" s="60">
        <f t="shared" si="25"/>
        <v>9.9999999999999985E-3</v>
      </c>
      <c r="N422" s="22">
        <f t="shared" si="26"/>
        <v>0.29073861972049292</v>
      </c>
      <c r="O422" s="22">
        <f t="shared" si="27"/>
        <v>-0.28060874959062282</v>
      </c>
    </row>
    <row r="423" spans="2:15" x14ac:dyDescent="0.3">
      <c r="B423" s="22" t="s">
        <v>247</v>
      </c>
      <c r="C423" s="22" t="s">
        <v>248</v>
      </c>
      <c r="D423" s="22">
        <v>7</v>
      </c>
      <c r="E423" s="22" t="s">
        <v>13</v>
      </c>
      <c r="F423" s="22" t="s">
        <v>14</v>
      </c>
      <c r="H423" s="8">
        <v>0.02</v>
      </c>
      <c r="I423" s="10">
        <v>0.03</v>
      </c>
      <c r="J423" s="16"/>
      <c r="K423" s="60">
        <f t="shared" si="24"/>
        <v>2.5000000000000001E-2</v>
      </c>
      <c r="L423" s="60">
        <f t="shared" si="25"/>
        <v>9.9999999999999985E-3</v>
      </c>
      <c r="N423" s="22">
        <f t="shared" si="26"/>
        <v>0.29073861972049292</v>
      </c>
      <c r="O423" s="22">
        <f t="shared" si="27"/>
        <v>-0.28060874959062282</v>
      </c>
    </row>
    <row r="424" spans="2:15" x14ac:dyDescent="0.3">
      <c r="B424" s="22" t="s">
        <v>338</v>
      </c>
      <c r="C424" s="22" t="s">
        <v>341</v>
      </c>
      <c r="D424" s="22">
        <v>13</v>
      </c>
      <c r="E424" s="22" t="s">
        <v>13</v>
      </c>
      <c r="F424" s="22" t="s">
        <v>25</v>
      </c>
      <c r="G424" s="24"/>
      <c r="H424" s="8">
        <v>0.02</v>
      </c>
      <c r="I424" s="10">
        <v>0.03</v>
      </c>
      <c r="J424" s="16"/>
      <c r="K424" s="60">
        <f t="shared" si="24"/>
        <v>2.5000000000000001E-2</v>
      </c>
      <c r="L424" s="60">
        <f t="shared" si="25"/>
        <v>9.9999999999999985E-3</v>
      </c>
      <c r="N424" s="22">
        <f t="shared" si="26"/>
        <v>0.29073861972049292</v>
      </c>
      <c r="O424" s="22">
        <f t="shared" si="27"/>
        <v>-0.28060874959062282</v>
      </c>
    </row>
    <row r="425" spans="2:15" x14ac:dyDescent="0.3">
      <c r="B425" s="22" t="s">
        <v>130</v>
      </c>
      <c r="C425" s="22" t="s">
        <v>131</v>
      </c>
      <c r="D425" s="22">
        <v>9</v>
      </c>
      <c r="E425" s="22" t="s">
        <v>13</v>
      </c>
      <c r="F425" s="22" t="s">
        <v>14</v>
      </c>
      <c r="H425" s="8">
        <v>0.02</v>
      </c>
      <c r="I425" s="10">
        <v>0.03</v>
      </c>
      <c r="J425" s="16"/>
      <c r="K425" s="60">
        <f t="shared" si="24"/>
        <v>2.5000000000000001E-2</v>
      </c>
      <c r="L425" s="60">
        <f t="shared" si="25"/>
        <v>9.9999999999999985E-3</v>
      </c>
      <c r="N425" s="22">
        <f t="shared" si="26"/>
        <v>0.29073861972049292</v>
      </c>
      <c r="O425" s="22">
        <f t="shared" si="27"/>
        <v>-0.28060874959062282</v>
      </c>
    </row>
    <row r="426" spans="2:15" x14ac:dyDescent="0.3">
      <c r="B426" s="3" t="s">
        <v>473</v>
      </c>
      <c r="C426" s="3" t="s">
        <v>474</v>
      </c>
      <c r="D426" s="3">
        <v>12</v>
      </c>
      <c r="E426" s="3" t="s">
        <v>13</v>
      </c>
      <c r="F426" s="3" t="s">
        <v>25</v>
      </c>
      <c r="H426" s="50">
        <v>0.02</v>
      </c>
      <c r="I426" s="51">
        <v>0.03</v>
      </c>
      <c r="J426" s="16"/>
      <c r="K426" s="60">
        <f t="shared" si="24"/>
        <v>2.5000000000000001E-2</v>
      </c>
      <c r="L426" s="60">
        <f t="shared" si="25"/>
        <v>9.9999999999999985E-3</v>
      </c>
      <c r="N426" s="22">
        <f t="shared" si="26"/>
        <v>0.29073861972049292</v>
      </c>
      <c r="O426" s="22">
        <f t="shared" si="27"/>
        <v>-0.28060874959062282</v>
      </c>
    </row>
    <row r="427" spans="2:15" x14ac:dyDescent="0.3">
      <c r="B427" s="3" t="s">
        <v>486</v>
      </c>
      <c r="C427" s="3" t="s">
        <v>569</v>
      </c>
      <c r="D427" s="22">
        <v>14</v>
      </c>
      <c r="E427" s="22" t="s">
        <v>13</v>
      </c>
      <c r="F427" s="22" t="s">
        <v>25</v>
      </c>
      <c r="G427" s="19"/>
      <c r="H427" s="8">
        <v>0.02</v>
      </c>
      <c r="I427" s="10">
        <v>0.03</v>
      </c>
      <c r="J427" s="16"/>
      <c r="K427" s="60">
        <f t="shared" si="24"/>
        <v>2.5000000000000001E-2</v>
      </c>
      <c r="L427" s="60">
        <f t="shared" si="25"/>
        <v>9.9999999999999985E-3</v>
      </c>
      <c r="N427" s="22">
        <f t="shared" si="26"/>
        <v>0.29073861972049292</v>
      </c>
      <c r="O427" s="22">
        <f t="shared" si="27"/>
        <v>-0.28060874959062282</v>
      </c>
    </row>
    <row r="428" spans="2:15" x14ac:dyDescent="0.3">
      <c r="B428" s="3" t="s">
        <v>389</v>
      </c>
      <c r="C428" s="3" t="s">
        <v>390</v>
      </c>
      <c r="D428" s="3">
        <v>12</v>
      </c>
      <c r="E428" s="3" t="s">
        <v>13</v>
      </c>
      <c r="F428" s="3" t="s">
        <v>25</v>
      </c>
      <c r="H428" s="8">
        <v>0.02</v>
      </c>
      <c r="I428" s="10">
        <v>0.03</v>
      </c>
      <c r="J428" s="16"/>
      <c r="K428" s="60">
        <f t="shared" si="24"/>
        <v>2.5000000000000001E-2</v>
      </c>
      <c r="L428" s="60">
        <f t="shared" si="25"/>
        <v>9.9999999999999985E-3</v>
      </c>
      <c r="N428" s="22">
        <f t="shared" si="26"/>
        <v>0.29073861972049292</v>
      </c>
      <c r="O428" s="22">
        <f t="shared" si="27"/>
        <v>-0.28060874959062282</v>
      </c>
    </row>
    <row r="429" spans="2:15" x14ac:dyDescent="0.3">
      <c r="B429" s="3" t="s">
        <v>363</v>
      </c>
      <c r="C429" s="3" t="s">
        <v>364</v>
      </c>
      <c r="D429" s="3">
        <v>12</v>
      </c>
      <c r="E429" s="3" t="s">
        <v>13</v>
      </c>
      <c r="F429" s="3" t="s">
        <v>25</v>
      </c>
      <c r="H429" s="51">
        <v>0.04</v>
      </c>
      <c r="I429" s="51">
        <v>0.05</v>
      </c>
      <c r="J429" s="16"/>
      <c r="K429" s="60">
        <f t="shared" si="24"/>
        <v>4.4999999999999998E-2</v>
      </c>
      <c r="L429" s="60">
        <f t="shared" si="25"/>
        <v>1.0000000000000002E-2</v>
      </c>
      <c r="N429" s="22">
        <f t="shared" si="26"/>
        <v>0.29073861972049292</v>
      </c>
      <c r="O429" s="22">
        <f t="shared" si="27"/>
        <v>-0.28060874959062282</v>
      </c>
    </row>
    <row r="430" spans="2:15" x14ac:dyDescent="0.3">
      <c r="B430" s="3" t="s">
        <v>532</v>
      </c>
      <c r="C430" s="3" t="s">
        <v>533</v>
      </c>
      <c r="D430" s="3">
        <v>13</v>
      </c>
      <c r="E430" s="3" t="s">
        <v>13</v>
      </c>
      <c r="F430" s="3" t="s">
        <v>25</v>
      </c>
      <c r="H430" s="10">
        <v>0.64</v>
      </c>
      <c r="I430" s="10">
        <v>0.65</v>
      </c>
      <c r="J430" s="16"/>
      <c r="K430" s="60">
        <f t="shared" si="24"/>
        <v>0.64500000000000002</v>
      </c>
      <c r="L430" s="60">
        <f t="shared" si="25"/>
        <v>1.0000000000000009E-2</v>
      </c>
      <c r="N430" s="22">
        <f t="shared" si="26"/>
        <v>0.29073861972049292</v>
      </c>
      <c r="O430" s="22">
        <f t="shared" si="27"/>
        <v>-0.28060874959062282</v>
      </c>
    </row>
    <row r="431" spans="2:15" x14ac:dyDescent="0.3">
      <c r="B431" s="22" t="s">
        <v>705</v>
      </c>
      <c r="C431" s="22" t="s">
        <v>706</v>
      </c>
      <c r="D431" s="22">
        <v>9</v>
      </c>
      <c r="E431" s="22" t="s">
        <v>13</v>
      </c>
      <c r="F431" s="22" t="s">
        <v>770</v>
      </c>
      <c r="H431" s="10">
        <v>0.06</v>
      </c>
      <c r="I431" s="10">
        <v>7.0000000000000007E-2</v>
      </c>
      <c r="J431" s="16"/>
      <c r="K431" s="60">
        <f t="shared" si="24"/>
        <v>6.5000000000000002E-2</v>
      </c>
      <c r="L431" s="60">
        <f t="shared" si="25"/>
        <v>1.0000000000000009E-2</v>
      </c>
      <c r="N431" s="22">
        <f t="shared" si="26"/>
        <v>0.29073861972049292</v>
      </c>
      <c r="O431" s="22">
        <f t="shared" si="27"/>
        <v>-0.28060874959062282</v>
      </c>
    </row>
    <row r="432" spans="2:15" x14ac:dyDescent="0.3">
      <c r="B432" s="22" t="s">
        <v>638</v>
      </c>
      <c r="C432" s="22" t="s">
        <v>639</v>
      </c>
      <c r="D432" s="22">
        <v>15</v>
      </c>
      <c r="E432" s="22" t="s">
        <v>13</v>
      </c>
      <c r="F432" s="22" t="s">
        <v>770</v>
      </c>
      <c r="H432" s="10">
        <v>0.63</v>
      </c>
      <c r="I432" s="10">
        <v>0.64</v>
      </c>
      <c r="J432" s="16"/>
      <c r="K432" s="60">
        <f t="shared" si="24"/>
        <v>0.63500000000000001</v>
      </c>
      <c r="L432" s="60">
        <f t="shared" si="25"/>
        <v>1.0000000000000009E-2</v>
      </c>
      <c r="N432" s="22">
        <f t="shared" si="26"/>
        <v>0.29073861972049292</v>
      </c>
      <c r="O432" s="22">
        <f t="shared" si="27"/>
        <v>-0.28060874959062282</v>
      </c>
    </row>
    <row r="433" spans="2:15" x14ac:dyDescent="0.3">
      <c r="B433" s="9" t="s">
        <v>130</v>
      </c>
      <c r="C433" s="9" t="s">
        <v>337</v>
      </c>
      <c r="D433" s="9">
        <v>5</v>
      </c>
      <c r="E433" s="9" t="s">
        <v>13</v>
      </c>
      <c r="F433" s="9" t="s">
        <v>14</v>
      </c>
      <c r="G433" s="12"/>
      <c r="H433" s="46">
        <v>0.06</v>
      </c>
      <c r="I433" s="46">
        <v>7.0000000000000007E-2</v>
      </c>
      <c r="J433" s="16"/>
      <c r="K433" s="60">
        <f t="shared" si="24"/>
        <v>6.5000000000000002E-2</v>
      </c>
      <c r="L433" s="60">
        <f t="shared" si="25"/>
        <v>1.0000000000000009E-2</v>
      </c>
      <c r="N433" s="22">
        <f t="shared" si="26"/>
        <v>0.29073861972049292</v>
      </c>
      <c r="O433" s="22">
        <f t="shared" si="27"/>
        <v>-0.28060874959062282</v>
      </c>
    </row>
    <row r="434" spans="2:15" x14ac:dyDescent="0.3">
      <c r="B434" s="22" t="s">
        <v>130</v>
      </c>
      <c r="C434" s="22" t="s">
        <v>65</v>
      </c>
      <c r="D434" s="22">
        <v>14</v>
      </c>
      <c r="E434" s="43" t="s">
        <v>13</v>
      </c>
      <c r="F434" s="43" t="s">
        <v>14</v>
      </c>
      <c r="G434" s="12"/>
      <c r="H434" s="46">
        <v>0.06</v>
      </c>
      <c r="I434" s="46">
        <v>7.0000000000000007E-2</v>
      </c>
      <c r="J434" s="16"/>
      <c r="K434" s="60">
        <f t="shared" si="24"/>
        <v>6.5000000000000002E-2</v>
      </c>
      <c r="L434" s="60">
        <f t="shared" si="25"/>
        <v>1.0000000000000009E-2</v>
      </c>
      <c r="N434" s="22">
        <f t="shared" si="26"/>
        <v>0.29073861972049292</v>
      </c>
      <c r="O434" s="22">
        <f t="shared" si="27"/>
        <v>-0.28060874959062282</v>
      </c>
    </row>
    <row r="435" spans="2:15" x14ac:dyDescent="0.3">
      <c r="B435" s="3" t="s">
        <v>366</v>
      </c>
      <c r="C435" s="3" t="s">
        <v>367</v>
      </c>
      <c r="D435" s="3">
        <v>13</v>
      </c>
      <c r="E435" s="3" t="s">
        <v>13</v>
      </c>
      <c r="F435" s="3" t="s">
        <v>14</v>
      </c>
      <c r="H435" s="10">
        <v>0.12</v>
      </c>
      <c r="I435" s="10">
        <v>0.13</v>
      </c>
      <c r="J435" s="16"/>
      <c r="K435" s="60">
        <f t="shared" si="24"/>
        <v>0.125</v>
      </c>
      <c r="L435" s="60">
        <f t="shared" si="25"/>
        <v>1.0000000000000009E-2</v>
      </c>
      <c r="N435" s="22">
        <f t="shared" si="26"/>
        <v>0.29073861972049292</v>
      </c>
      <c r="O435" s="22">
        <f t="shared" si="27"/>
        <v>-0.28060874959062282</v>
      </c>
    </row>
    <row r="436" spans="2:15" x14ac:dyDescent="0.3">
      <c r="B436" s="22" t="s">
        <v>490</v>
      </c>
      <c r="C436" s="22" t="s">
        <v>491</v>
      </c>
      <c r="D436" s="22">
        <v>16</v>
      </c>
      <c r="E436" s="22" t="s">
        <v>13</v>
      </c>
      <c r="F436" s="22" t="s">
        <v>25</v>
      </c>
      <c r="H436" s="10">
        <v>0.13</v>
      </c>
      <c r="I436" s="10">
        <v>0.15</v>
      </c>
      <c r="J436" s="16"/>
      <c r="K436" s="60">
        <f t="shared" si="24"/>
        <v>0.14000000000000001</v>
      </c>
      <c r="L436" s="60">
        <f t="shared" si="25"/>
        <v>1.999999999999999E-2</v>
      </c>
      <c r="N436" s="22">
        <f t="shared" si="26"/>
        <v>0.29073861972049292</v>
      </c>
      <c r="O436" s="22">
        <f t="shared" si="27"/>
        <v>-0.28060874959062282</v>
      </c>
    </row>
    <row r="437" spans="2:15" x14ac:dyDescent="0.3">
      <c r="B437" s="22" t="s">
        <v>130</v>
      </c>
      <c r="C437" s="22" t="s">
        <v>132</v>
      </c>
      <c r="D437" s="22">
        <v>5</v>
      </c>
      <c r="E437" s="3" t="s">
        <v>13</v>
      </c>
      <c r="F437" s="3" t="s">
        <v>14</v>
      </c>
      <c r="G437" s="12"/>
      <c r="H437" s="46">
        <v>0.04</v>
      </c>
      <c r="I437" s="47">
        <v>0.06</v>
      </c>
      <c r="J437" s="16"/>
      <c r="K437" s="60">
        <f t="shared" si="24"/>
        <v>0.05</v>
      </c>
      <c r="L437" s="60">
        <f t="shared" si="25"/>
        <v>1.9999999999999997E-2</v>
      </c>
      <c r="N437" s="22">
        <f t="shared" si="26"/>
        <v>0.29073861972049292</v>
      </c>
      <c r="O437" s="22">
        <f t="shared" si="27"/>
        <v>-0.28060874959062282</v>
      </c>
    </row>
    <row r="438" spans="2:15" x14ac:dyDescent="0.3">
      <c r="B438" s="22" t="s">
        <v>573</v>
      </c>
      <c r="C438" s="22" t="s">
        <v>574</v>
      </c>
      <c r="D438" s="22">
        <v>12</v>
      </c>
      <c r="E438" s="22" t="s">
        <v>13</v>
      </c>
      <c r="F438" s="22" t="s">
        <v>771</v>
      </c>
      <c r="H438" s="50">
        <v>0.02</v>
      </c>
      <c r="I438" s="10">
        <v>0.04</v>
      </c>
      <c r="J438" s="16"/>
      <c r="K438" s="60">
        <f t="shared" si="24"/>
        <v>0.03</v>
      </c>
      <c r="L438" s="60">
        <f t="shared" si="25"/>
        <v>0.02</v>
      </c>
      <c r="N438" s="22">
        <f t="shared" si="26"/>
        <v>0.29073861972049292</v>
      </c>
      <c r="O438" s="22">
        <f t="shared" si="27"/>
        <v>-0.28060874959062282</v>
      </c>
    </row>
    <row r="439" spans="2:15" x14ac:dyDescent="0.3">
      <c r="B439" s="3" t="s">
        <v>150</v>
      </c>
      <c r="C439" s="3" t="s">
        <v>151</v>
      </c>
      <c r="D439" s="3">
        <v>13</v>
      </c>
      <c r="E439" s="3" t="s">
        <v>13</v>
      </c>
      <c r="F439" s="3" t="s">
        <v>25</v>
      </c>
      <c r="H439" s="8">
        <v>0.02</v>
      </c>
      <c r="I439" s="10">
        <v>0.04</v>
      </c>
      <c r="J439" s="16"/>
      <c r="K439" s="60">
        <f t="shared" si="24"/>
        <v>0.03</v>
      </c>
      <c r="L439" s="60">
        <f t="shared" si="25"/>
        <v>0.02</v>
      </c>
      <c r="N439" s="22">
        <f t="shared" si="26"/>
        <v>0.29073861972049292</v>
      </c>
      <c r="O439" s="22">
        <f t="shared" si="27"/>
        <v>-0.28060874959062282</v>
      </c>
    </row>
    <row r="440" spans="2:15" x14ac:dyDescent="0.3">
      <c r="B440" s="22" t="s">
        <v>319</v>
      </c>
      <c r="C440" s="22" t="s">
        <v>320</v>
      </c>
      <c r="D440" s="22">
        <v>13</v>
      </c>
      <c r="E440" s="22" t="s">
        <v>249</v>
      </c>
      <c r="F440" s="22" t="s">
        <v>25</v>
      </c>
      <c r="G440" s="19"/>
      <c r="H440" s="10">
        <v>0.03</v>
      </c>
      <c r="I440" s="10">
        <v>0.05</v>
      </c>
      <c r="J440" s="16"/>
      <c r="K440" s="60">
        <f t="shared" si="24"/>
        <v>0.04</v>
      </c>
      <c r="L440" s="60">
        <f t="shared" si="25"/>
        <v>2.0000000000000004E-2</v>
      </c>
      <c r="N440" s="22">
        <f t="shared" si="26"/>
        <v>0.29073861972049292</v>
      </c>
      <c r="O440" s="22">
        <f t="shared" si="27"/>
        <v>-0.28060874959062282</v>
      </c>
    </row>
    <row r="441" spans="2:15" x14ac:dyDescent="0.3">
      <c r="B441" s="22" t="s">
        <v>292</v>
      </c>
      <c r="C441" s="22" t="s">
        <v>137</v>
      </c>
      <c r="D441" s="22">
        <v>8</v>
      </c>
      <c r="E441" s="3" t="s">
        <v>13</v>
      </c>
      <c r="F441" s="3" t="s">
        <v>14</v>
      </c>
      <c r="G441" s="12"/>
      <c r="H441" s="46">
        <v>0.03</v>
      </c>
      <c r="I441" s="47">
        <v>0.05</v>
      </c>
      <c r="J441" s="16"/>
      <c r="K441" s="60">
        <f t="shared" si="24"/>
        <v>0.04</v>
      </c>
      <c r="L441" s="60">
        <f t="shared" si="25"/>
        <v>2.0000000000000004E-2</v>
      </c>
      <c r="N441" s="22">
        <f t="shared" si="26"/>
        <v>0.29073861972049292</v>
      </c>
      <c r="O441" s="22">
        <f t="shared" si="27"/>
        <v>-0.28060874959062282</v>
      </c>
    </row>
    <row r="442" spans="2:15" x14ac:dyDescent="0.3">
      <c r="B442" s="22" t="s">
        <v>130</v>
      </c>
      <c r="C442" s="22" t="s">
        <v>141</v>
      </c>
      <c r="D442" s="22">
        <v>12</v>
      </c>
      <c r="E442" s="22" t="s">
        <v>13</v>
      </c>
      <c r="F442" s="22" t="s">
        <v>25</v>
      </c>
      <c r="H442" s="10">
        <v>0.11</v>
      </c>
      <c r="I442" s="10">
        <v>0.13</v>
      </c>
      <c r="J442" s="16"/>
      <c r="K442" s="60">
        <f t="shared" si="24"/>
        <v>0.12</v>
      </c>
      <c r="L442" s="60">
        <f t="shared" si="25"/>
        <v>2.0000000000000004E-2</v>
      </c>
      <c r="N442" s="22">
        <f t="shared" si="26"/>
        <v>0.29073861972049292</v>
      </c>
      <c r="O442" s="22">
        <f t="shared" si="27"/>
        <v>-0.28060874959062282</v>
      </c>
    </row>
    <row r="443" spans="2:15" x14ac:dyDescent="0.3">
      <c r="B443" s="3" t="s">
        <v>173</v>
      </c>
      <c r="C443" s="3" t="s">
        <v>174</v>
      </c>
      <c r="D443" s="3">
        <v>14</v>
      </c>
      <c r="E443" s="3" t="s">
        <v>13</v>
      </c>
      <c r="F443" s="3" t="s">
        <v>25</v>
      </c>
      <c r="H443" s="10">
        <v>0.08</v>
      </c>
      <c r="I443" s="10">
        <v>0.1</v>
      </c>
      <c r="J443" s="16"/>
      <c r="K443" s="60">
        <f t="shared" si="24"/>
        <v>0.09</v>
      </c>
      <c r="L443" s="60">
        <f t="shared" si="25"/>
        <v>2.0000000000000004E-2</v>
      </c>
      <c r="N443" s="22">
        <f t="shared" si="26"/>
        <v>0.29073861972049292</v>
      </c>
      <c r="O443" s="22">
        <f t="shared" si="27"/>
        <v>-0.28060874959062282</v>
      </c>
    </row>
    <row r="444" spans="2:15" x14ac:dyDescent="0.3">
      <c r="B444" s="22" t="s">
        <v>478</v>
      </c>
      <c r="C444" s="22" t="s">
        <v>479</v>
      </c>
      <c r="D444" s="22">
        <v>12</v>
      </c>
      <c r="E444" s="22" t="s">
        <v>13</v>
      </c>
      <c r="F444" s="22" t="s">
        <v>771</v>
      </c>
      <c r="H444" s="10">
        <v>2.38</v>
      </c>
      <c r="I444" s="10">
        <v>2.4</v>
      </c>
      <c r="J444" s="16"/>
      <c r="K444" s="60">
        <f t="shared" si="24"/>
        <v>2.3899999999999997</v>
      </c>
      <c r="L444" s="60">
        <f t="shared" si="25"/>
        <v>2.0000000000000018E-2</v>
      </c>
      <c r="N444" s="22">
        <f t="shared" si="26"/>
        <v>0.29073861972049292</v>
      </c>
      <c r="O444" s="22">
        <f t="shared" si="27"/>
        <v>-0.28060874959062282</v>
      </c>
    </row>
    <row r="445" spans="2:15" x14ac:dyDescent="0.3">
      <c r="B445" s="22" t="s">
        <v>242</v>
      </c>
      <c r="C445" s="22" t="s">
        <v>243</v>
      </c>
      <c r="D445" s="22">
        <v>11</v>
      </c>
      <c r="E445" s="22" t="s">
        <v>244</v>
      </c>
      <c r="F445" s="22" t="s">
        <v>14</v>
      </c>
      <c r="H445" s="10">
        <v>4.5999999999999996</v>
      </c>
      <c r="I445" s="10">
        <v>4.62</v>
      </c>
      <c r="J445" s="16"/>
      <c r="K445" s="60">
        <f t="shared" si="24"/>
        <v>4.6099999999999994</v>
      </c>
      <c r="L445" s="60">
        <f t="shared" si="25"/>
        <v>2.0000000000000462E-2</v>
      </c>
      <c r="N445" s="22">
        <f t="shared" si="26"/>
        <v>0.29073861972049292</v>
      </c>
      <c r="O445" s="22">
        <f t="shared" si="27"/>
        <v>-0.28060874959062282</v>
      </c>
    </row>
    <row r="446" spans="2:15" x14ac:dyDescent="0.3">
      <c r="B446" s="22" t="s">
        <v>366</v>
      </c>
      <c r="C446" s="22" t="s">
        <v>367</v>
      </c>
      <c r="D446" s="22">
        <v>10</v>
      </c>
      <c r="E446" s="22" t="s">
        <v>13</v>
      </c>
      <c r="F446" s="22" t="s">
        <v>25</v>
      </c>
      <c r="H446" s="10">
        <v>0.14000000000000001</v>
      </c>
      <c r="I446" s="10">
        <v>0.17</v>
      </c>
      <c r="J446" s="16"/>
      <c r="K446" s="60">
        <f t="shared" si="24"/>
        <v>0.15500000000000003</v>
      </c>
      <c r="L446" s="60">
        <f t="shared" si="25"/>
        <v>0.03</v>
      </c>
      <c r="N446" s="22">
        <f t="shared" si="26"/>
        <v>0.29073861972049292</v>
      </c>
      <c r="O446" s="22">
        <f t="shared" si="27"/>
        <v>-0.28060874959062282</v>
      </c>
    </row>
    <row r="447" spans="2:15" x14ac:dyDescent="0.3">
      <c r="B447" s="22" t="s">
        <v>666</v>
      </c>
      <c r="C447" s="22" t="s">
        <v>667</v>
      </c>
      <c r="D447" s="22">
        <v>15</v>
      </c>
      <c r="E447" s="22" t="s">
        <v>13</v>
      </c>
      <c r="F447" s="22" t="s">
        <v>25</v>
      </c>
      <c r="H447" s="10">
        <v>7.0000000000000007E-2</v>
      </c>
      <c r="I447" s="10">
        <v>0.1</v>
      </c>
      <c r="J447" s="16"/>
      <c r="K447" s="60">
        <f t="shared" si="24"/>
        <v>8.5000000000000006E-2</v>
      </c>
      <c r="L447" s="60">
        <f t="shared" si="25"/>
        <v>0.03</v>
      </c>
      <c r="N447" s="22">
        <f t="shared" si="26"/>
        <v>0.29073861972049292</v>
      </c>
      <c r="O447" s="22">
        <f t="shared" si="27"/>
        <v>-0.28060874959062282</v>
      </c>
    </row>
    <row r="448" spans="2:15" x14ac:dyDescent="0.3">
      <c r="B448" s="22" t="s">
        <v>387</v>
      </c>
      <c r="C448" s="22" t="s">
        <v>388</v>
      </c>
      <c r="D448" s="22">
        <v>14</v>
      </c>
      <c r="E448" s="22" t="s">
        <v>13</v>
      </c>
      <c r="F448" s="22" t="s">
        <v>14</v>
      </c>
      <c r="G448" s="19"/>
      <c r="H448" s="10">
        <v>2.82</v>
      </c>
      <c r="I448" s="10">
        <v>2.85</v>
      </c>
      <c r="J448" s="16"/>
      <c r="K448" s="60">
        <f t="shared" si="24"/>
        <v>2.835</v>
      </c>
      <c r="L448" s="60">
        <f t="shared" si="25"/>
        <v>3.0000000000000249E-2</v>
      </c>
      <c r="N448" s="22">
        <f t="shared" si="26"/>
        <v>0.29073861972049292</v>
      </c>
      <c r="O448" s="22">
        <f t="shared" si="27"/>
        <v>-0.28060874959062282</v>
      </c>
    </row>
    <row r="449" spans="1:18" x14ac:dyDescent="0.3">
      <c r="B449" s="3" t="s">
        <v>387</v>
      </c>
      <c r="C449" s="3" t="s">
        <v>388</v>
      </c>
      <c r="D449" s="22">
        <v>13</v>
      </c>
      <c r="E449" s="22" t="s">
        <v>13</v>
      </c>
      <c r="F449" s="22" t="s">
        <v>14</v>
      </c>
      <c r="G449" s="12"/>
      <c r="H449" s="50">
        <v>0.02</v>
      </c>
      <c r="I449" s="49">
        <v>0.08</v>
      </c>
      <c r="J449" s="16"/>
      <c r="K449" s="60">
        <f t="shared" si="24"/>
        <v>0.05</v>
      </c>
      <c r="L449" s="60">
        <f t="shared" si="25"/>
        <v>0.06</v>
      </c>
      <c r="N449" s="22">
        <f t="shared" si="26"/>
        <v>0.29073861972049292</v>
      </c>
      <c r="O449" s="22">
        <f t="shared" si="27"/>
        <v>-0.28060874959062282</v>
      </c>
    </row>
    <row r="450" spans="1:18" x14ac:dyDescent="0.3">
      <c r="B450" s="22" t="s">
        <v>428</v>
      </c>
      <c r="C450" s="22" t="s">
        <v>429</v>
      </c>
      <c r="D450" s="22">
        <v>15</v>
      </c>
      <c r="E450" s="22" t="s">
        <v>13</v>
      </c>
      <c r="F450" s="22" t="s">
        <v>25</v>
      </c>
      <c r="H450" s="10">
        <v>0.17</v>
      </c>
      <c r="I450" s="10">
        <v>0.24</v>
      </c>
      <c r="J450" s="16"/>
      <c r="K450" s="60">
        <f t="shared" si="24"/>
        <v>0.20500000000000002</v>
      </c>
      <c r="L450" s="60">
        <f t="shared" si="25"/>
        <v>6.9999999999999979E-2</v>
      </c>
      <c r="N450" s="22">
        <f t="shared" si="26"/>
        <v>0.29073861972049292</v>
      </c>
      <c r="O450" s="22">
        <f t="shared" si="27"/>
        <v>-0.28060874959062282</v>
      </c>
    </row>
    <row r="451" spans="1:18" x14ac:dyDescent="0.3">
      <c r="B451" s="22" t="s">
        <v>370</v>
      </c>
      <c r="C451" s="22" t="s">
        <v>872</v>
      </c>
      <c r="D451" s="22">
        <v>7</v>
      </c>
      <c r="E451" s="22" t="s">
        <v>13</v>
      </c>
      <c r="F451" s="22" t="s">
        <v>770</v>
      </c>
      <c r="H451" s="10">
        <v>8.76</v>
      </c>
      <c r="I451" s="10">
        <v>8.86</v>
      </c>
      <c r="J451" s="16"/>
      <c r="K451" s="60">
        <f t="shared" ref="K451:K464" si="28">AVERAGE(H451:I451)</f>
        <v>8.8099999999999987</v>
      </c>
      <c r="L451" s="60">
        <f t="shared" ref="L451:L464" si="29">I451-H451</f>
        <v>9.9999999999999645E-2</v>
      </c>
      <c r="N451" s="22">
        <f t="shared" si="26"/>
        <v>0.29073861972049292</v>
      </c>
      <c r="O451" s="22">
        <f t="shared" si="27"/>
        <v>-0.28060874959062282</v>
      </c>
    </row>
    <row r="452" spans="1:18" x14ac:dyDescent="0.3">
      <c r="A452" s="34"/>
      <c r="B452" s="22" t="s">
        <v>122</v>
      </c>
      <c r="C452" s="22" t="s">
        <v>123</v>
      </c>
      <c r="D452" s="22">
        <v>13</v>
      </c>
      <c r="E452" s="22" t="s">
        <v>13</v>
      </c>
      <c r="F452" s="22" t="s">
        <v>25</v>
      </c>
      <c r="H452" s="10">
        <v>1.08</v>
      </c>
      <c r="I452" s="10">
        <v>1.18</v>
      </c>
      <c r="J452" s="37"/>
      <c r="K452" s="60">
        <f t="shared" si="28"/>
        <v>1.1299999999999999</v>
      </c>
      <c r="L452" s="60">
        <f t="shared" si="29"/>
        <v>9.9999999999999867E-2</v>
      </c>
      <c r="M452" s="34"/>
      <c r="N452" s="22">
        <f t="shared" ref="N452:N464" si="30">$L$466+1.96*$L$467</f>
        <v>0.29073861972049292</v>
      </c>
      <c r="O452" s="22">
        <f t="shared" ref="O452:O464" si="31">$L$466-1.96*$L$467</f>
        <v>-0.28060874959062282</v>
      </c>
      <c r="P452" s="34"/>
      <c r="Q452" s="34"/>
      <c r="R452" s="34"/>
    </row>
    <row r="453" spans="1:18" x14ac:dyDescent="0.3">
      <c r="B453" s="22" t="s">
        <v>312</v>
      </c>
      <c r="C453" s="22" t="s">
        <v>313</v>
      </c>
      <c r="D453" s="22">
        <v>12</v>
      </c>
      <c r="E453" s="22" t="s">
        <v>13</v>
      </c>
      <c r="F453" s="22" t="s">
        <v>771</v>
      </c>
      <c r="H453" s="10">
        <v>2.72</v>
      </c>
      <c r="I453" s="10">
        <v>2.84</v>
      </c>
      <c r="J453" s="16"/>
      <c r="K453" s="60">
        <f t="shared" si="28"/>
        <v>2.7800000000000002</v>
      </c>
      <c r="L453" s="60">
        <f t="shared" si="29"/>
        <v>0.11999999999999966</v>
      </c>
      <c r="N453" s="22">
        <f t="shared" si="30"/>
        <v>0.29073861972049292</v>
      </c>
      <c r="O453" s="22">
        <f t="shared" si="31"/>
        <v>-0.28060874959062282</v>
      </c>
    </row>
    <row r="454" spans="1:18" x14ac:dyDescent="0.3">
      <c r="B454" s="22" t="s">
        <v>233</v>
      </c>
      <c r="C454" s="22" t="s">
        <v>234</v>
      </c>
      <c r="D454" s="22">
        <v>10</v>
      </c>
      <c r="E454" s="22" t="s">
        <v>13</v>
      </c>
      <c r="F454" s="22" t="s">
        <v>14</v>
      </c>
      <c r="H454" s="10">
        <v>0.17</v>
      </c>
      <c r="I454" s="10">
        <v>0.38</v>
      </c>
      <c r="J454" s="16"/>
      <c r="K454" s="60">
        <f t="shared" si="28"/>
        <v>0.27500000000000002</v>
      </c>
      <c r="L454" s="60">
        <f t="shared" si="29"/>
        <v>0.21</v>
      </c>
      <c r="N454" s="22">
        <f t="shared" si="30"/>
        <v>0.29073861972049292</v>
      </c>
      <c r="O454" s="22">
        <f t="shared" si="31"/>
        <v>-0.28060874959062282</v>
      </c>
    </row>
    <row r="455" spans="1:18" x14ac:dyDescent="0.3">
      <c r="B455" s="22" t="s">
        <v>292</v>
      </c>
      <c r="C455" s="22" t="s">
        <v>135</v>
      </c>
      <c r="D455" s="22">
        <v>9</v>
      </c>
      <c r="E455" s="22" t="s">
        <v>13</v>
      </c>
      <c r="F455" s="22" t="s">
        <v>14</v>
      </c>
      <c r="G455" s="19"/>
      <c r="H455" s="10">
        <v>0.21</v>
      </c>
      <c r="I455" s="10">
        <v>0.61</v>
      </c>
      <c r="J455" s="16"/>
      <c r="K455" s="60">
        <f t="shared" si="28"/>
        <v>0.41</v>
      </c>
      <c r="L455" s="60">
        <f t="shared" si="29"/>
        <v>0.4</v>
      </c>
      <c r="N455" s="22">
        <f t="shared" si="30"/>
        <v>0.29073861972049292</v>
      </c>
      <c r="O455" s="22">
        <f t="shared" si="31"/>
        <v>-0.28060874959062282</v>
      </c>
    </row>
    <row r="456" spans="1:18" x14ac:dyDescent="0.3">
      <c r="A456" s="34"/>
      <c r="B456" s="22" t="s">
        <v>521</v>
      </c>
      <c r="C456" s="22" t="s">
        <v>522</v>
      </c>
      <c r="D456" s="22">
        <v>15</v>
      </c>
      <c r="E456" s="22" t="s">
        <v>13</v>
      </c>
      <c r="F456" s="22" t="s">
        <v>14</v>
      </c>
      <c r="H456" s="10">
        <v>0.46</v>
      </c>
      <c r="I456" s="10">
        <v>0.88</v>
      </c>
      <c r="J456" s="37"/>
      <c r="K456" s="60">
        <f t="shared" si="28"/>
        <v>0.67</v>
      </c>
      <c r="L456" s="60">
        <f t="shared" si="29"/>
        <v>0.42</v>
      </c>
      <c r="M456" s="34"/>
      <c r="N456" s="22">
        <f t="shared" si="30"/>
        <v>0.29073861972049292</v>
      </c>
      <c r="O456" s="22">
        <f t="shared" si="31"/>
        <v>-0.28060874959062282</v>
      </c>
      <c r="P456" s="34"/>
      <c r="Q456" s="34"/>
      <c r="R456" s="34"/>
    </row>
    <row r="457" spans="1:18" x14ac:dyDescent="0.3">
      <c r="B457" s="22" t="s">
        <v>370</v>
      </c>
      <c r="C457" s="22" t="s">
        <v>371</v>
      </c>
      <c r="D457" s="22">
        <v>9</v>
      </c>
      <c r="E457" s="22" t="s">
        <v>13</v>
      </c>
      <c r="F457" s="22" t="s">
        <v>14</v>
      </c>
      <c r="H457" s="10">
        <v>0.09</v>
      </c>
      <c r="I457" s="10">
        <v>0.55000000000000004</v>
      </c>
      <c r="J457" s="16"/>
      <c r="K457" s="60">
        <f t="shared" si="28"/>
        <v>0.32</v>
      </c>
      <c r="L457" s="60">
        <f t="shared" si="29"/>
        <v>0.46000000000000008</v>
      </c>
      <c r="N457" s="22">
        <f t="shared" si="30"/>
        <v>0.29073861972049292</v>
      </c>
      <c r="O457" s="22">
        <f t="shared" si="31"/>
        <v>-0.28060874959062282</v>
      </c>
    </row>
    <row r="458" spans="1:18" x14ac:dyDescent="0.3">
      <c r="B458" s="22" t="s">
        <v>601</v>
      </c>
      <c r="C458" s="22" t="s">
        <v>602</v>
      </c>
      <c r="D458" s="22">
        <v>13</v>
      </c>
      <c r="E458" s="3" t="s">
        <v>13</v>
      </c>
      <c r="F458" s="3" t="s">
        <v>25</v>
      </c>
      <c r="H458" s="10">
        <v>1.76</v>
      </c>
      <c r="I458" s="10">
        <v>2.23</v>
      </c>
      <c r="J458" s="16"/>
      <c r="K458" s="60">
        <f t="shared" si="28"/>
        <v>1.9950000000000001</v>
      </c>
      <c r="L458" s="60">
        <f t="shared" si="29"/>
        <v>0.47</v>
      </c>
      <c r="N458" s="22">
        <f t="shared" si="30"/>
        <v>0.29073861972049292</v>
      </c>
      <c r="O458" s="22">
        <f t="shared" si="31"/>
        <v>-0.28060874959062282</v>
      </c>
    </row>
    <row r="459" spans="1:18" x14ac:dyDescent="0.3">
      <c r="B459" s="22" t="s">
        <v>195</v>
      </c>
      <c r="C459" s="22" t="s">
        <v>557</v>
      </c>
      <c r="D459" s="22">
        <v>13</v>
      </c>
      <c r="E459" s="22" t="s">
        <v>43</v>
      </c>
      <c r="F459" s="22" t="s">
        <v>771</v>
      </c>
      <c r="H459" s="51">
        <v>5.99</v>
      </c>
      <c r="I459" s="10">
        <v>6.61</v>
      </c>
      <c r="J459" s="16"/>
      <c r="K459" s="60">
        <f t="shared" si="28"/>
        <v>6.3000000000000007</v>
      </c>
      <c r="L459" s="60">
        <f t="shared" si="29"/>
        <v>0.62000000000000011</v>
      </c>
      <c r="N459" s="22">
        <f t="shared" si="30"/>
        <v>0.29073861972049292</v>
      </c>
      <c r="O459" s="22">
        <f t="shared" si="31"/>
        <v>-0.28060874959062282</v>
      </c>
    </row>
    <row r="460" spans="1:18" x14ac:dyDescent="0.3">
      <c r="A460" s="34"/>
      <c r="B460" s="22" t="s">
        <v>547</v>
      </c>
      <c r="C460" s="22" t="s">
        <v>548</v>
      </c>
      <c r="D460" s="22">
        <v>14</v>
      </c>
      <c r="E460" s="22" t="s">
        <v>13</v>
      </c>
      <c r="F460" s="22" t="s">
        <v>25</v>
      </c>
      <c r="H460" s="10">
        <v>0.59</v>
      </c>
      <c r="I460" s="10">
        <v>1.22</v>
      </c>
      <c r="J460" s="37"/>
      <c r="K460" s="60">
        <f t="shared" si="28"/>
        <v>0.90500000000000003</v>
      </c>
      <c r="L460" s="60">
        <f t="shared" si="29"/>
        <v>0.63</v>
      </c>
      <c r="M460" s="34"/>
      <c r="N460" s="22">
        <f t="shared" si="30"/>
        <v>0.29073861972049292</v>
      </c>
      <c r="O460" s="22">
        <f t="shared" si="31"/>
        <v>-0.28060874959062282</v>
      </c>
      <c r="P460" s="34"/>
      <c r="Q460" s="34"/>
      <c r="R460" s="34"/>
    </row>
    <row r="461" spans="1:18" x14ac:dyDescent="0.3">
      <c r="B461" s="22" t="s">
        <v>157</v>
      </c>
      <c r="C461" s="22" t="s">
        <v>158</v>
      </c>
      <c r="D461" s="22">
        <v>13</v>
      </c>
      <c r="E461" s="22" t="s">
        <v>13</v>
      </c>
      <c r="F461" s="22" t="s">
        <v>25</v>
      </c>
      <c r="H461" s="10">
        <v>1.35</v>
      </c>
      <c r="I461" s="10">
        <v>2</v>
      </c>
      <c r="J461" s="16"/>
      <c r="K461" s="60">
        <f t="shared" si="28"/>
        <v>1.675</v>
      </c>
      <c r="L461" s="60">
        <f t="shared" si="29"/>
        <v>0.64999999999999991</v>
      </c>
      <c r="N461" s="22">
        <f t="shared" si="30"/>
        <v>0.29073861972049292</v>
      </c>
      <c r="O461" s="22">
        <f t="shared" si="31"/>
        <v>-0.28060874959062282</v>
      </c>
    </row>
    <row r="462" spans="1:18" x14ac:dyDescent="0.3">
      <c r="B462" s="22" t="s">
        <v>656</v>
      </c>
      <c r="C462" s="22" t="s">
        <v>657</v>
      </c>
      <c r="D462" s="22">
        <v>17</v>
      </c>
      <c r="E462" s="22" t="s">
        <v>13</v>
      </c>
      <c r="F462" s="22" t="s">
        <v>14</v>
      </c>
      <c r="H462" s="10">
        <v>2.91</v>
      </c>
      <c r="I462" s="10">
        <v>3.83</v>
      </c>
      <c r="J462" s="16"/>
      <c r="K462" s="60">
        <f t="shared" si="28"/>
        <v>3.37</v>
      </c>
      <c r="L462" s="60">
        <f t="shared" si="29"/>
        <v>0.91999999999999993</v>
      </c>
      <c r="N462" s="22">
        <f t="shared" si="30"/>
        <v>0.29073861972049292</v>
      </c>
      <c r="O462" s="22">
        <f t="shared" si="31"/>
        <v>-0.28060874959062282</v>
      </c>
    </row>
    <row r="463" spans="1:18" x14ac:dyDescent="0.3">
      <c r="B463" s="22" t="s">
        <v>555</v>
      </c>
      <c r="C463" s="22" t="s">
        <v>287</v>
      </c>
      <c r="D463" s="22">
        <v>14</v>
      </c>
      <c r="E463" s="26" t="s">
        <v>119</v>
      </c>
      <c r="F463" s="22" t="s">
        <v>14</v>
      </c>
      <c r="H463" s="10">
        <v>7.99</v>
      </c>
      <c r="I463" s="10">
        <v>8.9700000000000006</v>
      </c>
      <c r="J463" s="16"/>
      <c r="K463" s="60">
        <f t="shared" si="28"/>
        <v>8.48</v>
      </c>
      <c r="L463" s="60">
        <f t="shared" si="29"/>
        <v>0.98000000000000043</v>
      </c>
      <c r="N463" s="22">
        <f t="shared" si="30"/>
        <v>0.29073861972049292</v>
      </c>
      <c r="O463" s="22">
        <f t="shared" si="31"/>
        <v>-0.28060874959062282</v>
      </c>
    </row>
    <row r="464" spans="1:18" x14ac:dyDescent="0.3">
      <c r="B464" s="22" t="s">
        <v>175</v>
      </c>
      <c r="C464" s="22" t="s">
        <v>176</v>
      </c>
      <c r="D464" s="22">
        <v>12</v>
      </c>
      <c r="E464" s="22" t="s">
        <v>13</v>
      </c>
      <c r="F464" s="22" t="s">
        <v>14</v>
      </c>
      <c r="G464" s="19"/>
      <c r="H464" s="10">
        <v>10.7</v>
      </c>
      <c r="I464" s="10">
        <v>11.9</v>
      </c>
      <c r="J464" s="16"/>
      <c r="K464" s="60">
        <f t="shared" si="28"/>
        <v>11.3</v>
      </c>
      <c r="L464" s="60">
        <f t="shared" si="29"/>
        <v>1.2000000000000011</v>
      </c>
      <c r="N464" s="22">
        <f t="shared" si="30"/>
        <v>0.29073861972049292</v>
      </c>
      <c r="O464" s="22">
        <f t="shared" si="31"/>
        <v>-0.28060874959062282</v>
      </c>
    </row>
    <row r="465" spans="8:12" x14ac:dyDescent="0.3">
      <c r="H465" s="10"/>
      <c r="I465" s="10"/>
      <c r="J465" s="16"/>
    </row>
    <row r="466" spans="8:12" x14ac:dyDescent="0.3">
      <c r="J466" s="16"/>
      <c r="L466" s="67">
        <f>AVERAGE(L3:L464)</f>
        <v>5.0649350649350656E-3</v>
      </c>
    </row>
    <row r="467" spans="8:12" x14ac:dyDescent="0.3">
      <c r="H467" s="10"/>
      <c r="I467" s="10"/>
      <c r="J467" s="16"/>
      <c r="L467" s="22">
        <f>_xlfn.STDEV.P(L3:L464)</f>
        <v>0.14575187992630503</v>
      </c>
    </row>
    <row r="468" spans="8:12" x14ac:dyDescent="0.3">
      <c r="J468" s="16"/>
    </row>
    <row r="469" spans="8:12" x14ac:dyDescent="0.3">
      <c r="H469" s="10"/>
      <c r="J469" s="16"/>
    </row>
    <row r="470" spans="8:12" x14ac:dyDescent="0.3">
      <c r="J470" s="16"/>
    </row>
    <row r="471" spans="8:12" x14ac:dyDescent="0.3">
      <c r="H471" s="10"/>
      <c r="I471" s="10"/>
      <c r="J471" s="16"/>
    </row>
    <row r="472" spans="8:12" x14ac:dyDescent="0.3">
      <c r="H472" s="10"/>
      <c r="I472" s="10"/>
      <c r="J472" s="16"/>
    </row>
    <row r="473" spans="8:12" x14ac:dyDescent="0.3">
      <c r="H473" s="10"/>
      <c r="I473" s="10"/>
      <c r="J473" s="16"/>
    </row>
    <row r="474" spans="8:12" x14ac:dyDescent="0.3">
      <c r="J474" s="16"/>
    </row>
    <row r="475" spans="8:12" x14ac:dyDescent="0.3">
      <c r="J475" s="16"/>
    </row>
    <row r="476" spans="8:12" x14ac:dyDescent="0.3">
      <c r="J476" s="16"/>
    </row>
    <row r="477" spans="8:12" x14ac:dyDescent="0.3">
      <c r="H477" s="10"/>
      <c r="I477" s="10"/>
      <c r="J477" s="16"/>
    </row>
    <row r="478" spans="8:12" x14ac:dyDescent="0.3">
      <c r="H478" s="10"/>
      <c r="I478" s="10"/>
      <c r="J478" s="16"/>
    </row>
    <row r="479" spans="8:12" x14ac:dyDescent="0.3">
      <c r="H479" s="10"/>
      <c r="I479" s="10"/>
      <c r="J479" s="16"/>
    </row>
    <row r="480" spans="8:12" x14ac:dyDescent="0.3">
      <c r="H480" s="10"/>
      <c r="I480" s="10"/>
      <c r="J480" s="16"/>
    </row>
    <row r="481" spans="8:10" x14ac:dyDescent="0.3">
      <c r="H481" s="10"/>
      <c r="J481" s="16"/>
    </row>
    <row r="482" spans="8:10" x14ac:dyDescent="0.3">
      <c r="J482" s="16"/>
    </row>
    <row r="483" spans="8:10" x14ac:dyDescent="0.3">
      <c r="J483" s="16"/>
    </row>
    <row r="484" spans="8:10" x14ac:dyDescent="0.3">
      <c r="J484" s="16"/>
    </row>
    <row r="485" spans="8:10" x14ac:dyDescent="0.3">
      <c r="J485" s="16"/>
    </row>
    <row r="486" spans="8:10" x14ac:dyDescent="0.3">
      <c r="J486" s="16"/>
    </row>
    <row r="487" spans="8:10" x14ac:dyDescent="0.3">
      <c r="I487" s="10"/>
      <c r="J487" s="16"/>
    </row>
    <row r="488" spans="8:10" x14ac:dyDescent="0.3">
      <c r="H488" s="10"/>
      <c r="J488" s="16"/>
    </row>
    <row r="489" spans="8:10" x14ac:dyDescent="0.3">
      <c r="I489" s="10"/>
      <c r="J489" s="16"/>
    </row>
    <row r="490" spans="8:10" x14ac:dyDescent="0.3">
      <c r="J490" s="16"/>
    </row>
    <row r="491" spans="8:10" x14ac:dyDescent="0.3">
      <c r="J491" s="16"/>
    </row>
    <row r="492" spans="8:10" x14ac:dyDescent="0.3">
      <c r="H492" s="10"/>
      <c r="I492" s="10"/>
      <c r="J492" s="16"/>
    </row>
    <row r="493" spans="8:10" x14ac:dyDescent="0.3">
      <c r="J493" s="16"/>
    </row>
    <row r="494" spans="8:10" x14ac:dyDescent="0.3">
      <c r="J494" s="16"/>
    </row>
    <row r="495" spans="8:10" x14ac:dyDescent="0.3">
      <c r="I495" s="10"/>
      <c r="J495" s="16"/>
    </row>
    <row r="496" spans="8:10" x14ac:dyDescent="0.3">
      <c r="H496" s="10"/>
      <c r="J496" s="16"/>
    </row>
    <row r="497" spans="8:10" x14ac:dyDescent="0.3">
      <c r="J497" s="16"/>
    </row>
    <row r="498" spans="8:10" x14ac:dyDescent="0.3">
      <c r="J498" s="16"/>
    </row>
    <row r="499" spans="8:10" x14ac:dyDescent="0.3">
      <c r="J499" s="16"/>
    </row>
    <row r="500" spans="8:10" x14ac:dyDescent="0.3">
      <c r="H500" s="10"/>
      <c r="I500" s="10"/>
      <c r="J500" s="16"/>
    </row>
    <row r="501" spans="8:10" x14ac:dyDescent="0.3">
      <c r="J501" s="16"/>
    </row>
    <row r="502" spans="8:10" x14ac:dyDescent="0.3">
      <c r="J502" s="16"/>
    </row>
    <row r="503" spans="8:10" x14ac:dyDescent="0.3">
      <c r="H503" s="10"/>
      <c r="I503" s="10"/>
      <c r="J503" s="16"/>
    </row>
    <row r="504" spans="8:10" x14ac:dyDescent="0.3">
      <c r="H504" s="10"/>
      <c r="I504" s="10"/>
      <c r="J504" s="16"/>
    </row>
    <row r="505" spans="8:10" x14ac:dyDescent="0.3">
      <c r="H505" s="10"/>
      <c r="I505" s="10"/>
      <c r="J505" s="16"/>
    </row>
    <row r="506" spans="8:10" x14ac:dyDescent="0.3">
      <c r="J506" s="16"/>
    </row>
    <row r="507" spans="8:10" x14ac:dyDescent="0.3">
      <c r="J507" s="16"/>
    </row>
    <row r="508" spans="8:10" x14ac:dyDescent="0.3">
      <c r="H508" s="10"/>
      <c r="I508" s="10"/>
      <c r="J508" s="16"/>
    </row>
    <row r="509" spans="8:10" x14ac:dyDescent="0.3">
      <c r="H509" s="10"/>
      <c r="I509" s="10"/>
      <c r="J509" s="16"/>
    </row>
    <row r="510" spans="8:10" x14ac:dyDescent="0.3">
      <c r="H510" s="10"/>
      <c r="I510" s="10"/>
    </row>
    <row r="511" spans="8:10" x14ac:dyDescent="0.3">
      <c r="H511" s="10"/>
      <c r="I511" s="10"/>
      <c r="J511" s="22"/>
    </row>
    <row r="513" spans="8:10" x14ac:dyDescent="0.3">
      <c r="J513" s="22"/>
    </row>
    <row r="514" spans="8:10" x14ac:dyDescent="0.3">
      <c r="J514" s="22"/>
    </row>
    <row r="515" spans="8:10" x14ac:dyDescent="0.3">
      <c r="J515" s="22"/>
    </row>
    <row r="516" spans="8:10" x14ac:dyDescent="0.3">
      <c r="J516" s="22"/>
    </row>
    <row r="517" spans="8:10" x14ac:dyDescent="0.3">
      <c r="H517" s="10"/>
      <c r="I517" s="10"/>
      <c r="J517" s="22"/>
    </row>
    <row r="518" spans="8:10" x14ac:dyDescent="0.3">
      <c r="H518" s="10"/>
      <c r="I518" s="10"/>
      <c r="J518" s="22"/>
    </row>
    <row r="519" spans="8:10" x14ac:dyDescent="0.3">
      <c r="H519" s="10"/>
      <c r="I519" s="10"/>
      <c r="J519" s="22"/>
    </row>
  </sheetData>
  <sortState xmlns:xlrd2="http://schemas.microsoft.com/office/spreadsheetml/2017/richdata2" ref="A3:R464">
    <sortCondition ref="L3:L464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89"/>
  <sheetViews>
    <sheetView topLeftCell="K2" workbookViewId="0">
      <pane ySplit="1" topLeftCell="A18" activePane="bottomLeft" state="frozen"/>
      <selection activeCell="A2" sqref="A2"/>
      <selection pane="bottomLeft" activeCell="S45" sqref="S45"/>
    </sheetView>
  </sheetViews>
  <sheetFormatPr defaultColWidth="10.8984375" defaultRowHeight="15.6" x14ac:dyDescent="0.3"/>
  <cols>
    <col min="1" max="6" width="10.8984375" style="22"/>
    <col min="7" max="7" width="10.8984375" style="11"/>
    <col min="8" max="8" width="6.59765625" style="23" customWidth="1"/>
    <col min="9" max="9" width="8.09765625" style="23" customWidth="1"/>
    <col min="10" max="10" width="10.8984375" style="14"/>
    <col min="11" max="16384" width="10.8984375" style="22"/>
  </cols>
  <sheetData>
    <row r="1" spans="2:15" s="17" customFormat="1" ht="15.75" hidden="1" customHeight="1" x14ac:dyDescent="0.3">
      <c r="G1" s="11"/>
      <c r="H1" s="73"/>
      <c r="I1" s="73"/>
      <c r="J1" s="14"/>
    </row>
    <row r="2" spans="2:15" x14ac:dyDescent="0.3"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18"/>
      <c r="H2" s="1" t="s">
        <v>887</v>
      </c>
      <c r="I2" s="1" t="s">
        <v>890</v>
      </c>
      <c r="K2" s="57" t="s">
        <v>891</v>
      </c>
      <c r="L2" s="57" t="s">
        <v>892</v>
      </c>
      <c r="M2" s="57" t="s">
        <v>922</v>
      </c>
      <c r="N2" s="57" t="s">
        <v>896</v>
      </c>
      <c r="O2" s="57" t="s">
        <v>926</v>
      </c>
    </row>
    <row r="3" spans="2:15" x14ac:dyDescent="0.3">
      <c r="B3" s="22" t="s">
        <v>356</v>
      </c>
      <c r="C3" s="22" t="s">
        <v>599</v>
      </c>
      <c r="D3" s="22">
        <v>12</v>
      </c>
      <c r="E3" s="22" t="s">
        <v>13</v>
      </c>
      <c r="F3" s="22" t="s">
        <v>14</v>
      </c>
      <c r="G3" s="19"/>
      <c r="H3" s="8">
        <v>0.02</v>
      </c>
      <c r="I3" s="10">
        <v>0.03</v>
      </c>
      <c r="J3" s="16"/>
      <c r="K3" s="60">
        <f t="shared" ref="K3:K34" si="0">AVERAGE(H3:I3)</f>
        <v>2.5000000000000001E-2</v>
      </c>
      <c r="L3" s="60">
        <f t="shared" ref="L3:L34" si="1">I3-H3</f>
        <v>9.9999999999999985E-3</v>
      </c>
      <c r="N3" s="22">
        <f t="shared" ref="N3:N34" si="2">$L$136+1.96*$L$137</f>
        <v>0.55136644891107456</v>
      </c>
      <c r="O3" s="22">
        <f t="shared" ref="O3:O34" si="3">$L$136-1.96*$L$137</f>
        <v>-0.51591190345652915</v>
      </c>
    </row>
    <row r="4" spans="2:15" x14ac:dyDescent="0.3">
      <c r="B4" s="22" t="s">
        <v>247</v>
      </c>
      <c r="C4" s="22" t="s">
        <v>248</v>
      </c>
      <c r="D4" s="22">
        <v>7</v>
      </c>
      <c r="E4" s="22" t="s">
        <v>13</v>
      </c>
      <c r="F4" s="22" t="s">
        <v>14</v>
      </c>
      <c r="H4" s="8">
        <v>0.02</v>
      </c>
      <c r="I4" s="10">
        <v>0.03</v>
      </c>
      <c r="J4" s="16"/>
      <c r="K4" s="60">
        <f t="shared" si="0"/>
        <v>2.5000000000000001E-2</v>
      </c>
      <c r="L4" s="60">
        <f t="shared" si="1"/>
        <v>9.9999999999999985E-3</v>
      </c>
      <c r="N4" s="22">
        <f t="shared" si="2"/>
        <v>0.55136644891107456</v>
      </c>
      <c r="O4" s="22">
        <f t="shared" si="3"/>
        <v>-0.51591190345652915</v>
      </c>
    </row>
    <row r="5" spans="2:15" x14ac:dyDescent="0.3">
      <c r="B5" s="22" t="s">
        <v>338</v>
      </c>
      <c r="C5" s="22" t="s">
        <v>341</v>
      </c>
      <c r="D5" s="22">
        <v>13</v>
      </c>
      <c r="E5" s="22" t="s">
        <v>13</v>
      </c>
      <c r="F5" s="22" t="s">
        <v>25</v>
      </c>
      <c r="G5" s="24"/>
      <c r="H5" s="8">
        <v>0.02</v>
      </c>
      <c r="I5" s="10">
        <v>0.03</v>
      </c>
      <c r="J5" s="16"/>
      <c r="K5" s="60">
        <f t="shared" si="0"/>
        <v>2.5000000000000001E-2</v>
      </c>
      <c r="L5" s="60">
        <f t="shared" si="1"/>
        <v>9.9999999999999985E-3</v>
      </c>
      <c r="N5" s="22">
        <f t="shared" si="2"/>
        <v>0.55136644891107456</v>
      </c>
      <c r="O5" s="22">
        <f t="shared" si="3"/>
        <v>-0.51591190345652915</v>
      </c>
    </row>
    <row r="6" spans="2:15" x14ac:dyDescent="0.3">
      <c r="B6" s="22" t="s">
        <v>130</v>
      </c>
      <c r="C6" s="22" t="s">
        <v>131</v>
      </c>
      <c r="D6" s="22">
        <v>9</v>
      </c>
      <c r="E6" s="22" t="s">
        <v>13</v>
      </c>
      <c r="F6" s="22" t="s">
        <v>14</v>
      </c>
      <c r="H6" s="8">
        <v>0.02</v>
      </c>
      <c r="I6" s="10">
        <v>0.03</v>
      </c>
      <c r="J6" s="16"/>
      <c r="K6" s="60">
        <f t="shared" si="0"/>
        <v>2.5000000000000001E-2</v>
      </c>
      <c r="L6" s="60">
        <f t="shared" si="1"/>
        <v>9.9999999999999985E-3</v>
      </c>
      <c r="N6" s="22">
        <f t="shared" si="2"/>
        <v>0.55136644891107456</v>
      </c>
      <c r="O6" s="22">
        <f t="shared" si="3"/>
        <v>-0.51591190345652915</v>
      </c>
    </row>
    <row r="7" spans="2:15" x14ac:dyDescent="0.3">
      <c r="B7" s="3" t="s">
        <v>473</v>
      </c>
      <c r="C7" s="3" t="s">
        <v>474</v>
      </c>
      <c r="D7" s="3">
        <v>12</v>
      </c>
      <c r="E7" s="3" t="s">
        <v>13</v>
      </c>
      <c r="F7" s="3" t="s">
        <v>25</v>
      </c>
      <c r="H7" s="50">
        <v>0.02</v>
      </c>
      <c r="I7" s="51">
        <v>0.03</v>
      </c>
      <c r="J7" s="16"/>
      <c r="K7" s="60">
        <f t="shared" si="0"/>
        <v>2.5000000000000001E-2</v>
      </c>
      <c r="L7" s="60">
        <f t="shared" si="1"/>
        <v>9.9999999999999985E-3</v>
      </c>
      <c r="N7" s="22">
        <f t="shared" si="2"/>
        <v>0.55136644891107456</v>
      </c>
      <c r="O7" s="22">
        <f t="shared" si="3"/>
        <v>-0.51591190345652915</v>
      </c>
    </row>
    <row r="8" spans="2:15" x14ac:dyDescent="0.3">
      <c r="B8" s="3" t="s">
        <v>486</v>
      </c>
      <c r="C8" s="3" t="s">
        <v>569</v>
      </c>
      <c r="D8" s="22">
        <v>14</v>
      </c>
      <c r="E8" s="22" t="s">
        <v>13</v>
      </c>
      <c r="F8" s="22" t="s">
        <v>25</v>
      </c>
      <c r="G8" s="19"/>
      <c r="H8" s="8">
        <v>0.02</v>
      </c>
      <c r="I8" s="10">
        <v>0.03</v>
      </c>
      <c r="J8" s="16"/>
      <c r="K8" s="60">
        <f t="shared" si="0"/>
        <v>2.5000000000000001E-2</v>
      </c>
      <c r="L8" s="60">
        <f t="shared" si="1"/>
        <v>9.9999999999999985E-3</v>
      </c>
      <c r="N8" s="22">
        <f t="shared" si="2"/>
        <v>0.55136644891107456</v>
      </c>
      <c r="O8" s="22">
        <f t="shared" si="3"/>
        <v>-0.51591190345652915</v>
      </c>
    </row>
    <row r="9" spans="2:15" x14ac:dyDescent="0.3">
      <c r="B9" s="3" t="s">
        <v>389</v>
      </c>
      <c r="C9" s="3" t="s">
        <v>390</v>
      </c>
      <c r="D9" s="3">
        <v>12</v>
      </c>
      <c r="E9" s="3" t="s">
        <v>13</v>
      </c>
      <c r="F9" s="3" t="s">
        <v>25</v>
      </c>
      <c r="H9" s="8">
        <v>0.02</v>
      </c>
      <c r="I9" s="10">
        <v>0.03</v>
      </c>
      <c r="J9" s="16"/>
      <c r="K9" s="60">
        <f t="shared" si="0"/>
        <v>2.5000000000000001E-2</v>
      </c>
      <c r="L9" s="60">
        <f t="shared" si="1"/>
        <v>9.9999999999999985E-3</v>
      </c>
      <c r="N9" s="22">
        <f t="shared" si="2"/>
        <v>0.55136644891107456</v>
      </c>
      <c r="O9" s="22">
        <f t="shared" si="3"/>
        <v>-0.51591190345652915</v>
      </c>
    </row>
    <row r="10" spans="2:15" x14ac:dyDescent="0.3">
      <c r="B10" s="22" t="s">
        <v>573</v>
      </c>
      <c r="C10" s="22" t="s">
        <v>574</v>
      </c>
      <c r="D10" s="22">
        <v>12</v>
      </c>
      <c r="E10" s="22" t="s">
        <v>13</v>
      </c>
      <c r="F10" s="22" t="s">
        <v>771</v>
      </c>
      <c r="H10" s="50">
        <v>0.02</v>
      </c>
      <c r="I10" s="10">
        <v>0.04</v>
      </c>
      <c r="J10" s="16"/>
      <c r="K10" s="60">
        <f t="shared" si="0"/>
        <v>0.03</v>
      </c>
      <c r="L10" s="60">
        <f t="shared" si="1"/>
        <v>0.02</v>
      </c>
      <c r="N10" s="22">
        <f t="shared" si="2"/>
        <v>0.55136644891107456</v>
      </c>
      <c r="O10" s="22">
        <f t="shared" si="3"/>
        <v>-0.51591190345652915</v>
      </c>
    </row>
    <row r="11" spans="2:15" x14ac:dyDescent="0.3">
      <c r="B11" s="3" t="s">
        <v>150</v>
      </c>
      <c r="C11" s="3" t="s">
        <v>151</v>
      </c>
      <c r="D11" s="3">
        <v>13</v>
      </c>
      <c r="E11" s="3" t="s">
        <v>13</v>
      </c>
      <c r="F11" s="3" t="s">
        <v>25</v>
      </c>
      <c r="H11" s="8">
        <v>0.02</v>
      </c>
      <c r="I11" s="10">
        <v>0.04</v>
      </c>
      <c r="J11" s="16"/>
      <c r="K11" s="60">
        <f t="shared" si="0"/>
        <v>0.03</v>
      </c>
      <c r="L11" s="60">
        <f t="shared" si="1"/>
        <v>0.02</v>
      </c>
      <c r="N11" s="22">
        <f t="shared" si="2"/>
        <v>0.55136644891107456</v>
      </c>
      <c r="O11" s="22">
        <f t="shared" si="3"/>
        <v>-0.51591190345652915</v>
      </c>
    </row>
    <row r="12" spans="2:15" x14ac:dyDescent="0.3">
      <c r="B12" s="3" t="s">
        <v>387</v>
      </c>
      <c r="C12" s="3" t="s">
        <v>388</v>
      </c>
      <c r="D12" s="22">
        <v>13</v>
      </c>
      <c r="E12" s="22" t="s">
        <v>13</v>
      </c>
      <c r="F12" s="22" t="s">
        <v>14</v>
      </c>
      <c r="G12" s="12"/>
      <c r="H12" s="50">
        <v>0.02</v>
      </c>
      <c r="I12" s="49">
        <v>0.08</v>
      </c>
      <c r="J12" s="16"/>
      <c r="K12" s="60">
        <f t="shared" si="0"/>
        <v>0.05</v>
      </c>
      <c r="L12" s="60">
        <f t="shared" si="1"/>
        <v>0.06</v>
      </c>
      <c r="N12" s="22">
        <f t="shared" si="2"/>
        <v>0.55136644891107456</v>
      </c>
      <c r="O12" s="22">
        <f t="shared" si="3"/>
        <v>-0.51591190345652915</v>
      </c>
    </row>
    <row r="13" spans="2:15" x14ac:dyDescent="0.3">
      <c r="B13" s="3" t="s">
        <v>584</v>
      </c>
      <c r="C13" s="3" t="s">
        <v>585</v>
      </c>
      <c r="D13" s="22">
        <v>10</v>
      </c>
      <c r="E13" s="43" t="s">
        <v>332</v>
      </c>
      <c r="F13" s="22" t="s">
        <v>14</v>
      </c>
      <c r="H13" s="23">
        <v>0.03</v>
      </c>
      <c r="I13" s="23">
        <v>0.02</v>
      </c>
      <c r="J13" s="16"/>
      <c r="K13" s="60">
        <f t="shared" si="0"/>
        <v>2.5000000000000001E-2</v>
      </c>
      <c r="L13" s="60">
        <f t="shared" si="1"/>
        <v>-9.9999999999999985E-3</v>
      </c>
      <c r="N13" s="22">
        <f t="shared" si="2"/>
        <v>0.55136644891107456</v>
      </c>
      <c r="O13" s="22">
        <f t="shared" si="3"/>
        <v>-0.51591190345652915</v>
      </c>
    </row>
    <row r="14" spans="2:15" x14ac:dyDescent="0.3">
      <c r="B14" s="22" t="s">
        <v>344</v>
      </c>
      <c r="C14" s="22" t="s">
        <v>346</v>
      </c>
      <c r="D14" s="22">
        <v>8</v>
      </c>
      <c r="E14" s="43" t="s">
        <v>13</v>
      </c>
      <c r="F14" s="26" t="s">
        <v>25</v>
      </c>
      <c r="G14" s="12"/>
      <c r="H14" s="46">
        <v>0.03</v>
      </c>
      <c r="I14" s="46">
        <v>0.03</v>
      </c>
      <c r="K14" s="60">
        <f t="shared" si="0"/>
        <v>0.03</v>
      </c>
      <c r="L14" s="60">
        <f t="shared" si="1"/>
        <v>0</v>
      </c>
      <c r="N14" s="22">
        <f t="shared" si="2"/>
        <v>0.55136644891107456</v>
      </c>
      <c r="O14" s="22">
        <f t="shared" si="3"/>
        <v>-0.51591190345652915</v>
      </c>
    </row>
    <row r="15" spans="2:15" x14ac:dyDescent="0.3">
      <c r="B15" s="22" t="s">
        <v>130</v>
      </c>
      <c r="C15" s="22" t="s">
        <v>136</v>
      </c>
      <c r="D15" s="22">
        <v>8</v>
      </c>
      <c r="E15" s="22" t="s">
        <v>13</v>
      </c>
      <c r="F15" s="22" t="s">
        <v>14</v>
      </c>
      <c r="H15" s="10">
        <v>0.03</v>
      </c>
      <c r="I15" s="10">
        <v>0.03</v>
      </c>
      <c r="J15" s="16"/>
      <c r="K15" s="60">
        <f t="shared" si="0"/>
        <v>0.03</v>
      </c>
      <c r="L15" s="60">
        <f t="shared" si="1"/>
        <v>0</v>
      </c>
      <c r="N15" s="22">
        <f t="shared" si="2"/>
        <v>0.55136644891107456</v>
      </c>
      <c r="O15" s="22">
        <f t="shared" si="3"/>
        <v>-0.51591190345652915</v>
      </c>
    </row>
    <row r="16" spans="2:15" x14ac:dyDescent="0.3">
      <c r="B16" s="22" t="s">
        <v>411</v>
      </c>
      <c r="C16" s="22" t="s">
        <v>412</v>
      </c>
      <c r="D16" s="22">
        <v>9</v>
      </c>
      <c r="E16" s="22" t="s">
        <v>13</v>
      </c>
      <c r="F16" s="22" t="s">
        <v>25</v>
      </c>
      <c r="H16" s="10">
        <v>0.03</v>
      </c>
      <c r="I16" s="10">
        <v>0.03</v>
      </c>
      <c r="J16" s="16"/>
      <c r="K16" s="60">
        <f t="shared" si="0"/>
        <v>0.03</v>
      </c>
      <c r="L16" s="60">
        <f t="shared" si="1"/>
        <v>0</v>
      </c>
      <c r="N16" s="22">
        <f t="shared" si="2"/>
        <v>0.55136644891107456</v>
      </c>
      <c r="O16" s="22">
        <f t="shared" si="3"/>
        <v>-0.51591190345652915</v>
      </c>
    </row>
    <row r="17" spans="1:18" x14ac:dyDescent="0.3">
      <c r="B17" s="22" t="s">
        <v>358</v>
      </c>
      <c r="C17" s="22" t="s">
        <v>600</v>
      </c>
      <c r="D17" s="22">
        <v>6</v>
      </c>
      <c r="E17" s="55" t="s">
        <v>13</v>
      </c>
      <c r="F17" s="22" t="s">
        <v>14</v>
      </c>
      <c r="H17" s="10">
        <v>0.03</v>
      </c>
      <c r="I17" s="10">
        <v>0.03</v>
      </c>
      <c r="J17" s="16"/>
      <c r="K17" s="60">
        <f t="shared" si="0"/>
        <v>0.03</v>
      </c>
      <c r="L17" s="60">
        <f t="shared" si="1"/>
        <v>0</v>
      </c>
      <c r="N17" s="22">
        <f t="shared" si="2"/>
        <v>0.55136644891107456</v>
      </c>
      <c r="O17" s="22">
        <f t="shared" si="3"/>
        <v>-0.51591190345652915</v>
      </c>
    </row>
    <row r="18" spans="1:18" x14ac:dyDescent="0.3">
      <c r="B18" s="22" t="s">
        <v>363</v>
      </c>
      <c r="C18" s="22" t="s">
        <v>364</v>
      </c>
      <c r="D18" s="22">
        <v>8</v>
      </c>
      <c r="E18" s="3" t="s">
        <v>13</v>
      </c>
      <c r="F18" s="3" t="s">
        <v>25</v>
      </c>
      <c r="G18" s="12"/>
      <c r="H18" s="46">
        <v>0.03</v>
      </c>
      <c r="I18" s="47">
        <v>0.03</v>
      </c>
      <c r="J18" s="16"/>
      <c r="K18" s="60">
        <f t="shared" si="0"/>
        <v>0.03</v>
      </c>
      <c r="L18" s="60">
        <f t="shared" si="1"/>
        <v>0</v>
      </c>
      <c r="N18" s="22">
        <f t="shared" si="2"/>
        <v>0.55136644891107456</v>
      </c>
      <c r="O18" s="22">
        <f t="shared" si="3"/>
        <v>-0.51591190345652915</v>
      </c>
    </row>
    <row r="19" spans="1:18" x14ac:dyDescent="0.3">
      <c r="B19" s="9" t="s">
        <v>130</v>
      </c>
      <c r="C19" s="9" t="s">
        <v>65</v>
      </c>
      <c r="D19" s="9">
        <v>7</v>
      </c>
      <c r="E19" s="9" t="s">
        <v>13</v>
      </c>
      <c r="F19" s="9" t="s">
        <v>14</v>
      </c>
      <c r="G19" s="12"/>
      <c r="H19" s="46">
        <v>0.03</v>
      </c>
      <c r="I19" s="46">
        <v>0.03</v>
      </c>
      <c r="J19" s="16"/>
      <c r="K19" s="60">
        <f t="shared" si="0"/>
        <v>0.03</v>
      </c>
      <c r="L19" s="60">
        <f t="shared" si="1"/>
        <v>0</v>
      </c>
      <c r="N19" s="22">
        <f t="shared" si="2"/>
        <v>0.55136644891107456</v>
      </c>
      <c r="O19" s="22">
        <f t="shared" si="3"/>
        <v>-0.51591190345652915</v>
      </c>
    </row>
    <row r="20" spans="1:18" x14ac:dyDescent="0.3">
      <c r="B20" s="22" t="s">
        <v>130</v>
      </c>
      <c r="C20" s="22" t="s">
        <v>287</v>
      </c>
      <c r="D20" s="22">
        <v>2</v>
      </c>
      <c r="E20" s="22" t="s">
        <v>13</v>
      </c>
      <c r="F20" s="22" t="s">
        <v>25</v>
      </c>
      <c r="G20" s="19"/>
      <c r="H20" s="23">
        <v>0.03</v>
      </c>
      <c r="I20" s="23">
        <v>0.03</v>
      </c>
      <c r="J20" s="16"/>
      <c r="K20" s="60">
        <f t="shared" si="0"/>
        <v>0.03</v>
      </c>
      <c r="L20" s="60">
        <f t="shared" si="1"/>
        <v>0</v>
      </c>
      <c r="N20" s="22">
        <f t="shared" si="2"/>
        <v>0.55136644891107456</v>
      </c>
      <c r="O20" s="22">
        <f t="shared" si="3"/>
        <v>-0.51591190345652915</v>
      </c>
    </row>
    <row r="21" spans="1:18" x14ac:dyDescent="0.3">
      <c r="B21" s="9" t="s">
        <v>130</v>
      </c>
      <c r="C21" s="9" t="s">
        <v>336</v>
      </c>
      <c r="D21" s="9">
        <v>6</v>
      </c>
      <c r="E21" s="9" t="s">
        <v>13</v>
      </c>
      <c r="F21" s="9" t="s">
        <v>14</v>
      </c>
      <c r="G21" s="12"/>
      <c r="H21" s="46">
        <v>0.03</v>
      </c>
      <c r="I21" s="46">
        <v>0.03</v>
      </c>
      <c r="J21" s="16"/>
      <c r="K21" s="60">
        <f t="shared" si="0"/>
        <v>0.03</v>
      </c>
      <c r="L21" s="60">
        <f t="shared" si="1"/>
        <v>0</v>
      </c>
      <c r="N21" s="22">
        <f t="shared" si="2"/>
        <v>0.55136644891107456</v>
      </c>
      <c r="O21" s="22">
        <f t="shared" si="3"/>
        <v>-0.51591190345652915</v>
      </c>
    </row>
    <row r="22" spans="1:18" x14ac:dyDescent="0.3">
      <c r="B22" s="22" t="s">
        <v>319</v>
      </c>
      <c r="C22" s="22" t="s">
        <v>320</v>
      </c>
      <c r="D22" s="22">
        <v>13</v>
      </c>
      <c r="E22" s="22" t="s">
        <v>249</v>
      </c>
      <c r="F22" s="22" t="s">
        <v>25</v>
      </c>
      <c r="G22" s="19"/>
      <c r="H22" s="10">
        <v>0.03</v>
      </c>
      <c r="I22" s="10">
        <v>0.05</v>
      </c>
      <c r="J22" s="16"/>
      <c r="K22" s="60">
        <f t="shared" si="0"/>
        <v>0.04</v>
      </c>
      <c r="L22" s="60">
        <f t="shared" si="1"/>
        <v>2.0000000000000004E-2</v>
      </c>
      <c r="N22" s="22">
        <f t="shared" si="2"/>
        <v>0.55136644891107456</v>
      </c>
      <c r="O22" s="22">
        <f t="shared" si="3"/>
        <v>-0.51591190345652915</v>
      </c>
    </row>
    <row r="23" spans="1:18" x14ac:dyDescent="0.3">
      <c r="B23" s="22" t="s">
        <v>292</v>
      </c>
      <c r="C23" s="22" t="s">
        <v>137</v>
      </c>
      <c r="D23" s="22">
        <v>8</v>
      </c>
      <c r="E23" s="3" t="s">
        <v>13</v>
      </c>
      <c r="F23" s="3" t="s">
        <v>14</v>
      </c>
      <c r="G23" s="12"/>
      <c r="H23" s="46">
        <v>0.03</v>
      </c>
      <c r="I23" s="47">
        <v>0.05</v>
      </c>
      <c r="J23" s="16"/>
      <c r="K23" s="60">
        <f t="shared" si="0"/>
        <v>0.04</v>
      </c>
      <c r="L23" s="60">
        <f t="shared" si="1"/>
        <v>2.0000000000000004E-2</v>
      </c>
      <c r="N23" s="22">
        <f t="shared" si="2"/>
        <v>0.55136644891107456</v>
      </c>
      <c r="O23" s="22">
        <f t="shared" si="3"/>
        <v>-0.51591190345652915</v>
      </c>
    </row>
    <row r="24" spans="1:18" x14ac:dyDescent="0.3">
      <c r="B24" s="22" t="s">
        <v>130</v>
      </c>
      <c r="C24" s="22" t="s">
        <v>138</v>
      </c>
      <c r="D24" s="22">
        <v>11</v>
      </c>
      <c r="E24" s="22" t="s">
        <v>43</v>
      </c>
      <c r="F24" s="22" t="s">
        <v>14</v>
      </c>
      <c r="H24" s="10">
        <v>0.04</v>
      </c>
      <c r="I24" s="10">
        <v>0.03</v>
      </c>
      <c r="J24" s="16"/>
      <c r="K24" s="60">
        <f t="shared" si="0"/>
        <v>3.5000000000000003E-2</v>
      </c>
      <c r="L24" s="60">
        <f t="shared" si="1"/>
        <v>-1.0000000000000002E-2</v>
      </c>
      <c r="N24" s="22">
        <f t="shared" si="2"/>
        <v>0.55136644891107456</v>
      </c>
      <c r="O24" s="22">
        <f t="shared" si="3"/>
        <v>-0.51591190345652915</v>
      </c>
    </row>
    <row r="25" spans="1:18" x14ac:dyDescent="0.3">
      <c r="B25" s="22" t="s">
        <v>268</v>
      </c>
      <c r="C25" s="22" t="s">
        <v>269</v>
      </c>
      <c r="D25" s="22">
        <v>14</v>
      </c>
      <c r="E25" s="22" t="s">
        <v>13</v>
      </c>
      <c r="F25" s="22" t="s">
        <v>14</v>
      </c>
      <c r="G25" s="19"/>
      <c r="H25" s="10">
        <v>0.04</v>
      </c>
      <c r="I25" s="10">
        <v>0.03</v>
      </c>
      <c r="J25" s="16"/>
      <c r="K25" s="60">
        <f t="shared" si="0"/>
        <v>3.5000000000000003E-2</v>
      </c>
      <c r="L25" s="60">
        <f t="shared" si="1"/>
        <v>-1.0000000000000002E-2</v>
      </c>
      <c r="N25" s="22">
        <f t="shared" si="2"/>
        <v>0.55136644891107456</v>
      </c>
      <c r="O25" s="22">
        <f t="shared" si="3"/>
        <v>-0.51591190345652915</v>
      </c>
    </row>
    <row r="26" spans="1:18" x14ac:dyDescent="0.3">
      <c r="B26" s="22" t="s">
        <v>338</v>
      </c>
      <c r="C26" s="22" t="s">
        <v>340</v>
      </c>
      <c r="D26" s="22">
        <v>7</v>
      </c>
      <c r="E26" s="3" t="s">
        <v>13</v>
      </c>
      <c r="F26" s="3" t="s">
        <v>25</v>
      </c>
      <c r="G26" s="12"/>
      <c r="H26" s="46">
        <v>0.04</v>
      </c>
      <c r="I26" s="46">
        <v>0.03</v>
      </c>
      <c r="J26" s="16"/>
      <c r="K26" s="60">
        <f t="shared" si="0"/>
        <v>3.5000000000000003E-2</v>
      </c>
      <c r="L26" s="60">
        <f t="shared" si="1"/>
        <v>-1.0000000000000002E-2</v>
      </c>
      <c r="N26" s="22">
        <f t="shared" si="2"/>
        <v>0.55136644891107456</v>
      </c>
      <c r="O26" s="22">
        <f t="shared" si="3"/>
        <v>-0.51591190345652915</v>
      </c>
    </row>
    <row r="27" spans="1:18" x14ac:dyDescent="0.3">
      <c r="B27" s="3" t="s">
        <v>113</v>
      </c>
      <c r="C27" s="3" t="s">
        <v>114</v>
      </c>
      <c r="D27" s="3">
        <v>13</v>
      </c>
      <c r="E27" s="3" t="s">
        <v>13</v>
      </c>
      <c r="F27" s="3" t="s">
        <v>25</v>
      </c>
      <c r="H27" s="51">
        <v>0.04</v>
      </c>
      <c r="I27" s="51">
        <v>0.03</v>
      </c>
      <c r="J27" s="16"/>
      <c r="K27" s="60">
        <f t="shared" si="0"/>
        <v>3.5000000000000003E-2</v>
      </c>
      <c r="L27" s="60">
        <f t="shared" si="1"/>
        <v>-1.0000000000000002E-2</v>
      </c>
      <c r="N27" s="22">
        <f t="shared" si="2"/>
        <v>0.55136644891107456</v>
      </c>
      <c r="O27" s="22">
        <f t="shared" si="3"/>
        <v>-0.51591190345652915</v>
      </c>
    </row>
    <row r="28" spans="1:18" x14ac:dyDescent="0.3">
      <c r="A28" s="68"/>
      <c r="B28" s="68" t="s">
        <v>567</v>
      </c>
      <c r="C28" s="68" t="s">
        <v>568</v>
      </c>
      <c r="D28" s="68">
        <v>7</v>
      </c>
      <c r="E28" s="68" t="s">
        <v>43</v>
      </c>
      <c r="F28" s="68" t="s">
        <v>770</v>
      </c>
      <c r="G28" s="69"/>
      <c r="H28" s="70">
        <v>0.04</v>
      </c>
      <c r="I28" s="70">
        <v>0.04</v>
      </c>
      <c r="J28" s="71"/>
      <c r="K28" s="72">
        <f t="shared" si="0"/>
        <v>0.04</v>
      </c>
      <c r="L28" s="72">
        <f t="shared" si="1"/>
        <v>0</v>
      </c>
      <c r="M28" s="68"/>
      <c r="N28" s="22">
        <f t="shared" si="2"/>
        <v>0.55136644891107456</v>
      </c>
      <c r="O28" s="22">
        <f t="shared" si="3"/>
        <v>-0.51591190345652915</v>
      </c>
      <c r="P28" s="68"/>
      <c r="Q28" s="68"/>
      <c r="R28" s="68"/>
    </row>
    <row r="29" spans="1:18" x14ac:dyDescent="0.3">
      <c r="B29" s="3" t="s">
        <v>397</v>
      </c>
      <c r="C29" s="3" t="s">
        <v>91</v>
      </c>
      <c r="D29" s="7">
        <v>13</v>
      </c>
      <c r="E29" s="7" t="s">
        <v>13</v>
      </c>
      <c r="F29" s="7" t="s">
        <v>25</v>
      </c>
      <c r="G29" s="31"/>
      <c r="H29" s="10">
        <v>0.04</v>
      </c>
      <c r="I29" s="10">
        <v>0.04</v>
      </c>
      <c r="J29" s="16"/>
      <c r="K29" s="60">
        <f t="shared" si="0"/>
        <v>0.04</v>
      </c>
      <c r="L29" s="60">
        <f t="shared" si="1"/>
        <v>0</v>
      </c>
      <c r="N29" s="22">
        <f t="shared" si="2"/>
        <v>0.55136644891107456</v>
      </c>
      <c r="O29" s="22">
        <f t="shared" si="3"/>
        <v>-0.51591190345652915</v>
      </c>
    </row>
    <row r="30" spans="1:18" x14ac:dyDescent="0.3">
      <c r="B30" s="22" t="s">
        <v>869</v>
      </c>
      <c r="C30" s="22" t="s">
        <v>341</v>
      </c>
      <c r="D30" s="22">
        <v>14</v>
      </c>
      <c r="E30" s="22" t="s">
        <v>13</v>
      </c>
      <c r="F30" s="22" t="s">
        <v>771</v>
      </c>
      <c r="H30" s="10">
        <v>0.04</v>
      </c>
      <c r="I30" s="10">
        <v>0.04</v>
      </c>
      <c r="J30" s="20"/>
      <c r="K30" s="60">
        <f t="shared" si="0"/>
        <v>0.04</v>
      </c>
      <c r="L30" s="60">
        <f t="shared" si="1"/>
        <v>0</v>
      </c>
      <c r="N30" s="22">
        <f t="shared" si="2"/>
        <v>0.55136644891107456</v>
      </c>
      <c r="O30" s="22">
        <f t="shared" si="3"/>
        <v>-0.51591190345652915</v>
      </c>
    </row>
    <row r="31" spans="1:18" x14ac:dyDescent="0.3">
      <c r="B31" s="3" t="s">
        <v>363</v>
      </c>
      <c r="C31" s="3" t="s">
        <v>364</v>
      </c>
      <c r="D31" s="3">
        <v>12</v>
      </c>
      <c r="E31" s="3" t="s">
        <v>13</v>
      </c>
      <c r="F31" s="3" t="s">
        <v>25</v>
      </c>
      <c r="H31" s="51">
        <v>0.04</v>
      </c>
      <c r="I31" s="51">
        <v>0.05</v>
      </c>
      <c r="J31" s="16"/>
      <c r="K31" s="60">
        <f t="shared" si="0"/>
        <v>4.4999999999999998E-2</v>
      </c>
      <c r="L31" s="60">
        <f t="shared" si="1"/>
        <v>1.0000000000000002E-2</v>
      </c>
      <c r="N31" s="22">
        <f t="shared" si="2"/>
        <v>0.55136644891107456</v>
      </c>
      <c r="O31" s="22">
        <f t="shared" si="3"/>
        <v>-0.51591190345652915</v>
      </c>
    </row>
    <row r="32" spans="1:18" x14ac:dyDescent="0.3">
      <c r="B32" s="22" t="s">
        <v>130</v>
      </c>
      <c r="C32" s="22" t="s">
        <v>132</v>
      </c>
      <c r="D32" s="22">
        <v>5</v>
      </c>
      <c r="E32" s="3" t="s">
        <v>13</v>
      </c>
      <c r="F32" s="3" t="s">
        <v>14</v>
      </c>
      <c r="G32" s="12"/>
      <c r="H32" s="46">
        <v>0.04</v>
      </c>
      <c r="I32" s="47">
        <v>0.06</v>
      </c>
      <c r="J32" s="16"/>
      <c r="K32" s="60">
        <f t="shared" si="0"/>
        <v>0.05</v>
      </c>
      <c r="L32" s="60">
        <f t="shared" si="1"/>
        <v>1.9999999999999997E-2</v>
      </c>
      <c r="N32" s="22">
        <f t="shared" si="2"/>
        <v>0.55136644891107456</v>
      </c>
      <c r="O32" s="22">
        <f t="shared" si="3"/>
        <v>-0.51591190345652915</v>
      </c>
    </row>
    <row r="33" spans="2:15" x14ac:dyDescent="0.3">
      <c r="B33" s="3" t="s">
        <v>92</v>
      </c>
      <c r="C33" s="3" t="s">
        <v>93</v>
      </c>
      <c r="D33" s="3">
        <v>10</v>
      </c>
      <c r="E33" s="3" t="s">
        <v>13</v>
      </c>
      <c r="F33" s="3" t="s">
        <v>771</v>
      </c>
      <c r="H33" s="10">
        <v>0.05</v>
      </c>
      <c r="I33" s="50">
        <v>0.02</v>
      </c>
      <c r="J33" s="16"/>
      <c r="K33" s="60">
        <f t="shared" si="0"/>
        <v>3.5000000000000003E-2</v>
      </c>
      <c r="L33" s="60">
        <f t="shared" si="1"/>
        <v>-3.0000000000000002E-2</v>
      </c>
      <c r="N33" s="22">
        <f t="shared" si="2"/>
        <v>0.55136644891107456</v>
      </c>
      <c r="O33" s="22">
        <f t="shared" si="3"/>
        <v>-0.51591190345652915</v>
      </c>
    </row>
    <row r="34" spans="2:15" x14ac:dyDescent="0.3">
      <c r="B34" s="22" t="s">
        <v>159</v>
      </c>
      <c r="C34" s="22" t="s">
        <v>160</v>
      </c>
      <c r="D34" s="22">
        <v>8</v>
      </c>
      <c r="E34" s="22" t="s">
        <v>13</v>
      </c>
      <c r="F34" s="22" t="s">
        <v>14</v>
      </c>
      <c r="H34" s="10">
        <v>0.05</v>
      </c>
      <c r="I34" s="10">
        <v>0.03</v>
      </c>
      <c r="J34" s="16"/>
      <c r="K34" s="60">
        <f t="shared" si="0"/>
        <v>0.04</v>
      </c>
      <c r="L34" s="60">
        <f t="shared" si="1"/>
        <v>-2.0000000000000004E-2</v>
      </c>
      <c r="N34" s="22">
        <f t="shared" si="2"/>
        <v>0.55136644891107456</v>
      </c>
      <c r="O34" s="22">
        <f t="shared" si="3"/>
        <v>-0.51591190345652915</v>
      </c>
    </row>
    <row r="35" spans="2:15" x14ac:dyDescent="0.3">
      <c r="B35" s="22" t="s">
        <v>871</v>
      </c>
      <c r="C35" s="22" t="s">
        <v>653</v>
      </c>
      <c r="D35" s="22">
        <v>9</v>
      </c>
      <c r="E35" s="22" t="s">
        <v>13</v>
      </c>
      <c r="F35" s="22" t="s">
        <v>771</v>
      </c>
      <c r="H35" s="10">
        <v>0.05</v>
      </c>
      <c r="I35" s="10">
        <v>0.03</v>
      </c>
      <c r="J35" s="16"/>
      <c r="K35" s="60">
        <f t="shared" ref="K35:K66" si="4">AVERAGE(H35:I35)</f>
        <v>0.04</v>
      </c>
      <c r="L35" s="60">
        <f t="shared" ref="L35:L66" si="5">I35-H35</f>
        <v>-2.0000000000000004E-2</v>
      </c>
      <c r="N35" s="22">
        <f t="shared" ref="N35:N66" si="6">$L$136+1.96*$L$137</f>
        <v>0.55136644891107456</v>
      </c>
      <c r="O35" s="22">
        <f t="shared" ref="O35:O66" si="7">$L$136-1.96*$L$137</f>
        <v>-0.51591190345652915</v>
      </c>
    </row>
    <row r="36" spans="2:15" x14ac:dyDescent="0.3">
      <c r="B36" s="22" t="s">
        <v>361</v>
      </c>
      <c r="C36" s="22" t="s">
        <v>167</v>
      </c>
      <c r="D36" s="22">
        <v>7</v>
      </c>
      <c r="E36" s="22" t="s">
        <v>413</v>
      </c>
      <c r="F36" s="22" t="s">
        <v>25</v>
      </c>
      <c r="H36" s="10">
        <v>0.05</v>
      </c>
      <c r="I36" s="10">
        <v>0.04</v>
      </c>
      <c r="J36" s="16"/>
      <c r="K36" s="60">
        <f t="shared" si="4"/>
        <v>4.4999999999999998E-2</v>
      </c>
      <c r="L36" s="60">
        <f t="shared" si="5"/>
        <v>-1.0000000000000002E-2</v>
      </c>
      <c r="N36" s="22">
        <f t="shared" si="6"/>
        <v>0.55136644891107456</v>
      </c>
      <c r="O36" s="22">
        <f t="shared" si="7"/>
        <v>-0.51591190345652915</v>
      </c>
    </row>
    <row r="37" spans="2:15" x14ac:dyDescent="0.3">
      <c r="B37" s="22" t="s">
        <v>540</v>
      </c>
      <c r="C37" s="22" t="s">
        <v>541</v>
      </c>
      <c r="D37" s="22">
        <v>14</v>
      </c>
      <c r="E37" s="22" t="s">
        <v>13</v>
      </c>
      <c r="F37" s="22" t="s">
        <v>25</v>
      </c>
      <c r="H37" s="10">
        <v>0.05</v>
      </c>
      <c r="I37" s="10">
        <v>0.04</v>
      </c>
      <c r="J37" s="16"/>
      <c r="K37" s="60">
        <f t="shared" si="4"/>
        <v>4.4999999999999998E-2</v>
      </c>
      <c r="L37" s="60">
        <f t="shared" si="5"/>
        <v>-1.0000000000000002E-2</v>
      </c>
      <c r="N37" s="22">
        <f t="shared" si="6"/>
        <v>0.55136644891107456</v>
      </c>
      <c r="O37" s="22">
        <f t="shared" si="7"/>
        <v>-0.51591190345652915</v>
      </c>
    </row>
    <row r="38" spans="2:15" x14ac:dyDescent="0.3">
      <c r="B38" s="22" t="s">
        <v>510</v>
      </c>
      <c r="C38" s="22" t="s">
        <v>511</v>
      </c>
      <c r="D38" s="22">
        <v>9</v>
      </c>
      <c r="E38" s="22" t="s">
        <v>43</v>
      </c>
      <c r="F38" s="22" t="s">
        <v>14</v>
      </c>
      <c r="H38" s="10">
        <v>0.05</v>
      </c>
      <c r="I38" s="10">
        <v>0.04</v>
      </c>
      <c r="J38" s="16"/>
      <c r="K38" s="60">
        <f t="shared" si="4"/>
        <v>4.4999999999999998E-2</v>
      </c>
      <c r="L38" s="60">
        <f t="shared" si="5"/>
        <v>-1.0000000000000002E-2</v>
      </c>
      <c r="N38" s="22">
        <f t="shared" si="6"/>
        <v>0.55136644891107456</v>
      </c>
      <c r="O38" s="22">
        <f t="shared" si="7"/>
        <v>-0.51591190345652915</v>
      </c>
    </row>
    <row r="39" spans="2:15" x14ac:dyDescent="0.3">
      <c r="B39" s="22" t="s">
        <v>130</v>
      </c>
      <c r="C39" s="22" t="s">
        <v>135</v>
      </c>
      <c r="D39" s="22">
        <v>7</v>
      </c>
      <c r="E39" s="22" t="s">
        <v>413</v>
      </c>
      <c r="F39" s="22" t="s">
        <v>25</v>
      </c>
      <c r="H39" s="10">
        <v>0.05</v>
      </c>
      <c r="I39" s="10">
        <v>0.05</v>
      </c>
      <c r="J39" s="16"/>
      <c r="K39" s="60">
        <f t="shared" si="4"/>
        <v>0.05</v>
      </c>
      <c r="L39" s="60">
        <f t="shared" si="5"/>
        <v>0</v>
      </c>
      <c r="N39" s="22">
        <f t="shared" si="6"/>
        <v>0.55136644891107456</v>
      </c>
      <c r="O39" s="22">
        <f t="shared" si="7"/>
        <v>-0.51591190345652915</v>
      </c>
    </row>
    <row r="40" spans="2:15" x14ac:dyDescent="0.3">
      <c r="B40" s="22" t="s">
        <v>411</v>
      </c>
      <c r="C40" s="22" t="s">
        <v>412</v>
      </c>
      <c r="D40" s="22">
        <v>7</v>
      </c>
      <c r="E40" s="22" t="s">
        <v>413</v>
      </c>
      <c r="F40" s="22" t="s">
        <v>25</v>
      </c>
      <c r="H40" s="10">
        <v>0.05</v>
      </c>
      <c r="I40" s="10">
        <v>0.05</v>
      </c>
      <c r="J40" s="16"/>
      <c r="K40" s="60">
        <f t="shared" si="4"/>
        <v>0.05</v>
      </c>
      <c r="L40" s="60">
        <f t="shared" si="5"/>
        <v>0</v>
      </c>
      <c r="N40" s="22">
        <f t="shared" si="6"/>
        <v>0.55136644891107456</v>
      </c>
      <c r="O40" s="22">
        <f t="shared" si="7"/>
        <v>-0.51591190345652915</v>
      </c>
    </row>
    <row r="41" spans="2:15" x14ac:dyDescent="0.3">
      <c r="B41" s="22" t="s">
        <v>130</v>
      </c>
      <c r="C41" s="22" t="s">
        <v>360</v>
      </c>
      <c r="D41" s="22">
        <v>5</v>
      </c>
      <c r="E41" s="3" t="s">
        <v>13</v>
      </c>
      <c r="F41" s="22" t="s">
        <v>14</v>
      </c>
      <c r="H41" s="10">
        <v>0.05</v>
      </c>
      <c r="I41" s="10">
        <v>0.05</v>
      </c>
      <c r="J41" s="16"/>
      <c r="K41" s="60">
        <f t="shared" si="4"/>
        <v>0.05</v>
      </c>
      <c r="L41" s="60">
        <f t="shared" si="5"/>
        <v>0</v>
      </c>
      <c r="N41" s="22">
        <f t="shared" si="6"/>
        <v>0.55136644891107456</v>
      </c>
      <c r="O41" s="22">
        <f t="shared" si="7"/>
        <v>-0.51591190345652915</v>
      </c>
    </row>
    <row r="42" spans="2:15" x14ac:dyDescent="0.3">
      <c r="B42" s="22" t="s">
        <v>130</v>
      </c>
      <c r="C42" s="22" t="s">
        <v>140</v>
      </c>
      <c r="D42" s="22">
        <v>10</v>
      </c>
      <c r="E42" s="3" t="s">
        <v>13</v>
      </c>
      <c r="F42" s="3" t="s">
        <v>14</v>
      </c>
      <c r="H42" s="10">
        <v>0.05</v>
      </c>
      <c r="I42" s="10">
        <v>0.05</v>
      </c>
      <c r="J42" s="16"/>
      <c r="K42" s="60">
        <f t="shared" si="4"/>
        <v>0.05</v>
      </c>
      <c r="L42" s="60">
        <f t="shared" si="5"/>
        <v>0</v>
      </c>
      <c r="N42" s="22">
        <f t="shared" si="6"/>
        <v>0.55136644891107456</v>
      </c>
      <c r="O42" s="22">
        <f t="shared" si="7"/>
        <v>-0.51591190345652915</v>
      </c>
    </row>
    <row r="43" spans="2:15" x14ac:dyDescent="0.3">
      <c r="B43" s="22" t="s">
        <v>130</v>
      </c>
      <c r="C43" s="22" t="s">
        <v>334</v>
      </c>
      <c r="D43" s="22">
        <v>4</v>
      </c>
      <c r="E43" s="22" t="s">
        <v>13</v>
      </c>
      <c r="F43" s="22" t="s">
        <v>14</v>
      </c>
      <c r="G43" s="19"/>
      <c r="H43" s="10">
        <v>0.05</v>
      </c>
      <c r="I43" s="10">
        <v>0.05</v>
      </c>
      <c r="J43" s="16"/>
      <c r="K43" s="60">
        <f t="shared" si="4"/>
        <v>0.05</v>
      </c>
      <c r="L43" s="60">
        <f t="shared" si="5"/>
        <v>0</v>
      </c>
      <c r="N43" s="22">
        <f t="shared" si="6"/>
        <v>0.55136644891107456</v>
      </c>
      <c r="O43" s="22">
        <f t="shared" si="7"/>
        <v>-0.51591190345652915</v>
      </c>
    </row>
    <row r="44" spans="2:15" x14ac:dyDescent="0.3">
      <c r="B44" s="22" t="s">
        <v>236</v>
      </c>
      <c r="C44" s="22" t="s">
        <v>237</v>
      </c>
      <c r="D44" s="22">
        <v>12</v>
      </c>
      <c r="E44" s="22" t="s">
        <v>13</v>
      </c>
      <c r="F44" s="22" t="s">
        <v>14</v>
      </c>
      <c r="H44" s="10">
        <v>0.05</v>
      </c>
      <c r="I44" s="10">
        <v>0.06</v>
      </c>
      <c r="J44" s="16"/>
      <c r="K44" s="60">
        <f t="shared" si="4"/>
        <v>5.5E-2</v>
      </c>
      <c r="L44" s="60">
        <f t="shared" si="5"/>
        <v>9.999999999999995E-3</v>
      </c>
      <c r="N44" s="22">
        <f t="shared" si="6"/>
        <v>0.55136644891107456</v>
      </c>
      <c r="O44" s="22">
        <f t="shared" si="7"/>
        <v>-0.51591190345652915</v>
      </c>
    </row>
    <row r="45" spans="2:15" x14ac:dyDescent="0.3">
      <c r="B45" s="22" t="s">
        <v>593</v>
      </c>
      <c r="C45" s="22" t="s">
        <v>849</v>
      </c>
      <c r="D45" s="22">
        <v>11</v>
      </c>
      <c r="E45" s="22" t="s">
        <v>13</v>
      </c>
      <c r="F45" s="22" t="s">
        <v>771</v>
      </c>
      <c r="H45" s="10">
        <v>0.06</v>
      </c>
      <c r="I45" s="10">
        <v>0.03</v>
      </c>
      <c r="J45" s="16"/>
      <c r="K45" s="60">
        <f t="shared" si="4"/>
        <v>4.4999999999999998E-2</v>
      </c>
      <c r="L45" s="60">
        <f t="shared" si="5"/>
        <v>-0.03</v>
      </c>
      <c r="N45" s="22">
        <f t="shared" si="6"/>
        <v>0.55136644891107456</v>
      </c>
      <c r="O45" s="22">
        <f t="shared" si="7"/>
        <v>-0.51591190345652915</v>
      </c>
    </row>
    <row r="46" spans="2:15" x14ac:dyDescent="0.3">
      <c r="B46" s="22" t="s">
        <v>52</v>
      </c>
      <c r="C46" s="22" t="s">
        <v>53</v>
      </c>
      <c r="D46" s="22">
        <v>15</v>
      </c>
      <c r="E46" s="22" t="s">
        <v>13</v>
      </c>
      <c r="F46" s="22" t="s">
        <v>14</v>
      </c>
      <c r="G46" s="19"/>
      <c r="H46" s="10">
        <v>0.06</v>
      </c>
      <c r="I46" s="10">
        <v>0.05</v>
      </c>
      <c r="J46" s="16"/>
      <c r="K46" s="60">
        <f t="shared" si="4"/>
        <v>5.5E-2</v>
      </c>
      <c r="L46" s="60">
        <f t="shared" si="5"/>
        <v>-9.999999999999995E-3</v>
      </c>
      <c r="N46" s="22">
        <f t="shared" si="6"/>
        <v>0.55136644891107456</v>
      </c>
      <c r="O46" s="22">
        <f t="shared" si="7"/>
        <v>-0.51591190345652915</v>
      </c>
    </row>
    <row r="47" spans="2:15" x14ac:dyDescent="0.3">
      <c r="B47" s="22" t="s">
        <v>130</v>
      </c>
      <c r="C47" s="22" t="s">
        <v>2</v>
      </c>
      <c r="D47" s="22">
        <v>8</v>
      </c>
      <c r="E47" s="22" t="s">
        <v>13</v>
      </c>
      <c r="F47" s="22" t="s">
        <v>14</v>
      </c>
      <c r="H47" s="10">
        <v>0.06</v>
      </c>
      <c r="I47" s="10">
        <v>0.05</v>
      </c>
      <c r="J47" s="16"/>
      <c r="K47" s="60">
        <f t="shared" si="4"/>
        <v>5.5E-2</v>
      </c>
      <c r="L47" s="60">
        <f t="shared" si="5"/>
        <v>-9.999999999999995E-3</v>
      </c>
      <c r="N47" s="22">
        <f t="shared" si="6"/>
        <v>0.55136644891107456</v>
      </c>
      <c r="O47" s="22">
        <f t="shared" si="7"/>
        <v>-0.51591190345652915</v>
      </c>
    </row>
    <row r="48" spans="2:15" x14ac:dyDescent="0.3">
      <c r="B48" s="22" t="s">
        <v>705</v>
      </c>
      <c r="C48" s="22" t="s">
        <v>706</v>
      </c>
      <c r="D48" s="22">
        <v>9</v>
      </c>
      <c r="E48" s="22" t="s">
        <v>13</v>
      </c>
      <c r="F48" s="22" t="s">
        <v>770</v>
      </c>
      <c r="H48" s="10">
        <v>0.06</v>
      </c>
      <c r="I48" s="10">
        <v>7.0000000000000007E-2</v>
      </c>
      <c r="J48" s="16"/>
      <c r="K48" s="60">
        <f t="shared" si="4"/>
        <v>6.5000000000000002E-2</v>
      </c>
      <c r="L48" s="60">
        <f t="shared" si="5"/>
        <v>1.0000000000000009E-2</v>
      </c>
      <c r="N48" s="22">
        <f t="shared" si="6"/>
        <v>0.55136644891107456</v>
      </c>
      <c r="O48" s="22">
        <f t="shared" si="7"/>
        <v>-0.51591190345652915</v>
      </c>
    </row>
    <row r="49" spans="2:15" x14ac:dyDescent="0.3">
      <c r="B49" s="9" t="s">
        <v>130</v>
      </c>
      <c r="C49" s="9" t="s">
        <v>337</v>
      </c>
      <c r="D49" s="9">
        <v>5</v>
      </c>
      <c r="E49" s="9" t="s">
        <v>13</v>
      </c>
      <c r="F49" s="9" t="s">
        <v>14</v>
      </c>
      <c r="G49" s="12"/>
      <c r="H49" s="46">
        <v>0.06</v>
      </c>
      <c r="I49" s="46">
        <v>7.0000000000000007E-2</v>
      </c>
      <c r="J49" s="16"/>
      <c r="K49" s="60">
        <f t="shared" si="4"/>
        <v>6.5000000000000002E-2</v>
      </c>
      <c r="L49" s="60">
        <f t="shared" si="5"/>
        <v>1.0000000000000009E-2</v>
      </c>
      <c r="N49" s="22">
        <f t="shared" si="6"/>
        <v>0.55136644891107456</v>
      </c>
      <c r="O49" s="22">
        <f t="shared" si="7"/>
        <v>-0.51591190345652915</v>
      </c>
    </row>
    <row r="50" spans="2:15" x14ac:dyDescent="0.3">
      <c r="B50" s="22" t="s">
        <v>130</v>
      </c>
      <c r="C50" s="22" t="s">
        <v>65</v>
      </c>
      <c r="D50" s="22">
        <v>14</v>
      </c>
      <c r="E50" s="43" t="s">
        <v>13</v>
      </c>
      <c r="F50" s="43" t="s">
        <v>14</v>
      </c>
      <c r="G50" s="12"/>
      <c r="H50" s="46">
        <v>0.06</v>
      </c>
      <c r="I50" s="46">
        <v>7.0000000000000007E-2</v>
      </c>
      <c r="J50" s="16"/>
      <c r="K50" s="60">
        <f t="shared" si="4"/>
        <v>6.5000000000000002E-2</v>
      </c>
      <c r="L50" s="60">
        <f t="shared" si="5"/>
        <v>1.0000000000000009E-2</v>
      </c>
      <c r="N50" s="22">
        <f t="shared" si="6"/>
        <v>0.55136644891107456</v>
      </c>
      <c r="O50" s="22">
        <f t="shared" si="7"/>
        <v>-0.51591190345652915</v>
      </c>
    </row>
    <row r="51" spans="2:15" x14ac:dyDescent="0.3">
      <c r="B51" s="22" t="s">
        <v>842</v>
      </c>
      <c r="C51" s="22" t="s">
        <v>843</v>
      </c>
      <c r="D51" s="22">
        <v>15</v>
      </c>
      <c r="E51" s="22" t="s">
        <v>13</v>
      </c>
      <c r="F51" s="22" t="s">
        <v>770</v>
      </c>
      <c r="H51" s="10">
        <v>7.0000000000000007E-2</v>
      </c>
      <c r="I51" s="50">
        <v>0.02</v>
      </c>
      <c r="J51" s="16"/>
      <c r="K51" s="60">
        <f t="shared" si="4"/>
        <v>4.5000000000000005E-2</v>
      </c>
      <c r="L51" s="60">
        <f t="shared" si="5"/>
        <v>-0.05</v>
      </c>
      <c r="N51" s="22">
        <f t="shared" si="6"/>
        <v>0.55136644891107456</v>
      </c>
      <c r="O51" s="22">
        <f t="shared" si="7"/>
        <v>-0.51591190345652915</v>
      </c>
    </row>
    <row r="52" spans="2:15" x14ac:dyDescent="0.3">
      <c r="B52" s="22" t="s">
        <v>496</v>
      </c>
      <c r="C52" s="22" t="s">
        <v>497</v>
      </c>
      <c r="D52" s="3">
        <v>15</v>
      </c>
      <c r="E52" s="3" t="s">
        <v>13</v>
      </c>
      <c r="F52" s="3" t="s">
        <v>771</v>
      </c>
      <c r="H52" s="10">
        <v>7.0000000000000007E-2</v>
      </c>
      <c r="I52" s="10">
        <v>0.03</v>
      </c>
      <c r="J52" s="16"/>
      <c r="K52" s="60">
        <f t="shared" si="4"/>
        <v>0.05</v>
      </c>
      <c r="L52" s="60">
        <f t="shared" si="5"/>
        <v>-4.0000000000000008E-2</v>
      </c>
      <c r="N52" s="22">
        <f t="shared" si="6"/>
        <v>0.55136644891107456</v>
      </c>
      <c r="O52" s="22">
        <f t="shared" si="7"/>
        <v>-0.51591190345652915</v>
      </c>
    </row>
    <row r="53" spans="2:15" x14ac:dyDescent="0.3">
      <c r="B53" s="22" t="s">
        <v>409</v>
      </c>
      <c r="C53" s="22" t="s">
        <v>410</v>
      </c>
      <c r="D53" s="22">
        <v>9</v>
      </c>
      <c r="E53" s="22" t="s">
        <v>43</v>
      </c>
      <c r="F53" s="22" t="s">
        <v>14</v>
      </c>
      <c r="H53" s="10">
        <v>7.0000000000000007E-2</v>
      </c>
      <c r="I53" s="10">
        <v>0.06</v>
      </c>
      <c r="J53" s="16"/>
      <c r="K53" s="60">
        <f t="shared" si="4"/>
        <v>6.5000000000000002E-2</v>
      </c>
      <c r="L53" s="60">
        <f t="shared" si="5"/>
        <v>-1.0000000000000009E-2</v>
      </c>
      <c r="N53" s="22">
        <f t="shared" si="6"/>
        <v>0.55136644891107456</v>
      </c>
      <c r="O53" s="22">
        <f t="shared" si="7"/>
        <v>-0.51591190345652915</v>
      </c>
    </row>
    <row r="54" spans="2:15" x14ac:dyDescent="0.3">
      <c r="B54" s="22" t="s">
        <v>261</v>
      </c>
      <c r="C54" s="22" t="s">
        <v>262</v>
      </c>
      <c r="D54" s="22">
        <v>9</v>
      </c>
      <c r="E54" s="22" t="s">
        <v>13</v>
      </c>
      <c r="F54" s="22" t="s">
        <v>25</v>
      </c>
      <c r="H54" s="10">
        <v>7.0000000000000007E-2</v>
      </c>
      <c r="I54" s="10">
        <v>7.0000000000000007E-2</v>
      </c>
      <c r="J54" s="16"/>
      <c r="K54" s="60">
        <f t="shared" si="4"/>
        <v>7.0000000000000007E-2</v>
      </c>
      <c r="L54" s="60">
        <f t="shared" si="5"/>
        <v>0</v>
      </c>
      <c r="N54" s="22">
        <f t="shared" si="6"/>
        <v>0.55136644891107456</v>
      </c>
      <c r="O54" s="22">
        <f t="shared" si="7"/>
        <v>-0.51591190345652915</v>
      </c>
    </row>
    <row r="55" spans="2:15" x14ac:dyDescent="0.3">
      <c r="B55" s="22" t="s">
        <v>619</v>
      </c>
      <c r="C55" s="22" t="s">
        <v>620</v>
      </c>
      <c r="D55" s="22">
        <v>9</v>
      </c>
      <c r="E55" s="22" t="s">
        <v>13</v>
      </c>
      <c r="F55" s="22" t="s">
        <v>771</v>
      </c>
      <c r="H55" s="10">
        <v>7.0000000000000007E-2</v>
      </c>
      <c r="I55" s="10">
        <v>7.0000000000000007E-2</v>
      </c>
      <c r="J55" s="16"/>
      <c r="K55" s="60">
        <f t="shared" si="4"/>
        <v>7.0000000000000007E-2</v>
      </c>
      <c r="L55" s="60">
        <f t="shared" si="5"/>
        <v>0</v>
      </c>
      <c r="N55" s="22">
        <f t="shared" si="6"/>
        <v>0.55136644891107456</v>
      </c>
      <c r="O55" s="22">
        <f t="shared" si="7"/>
        <v>-0.51591190345652915</v>
      </c>
    </row>
    <row r="56" spans="2:15" x14ac:dyDescent="0.3">
      <c r="B56" s="22" t="s">
        <v>552</v>
      </c>
      <c r="C56" s="22" t="s">
        <v>553</v>
      </c>
      <c r="D56" s="22">
        <v>12</v>
      </c>
      <c r="E56" s="22" t="s">
        <v>13</v>
      </c>
      <c r="F56" s="22" t="s">
        <v>14</v>
      </c>
      <c r="G56" s="19"/>
      <c r="H56" s="10">
        <v>7.0000000000000007E-2</v>
      </c>
      <c r="I56" s="10">
        <v>7.0000000000000007E-2</v>
      </c>
      <c r="J56" s="16"/>
      <c r="K56" s="60">
        <f t="shared" si="4"/>
        <v>7.0000000000000007E-2</v>
      </c>
      <c r="L56" s="60">
        <f t="shared" si="5"/>
        <v>0</v>
      </c>
      <c r="N56" s="22">
        <f t="shared" si="6"/>
        <v>0.55136644891107456</v>
      </c>
      <c r="O56" s="22">
        <f t="shared" si="7"/>
        <v>-0.51591190345652915</v>
      </c>
    </row>
    <row r="57" spans="2:15" x14ac:dyDescent="0.3">
      <c r="B57" s="22" t="s">
        <v>124</v>
      </c>
      <c r="C57" s="22" t="s">
        <v>125</v>
      </c>
      <c r="D57" s="22">
        <v>11</v>
      </c>
      <c r="E57" s="22" t="s">
        <v>13</v>
      </c>
      <c r="F57" s="22" t="s">
        <v>771</v>
      </c>
      <c r="G57" s="11" t="s">
        <v>870</v>
      </c>
      <c r="H57" s="10">
        <v>7.0000000000000007E-2</v>
      </c>
      <c r="I57" s="10">
        <v>7.0000000000000007E-2</v>
      </c>
      <c r="J57" s="16"/>
      <c r="K57" s="60">
        <f t="shared" si="4"/>
        <v>7.0000000000000007E-2</v>
      </c>
      <c r="L57" s="60">
        <f t="shared" si="5"/>
        <v>0</v>
      </c>
      <c r="N57" s="22">
        <f t="shared" si="6"/>
        <v>0.55136644891107456</v>
      </c>
      <c r="O57" s="22">
        <f t="shared" si="7"/>
        <v>-0.51591190345652915</v>
      </c>
    </row>
    <row r="58" spans="2:15" x14ac:dyDescent="0.3">
      <c r="B58" s="7" t="s">
        <v>35</v>
      </c>
      <c r="C58" s="7" t="s">
        <v>36</v>
      </c>
      <c r="D58" s="22">
        <v>4</v>
      </c>
      <c r="E58" s="3" t="s">
        <v>13</v>
      </c>
      <c r="F58" s="3" t="s">
        <v>14</v>
      </c>
      <c r="G58" s="12"/>
      <c r="H58" s="46">
        <v>7.0000000000000007E-2</v>
      </c>
      <c r="I58" s="47">
        <v>7.0000000000000007E-2</v>
      </c>
      <c r="J58" s="16"/>
      <c r="K58" s="60">
        <f t="shared" si="4"/>
        <v>7.0000000000000007E-2</v>
      </c>
      <c r="L58" s="60">
        <f t="shared" si="5"/>
        <v>0</v>
      </c>
      <c r="N58" s="22">
        <f t="shared" si="6"/>
        <v>0.55136644891107456</v>
      </c>
      <c r="O58" s="22">
        <f t="shared" si="7"/>
        <v>-0.51591190345652915</v>
      </c>
    </row>
    <row r="59" spans="2:15" x14ac:dyDescent="0.3">
      <c r="B59" s="22" t="s">
        <v>631</v>
      </c>
      <c r="C59" s="22" t="s">
        <v>632</v>
      </c>
      <c r="D59" s="22">
        <v>12</v>
      </c>
      <c r="E59" s="22" t="s">
        <v>43</v>
      </c>
      <c r="F59" s="22" t="s">
        <v>770</v>
      </c>
      <c r="H59" s="10">
        <v>7.0000000000000007E-2</v>
      </c>
      <c r="I59" s="10">
        <v>0.08</v>
      </c>
      <c r="J59" s="16"/>
      <c r="K59" s="60">
        <f t="shared" si="4"/>
        <v>7.5000000000000011E-2</v>
      </c>
      <c r="L59" s="60">
        <f t="shared" si="5"/>
        <v>9.999999999999995E-3</v>
      </c>
      <c r="N59" s="22">
        <f t="shared" si="6"/>
        <v>0.55136644891107456</v>
      </c>
      <c r="O59" s="22">
        <f t="shared" si="7"/>
        <v>-0.51591190345652915</v>
      </c>
    </row>
    <row r="60" spans="2:15" x14ac:dyDescent="0.3">
      <c r="B60" s="22" t="s">
        <v>64</v>
      </c>
      <c r="C60" s="22" t="s">
        <v>65</v>
      </c>
      <c r="D60" s="22">
        <v>9</v>
      </c>
      <c r="E60" s="22" t="s">
        <v>13</v>
      </c>
      <c r="F60" s="22" t="s">
        <v>25</v>
      </c>
      <c r="G60" s="24"/>
      <c r="H60" s="10">
        <v>7.0000000000000007E-2</v>
      </c>
      <c r="I60" s="10">
        <v>0.08</v>
      </c>
      <c r="J60" s="25"/>
      <c r="K60" s="60">
        <f t="shared" si="4"/>
        <v>7.5000000000000011E-2</v>
      </c>
      <c r="L60" s="60">
        <f t="shared" si="5"/>
        <v>9.999999999999995E-3</v>
      </c>
      <c r="N60" s="22">
        <f t="shared" si="6"/>
        <v>0.55136644891107456</v>
      </c>
      <c r="O60" s="22">
        <f t="shared" si="7"/>
        <v>-0.51591190345652915</v>
      </c>
    </row>
    <row r="61" spans="2:15" x14ac:dyDescent="0.3">
      <c r="B61" s="22" t="s">
        <v>666</v>
      </c>
      <c r="C61" s="22" t="s">
        <v>667</v>
      </c>
      <c r="D61" s="22">
        <v>15</v>
      </c>
      <c r="E61" s="22" t="s">
        <v>13</v>
      </c>
      <c r="F61" s="22" t="s">
        <v>25</v>
      </c>
      <c r="H61" s="10">
        <v>7.0000000000000007E-2</v>
      </c>
      <c r="I61" s="10">
        <v>0.1</v>
      </c>
      <c r="J61" s="16"/>
      <c r="K61" s="60">
        <f t="shared" si="4"/>
        <v>8.5000000000000006E-2</v>
      </c>
      <c r="L61" s="60">
        <f t="shared" si="5"/>
        <v>0.03</v>
      </c>
      <c r="N61" s="22">
        <f t="shared" si="6"/>
        <v>0.55136644891107456</v>
      </c>
      <c r="O61" s="22">
        <f t="shared" si="7"/>
        <v>-0.51591190345652915</v>
      </c>
    </row>
    <row r="62" spans="2:15" x14ac:dyDescent="0.3">
      <c r="B62" s="22" t="s">
        <v>342</v>
      </c>
      <c r="C62" s="22" t="s">
        <v>343</v>
      </c>
      <c r="D62" s="22">
        <v>12</v>
      </c>
      <c r="E62" s="43" t="s">
        <v>347</v>
      </c>
      <c r="F62" s="43" t="s">
        <v>14</v>
      </c>
      <c r="G62" s="12"/>
      <c r="H62" s="46">
        <v>0.08</v>
      </c>
      <c r="I62" s="48">
        <v>7.0000000000000007E-2</v>
      </c>
      <c r="J62" s="16"/>
      <c r="K62" s="60">
        <f t="shared" si="4"/>
        <v>7.5000000000000011E-2</v>
      </c>
      <c r="L62" s="60">
        <f t="shared" si="5"/>
        <v>-9.999999999999995E-3</v>
      </c>
      <c r="N62" s="22">
        <f t="shared" si="6"/>
        <v>0.55136644891107456</v>
      </c>
      <c r="O62" s="22">
        <f t="shared" si="7"/>
        <v>-0.51591190345652915</v>
      </c>
    </row>
    <row r="63" spans="2:15" x14ac:dyDescent="0.3">
      <c r="B63" s="22" t="s">
        <v>130</v>
      </c>
      <c r="C63" s="22" t="s">
        <v>137</v>
      </c>
      <c r="D63" s="3">
        <v>13</v>
      </c>
      <c r="E63" s="3" t="s">
        <v>466</v>
      </c>
      <c r="F63" s="3" t="s">
        <v>25</v>
      </c>
      <c r="H63" s="10">
        <v>0.08</v>
      </c>
      <c r="I63" s="10">
        <v>7.0000000000000007E-2</v>
      </c>
      <c r="J63" s="16"/>
      <c r="K63" s="60">
        <f t="shared" si="4"/>
        <v>7.5000000000000011E-2</v>
      </c>
      <c r="L63" s="60">
        <f t="shared" si="5"/>
        <v>-9.999999999999995E-3</v>
      </c>
      <c r="N63" s="22">
        <f t="shared" si="6"/>
        <v>0.55136644891107456</v>
      </c>
      <c r="O63" s="22">
        <f t="shared" si="7"/>
        <v>-0.51591190345652915</v>
      </c>
    </row>
    <row r="64" spans="2:15" x14ac:dyDescent="0.3">
      <c r="B64" s="22" t="s">
        <v>447</v>
      </c>
      <c r="C64" s="22" t="s">
        <v>0</v>
      </c>
      <c r="D64" s="22">
        <v>7</v>
      </c>
      <c r="E64" s="22" t="s">
        <v>13</v>
      </c>
      <c r="F64" s="22" t="s">
        <v>25</v>
      </c>
      <c r="H64" s="10">
        <v>0.08</v>
      </c>
      <c r="I64" s="10">
        <v>0.08</v>
      </c>
      <c r="J64" s="16"/>
      <c r="K64" s="60">
        <f t="shared" si="4"/>
        <v>0.08</v>
      </c>
      <c r="L64" s="60">
        <f t="shared" si="5"/>
        <v>0</v>
      </c>
      <c r="N64" s="22">
        <f t="shared" si="6"/>
        <v>0.55136644891107456</v>
      </c>
      <c r="O64" s="22">
        <f t="shared" si="7"/>
        <v>-0.51591190345652915</v>
      </c>
    </row>
    <row r="65" spans="1:18" x14ac:dyDescent="0.3">
      <c r="B65" s="22" t="s">
        <v>130</v>
      </c>
      <c r="C65" s="22" t="s">
        <v>133</v>
      </c>
      <c r="D65" s="22">
        <v>12</v>
      </c>
      <c r="E65" s="22" t="s">
        <v>13</v>
      </c>
      <c r="F65" s="22" t="s">
        <v>14</v>
      </c>
      <c r="H65" s="10">
        <v>0.08</v>
      </c>
      <c r="I65" s="10">
        <v>0.08</v>
      </c>
      <c r="J65" s="16"/>
      <c r="K65" s="60">
        <f t="shared" si="4"/>
        <v>0.08</v>
      </c>
      <c r="L65" s="60">
        <f t="shared" si="5"/>
        <v>0</v>
      </c>
      <c r="N65" s="22">
        <f t="shared" si="6"/>
        <v>0.55136644891107456</v>
      </c>
      <c r="O65" s="22">
        <f t="shared" si="7"/>
        <v>-0.51591190345652915</v>
      </c>
    </row>
    <row r="66" spans="1:18" x14ac:dyDescent="0.3">
      <c r="B66" s="22" t="s">
        <v>302</v>
      </c>
      <c r="C66" s="22" t="s">
        <v>303</v>
      </c>
      <c r="D66" s="22">
        <v>9</v>
      </c>
      <c r="E66" s="26" t="s">
        <v>13</v>
      </c>
      <c r="F66" s="22" t="s">
        <v>14</v>
      </c>
      <c r="H66" s="10">
        <v>0.08</v>
      </c>
      <c r="I66" s="10">
        <v>0.09</v>
      </c>
      <c r="J66" s="16"/>
      <c r="K66" s="60">
        <f t="shared" si="4"/>
        <v>8.4999999999999992E-2</v>
      </c>
      <c r="L66" s="60">
        <f t="shared" si="5"/>
        <v>9.999999999999995E-3</v>
      </c>
      <c r="N66" s="22">
        <f t="shared" si="6"/>
        <v>0.55136644891107456</v>
      </c>
      <c r="O66" s="22">
        <f t="shared" si="7"/>
        <v>-0.51591190345652915</v>
      </c>
    </row>
    <row r="67" spans="1:18" x14ac:dyDescent="0.3">
      <c r="B67" s="3" t="s">
        <v>173</v>
      </c>
      <c r="C67" s="3" t="s">
        <v>174</v>
      </c>
      <c r="D67" s="3">
        <v>14</v>
      </c>
      <c r="E67" s="3" t="s">
        <v>13</v>
      </c>
      <c r="F67" s="3" t="s">
        <v>25</v>
      </c>
      <c r="H67" s="10">
        <v>0.08</v>
      </c>
      <c r="I67" s="10">
        <v>0.1</v>
      </c>
      <c r="J67" s="16"/>
      <c r="K67" s="60">
        <f t="shared" ref="K67:K98" si="8">AVERAGE(H67:I67)</f>
        <v>0.09</v>
      </c>
      <c r="L67" s="60">
        <f t="shared" ref="L67:L98" si="9">I67-H67</f>
        <v>2.0000000000000004E-2</v>
      </c>
      <c r="N67" s="22">
        <f t="shared" ref="N67:N98" si="10">$L$136+1.96*$L$137</f>
        <v>0.55136644891107456</v>
      </c>
      <c r="O67" s="22">
        <f t="shared" ref="O67:O98" si="11">$L$136-1.96*$L$137</f>
        <v>-0.51591190345652915</v>
      </c>
    </row>
    <row r="68" spans="1:18" x14ac:dyDescent="0.3">
      <c r="B68" s="22" t="s">
        <v>156</v>
      </c>
      <c r="C68" s="22" t="s">
        <v>57</v>
      </c>
      <c r="D68" s="22">
        <v>14</v>
      </c>
      <c r="E68" s="22" t="s">
        <v>13</v>
      </c>
      <c r="F68" s="22" t="s">
        <v>14</v>
      </c>
      <c r="H68" s="10">
        <v>0.09</v>
      </c>
      <c r="I68" s="7">
        <v>0.05</v>
      </c>
      <c r="J68" s="16"/>
      <c r="K68" s="60">
        <f t="shared" si="8"/>
        <v>7.0000000000000007E-2</v>
      </c>
      <c r="L68" s="60">
        <f t="shared" si="9"/>
        <v>-3.9999999999999994E-2</v>
      </c>
      <c r="N68" s="22">
        <f t="shared" si="10"/>
        <v>0.55136644891107456</v>
      </c>
      <c r="O68" s="22">
        <f t="shared" si="11"/>
        <v>-0.51591190345652915</v>
      </c>
    </row>
    <row r="69" spans="1:18" x14ac:dyDescent="0.3">
      <c r="B69" s="22" t="s">
        <v>73</v>
      </c>
      <c r="C69" s="22" t="s">
        <v>74</v>
      </c>
      <c r="D69" s="22">
        <v>9</v>
      </c>
      <c r="E69" s="22" t="s">
        <v>13</v>
      </c>
      <c r="F69" s="22" t="s">
        <v>14</v>
      </c>
      <c r="H69" s="10">
        <v>0.09</v>
      </c>
      <c r="I69" s="10">
        <v>0.05</v>
      </c>
      <c r="J69" s="16"/>
      <c r="K69" s="60">
        <f t="shared" si="8"/>
        <v>7.0000000000000007E-2</v>
      </c>
      <c r="L69" s="60">
        <f t="shared" si="9"/>
        <v>-3.9999999999999994E-2</v>
      </c>
      <c r="N69" s="22">
        <f t="shared" si="10"/>
        <v>0.55136644891107456</v>
      </c>
      <c r="O69" s="22">
        <f t="shared" si="11"/>
        <v>-0.51591190345652915</v>
      </c>
    </row>
    <row r="70" spans="1:18" x14ac:dyDescent="0.3">
      <c r="B70" s="22" t="s">
        <v>130</v>
      </c>
      <c r="C70" s="22" t="s">
        <v>138</v>
      </c>
      <c r="D70" s="22">
        <v>14</v>
      </c>
      <c r="E70" s="26" t="s">
        <v>433</v>
      </c>
      <c r="F70" s="22" t="s">
        <v>25</v>
      </c>
      <c r="H70" s="10">
        <v>0.09</v>
      </c>
      <c r="I70" s="10">
        <v>0.09</v>
      </c>
      <c r="J70" s="25"/>
      <c r="K70" s="60">
        <f t="shared" si="8"/>
        <v>0.09</v>
      </c>
      <c r="L70" s="60">
        <f t="shared" si="9"/>
        <v>0</v>
      </c>
      <c r="N70" s="22">
        <f t="shared" si="10"/>
        <v>0.55136644891107456</v>
      </c>
      <c r="O70" s="22">
        <f t="shared" si="11"/>
        <v>-0.51591190345652915</v>
      </c>
    </row>
    <row r="71" spans="1:18" x14ac:dyDescent="0.3">
      <c r="B71" s="22" t="s">
        <v>370</v>
      </c>
      <c r="C71" s="22" t="s">
        <v>371</v>
      </c>
      <c r="D71" s="22">
        <v>9</v>
      </c>
      <c r="E71" s="22" t="s">
        <v>13</v>
      </c>
      <c r="F71" s="22" t="s">
        <v>14</v>
      </c>
      <c r="H71" s="10">
        <v>0.09</v>
      </c>
      <c r="I71" s="10">
        <v>0.55000000000000004</v>
      </c>
      <c r="J71" s="16"/>
      <c r="K71" s="60">
        <f t="shared" si="8"/>
        <v>0.32</v>
      </c>
      <c r="L71" s="60">
        <f t="shared" si="9"/>
        <v>0.46000000000000008</v>
      </c>
      <c r="N71" s="22">
        <f t="shared" si="10"/>
        <v>0.55136644891107456</v>
      </c>
      <c r="O71" s="22">
        <f t="shared" si="11"/>
        <v>-0.51591190345652915</v>
      </c>
    </row>
    <row r="72" spans="1:18" x14ac:dyDescent="0.3">
      <c r="B72" s="22" t="s">
        <v>404</v>
      </c>
      <c r="C72" s="22" t="s">
        <v>405</v>
      </c>
      <c r="D72" s="22">
        <v>10</v>
      </c>
      <c r="E72" s="22" t="s">
        <v>13</v>
      </c>
      <c r="F72" s="22" t="s">
        <v>14</v>
      </c>
      <c r="H72" s="10">
        <v>0.1</v>
      </c>
      <c r="I72" s="23">
        <v>0.02</v>
      </c>
      <c r="J72" s="16"/>
      <c r="K72" s="60">
        <f t="shared" si="8"/>
        <v>6.0000000000000005E-2</v>
      </c>
      <c r="L72" s="60">
        <f t="shared" si="9"/>
        <v>-0.08</v>
      </c>
      <c r="N72" s="22">
        <f t="shared" si="10"/>
        <v>0.55136644891107456</v>
      </c>
      <c r="O72" s="22">
        <f t="shared" si="11"/>
        <v>-0.51591190345652915</v>
      </c>
    </row>
    <row r="73" spans="1:18" x14ac:dyDescent="0.3">
      <c r="B73" s="3" t="s">
        <v>202</v>
      </c>
      <c r="C73" s="3" t="s">
        <v>203</v>
      </c>
      <c r="D73" s="22">
        <v>13</v>
      </c>
      <c r="E73" s="22" t="s">
        <v>43</v>
      </c>
      <c r="F73" s="22" t="s">
        <v>25</v>
      </c>
      <c r="H73" s="10">
        <v>0.1</v>
      </c>
      <c r="I73" s="10">
        <v>0.08</v>
      </c>
      <c r="J73" s="16"/>
      <c r="K73" s="60">
        <f t="shared" si="8"/>
        <v>0.09</v>
      </c>
      <c r="L73" s="60">
        <f t="shared" si="9"/>
        <v>-2.0000000000000004E-2</v>
      </c>
      <c r="N73" s="22">
        <f t="shared" si="10"/>
        <v>0.55136644891107456</v>
      </c>
      <c r="O73" s="22">
        <f t="shared" si="11"/>
        <v>-0.51591190345652915</v>
      </c>
    </row>
    <row r="74" spans="1:18" x14ac:dyDescent="0.3">
      <c r="B74" s="22" t="s">
        <v>272</v>
      </c>
      <c r="C74" s="22" t="s">
        <v>273</v>
      </c>
      <c r="D74" s="22">
        <v>8</v>
      </c>
      <c r="E74" s="43" t="s">
        <v>13</v>
      </c>
      <c r="F74" s="22" t="s">
        <v>25</v>
      </c>
      <c r="H74" s="10">
        <v>0.11</v>
      </c>
      <c r="I74" s="10">
        <v>0.08</v>
      </c>
      <c r="J74" s="16"/>
      <c r="K74" s="60">
        <f t="shared" si="8"/>
        <v>9.5000000000000001E-2</v>
      </c>
      <c r="L74" s="60">
        <f t="shared" si="9"/>
        <v>-0.03</v>
      </c>
      <c r="N74" s="22">
        <f t="shared" si="10"/>
        <v>0.55136644891107456</v>
      </c>
      <c r="O74" s="22">
        <f t="shared" si="11"/>
        <v>-0.51591190345652915</v>
      </c>
    </row>
    <row r="75" spans="1:18" x14ac:dyDescent="0.3">
      <c r="A75" s="34"/>
      <c r="B75" s="22" t="s">
        <v>378</v>
      </c>
      <c r="C75" s="22" t="s">
        <v>379</v>
      </c>
      <c r="D75" s="22">
        <v>8</v>
      </c>
      <c r="E75" s="22" t="s">
        <v>13</v>
      </c>
      <c r="F75" s="22" t="s">
        <v>25</v>
      </c>
      <c r="H75" s="10">
        <v>0.11</v>
      </c>
      <c r="I75" s="10">
        <v>0.11</v>
      </c>
      <c r="J75" s="37"/>
      <c r="K75" s="60">
        <f t="shared" si="8"/>
        <v>0.11</v>
      </c>
      <c r="L75" s="60">
        <f t="shared" si="9"/>
        <v>0</v>
      </c>
      <c r="M75" s="34"/>
      <c r="N75" s="22">
        <f t="shared" si="10"/>
        <v>0.55136644891107456</v>
      </c>
      <c r="O75" s="22">
        <f t="shared" si="11"/>
        <v>-0.51591190345652915</v>
      </c>
      <c r="P75" s="34"/>
      <c r="Q75" s="34"/>
      <c r="R75" s="34"/>
    </row>
    <row r="76" spans="1:18" x14ac:dyDescent="0.3">
      <c r="B76" s="22" t="s">
        <v>130</v>
      </c>
      <c r="C76" s="22" t="s">
        <v>141</v>
      </c>
      <c r="D76" s="22">
        <v>12</v>
      </c>
      <c r="E76" s="22" t="s">
        <v>13</v>
      </c>
      <c r="F76" s="22" t="s">
        <v>25</v>
      </c>
      <c r="H76" s="10">
        <v>0.11</v>
      </c>
      <c r="I76" s="10">
        <v>0.13</v>
      </c>
      <c r="J76" s="16"/>
      <c r="K76" s="60">
        <f t="shared" si="8"/>
        <v>0.12</v>
      </c>
      <c r="L76" s="60">
        <f t="shared" si="9"/>
        <v>2.0000000000000004E-2</v>
      </c>
      <c r="N76" s="22">
        <f t="shared" si="10"/>
        <v>0.55136644891107456</v>
      </c>
      <c r="O76" s="22">
        <f t="shared" si="11"/>
        <v>-0.51591190345652915</v>
      </c>
    </row>
    <row r="77" spans="1:18" x14ac:dyDescent="0.3">
      <c r="B77" s="22" t="s">
        <v>290</v>
      </c>
      <c r="C77" s="22" t="s">
        <v>291</v>
      </c>
      <c r="D77" s="22">
        <v>9</v>
      </c>
      <c r="E77" s="22" t="s">
        <v>13</v>
      </c>
      <c r="F77" s="22" t="s">
        <v>14</v>
      </c>
      <c r="G77" s="19"/>
      <c r="H77" s="10">
        <v>0.12</v>
      </c>
      <c r="I77" s="10">
        <v>0.09</v>
      </c>
      <c r="J77" s="16"/>
      <c r="K77" s="60">
        <f t="shared" si="8"/>
        <v>0.105</v>
      </c>
      <c r="L77" s="60">
        <f t="shared" si="9"/>
        <v>-0.03</v>
      </c>
      <c r="N77" s="22">
        <f t="shared" si="10"/>
        <v>0.55136644891107456</v>
      </c>
      <c r="O77" s="22">
        <f t="shared" si="11"/>
        <v>-0.51591190345652915</v>
      </c>
    </row>
    <row r="78" spans="1:18" x14ac:dyDescent="0.3">
      <c r="B78" s="22" t="s">
        <v>432</v>
      </c>
      <c r="C78" s="22" t="s">
        <v>106</v>
      </c>
      <c r="D78" s="22">
        <v>10</v>
      </c>
      <c r="E78" s="22" t="s">
        <v>13</v>
      </c>
      <c r="F78" s="22" t="s">
        <v>14</v>
      </c>
      <c r="H78" s="10">
        <v>0.12</v>
      </c>
      <c r="I78" s="10">
        <v>0.12</v>
      </c>
      <c r="J78" s="16"/>
      <c r="K78" s="60">
        <f t="shared" si="8"/>
        <v>0.12</v>
      </c>
      <c r="L78" s="60">
        <f t="shared" si="9"/>
        <v>0</v>
      </c>
      <c r="N78" s="22">
        <f t="shared" si="10"/>
        <v>0.55136644891107456</v>
      </c>
      <c r="O78" s="22">
        <f t="shared" si="11"/>
        <v>-0.51591190345652915</v>
      </c>
    </row>
    <row r="79" spans="1:18" x14ac:dyDescent="0.3">
      <c r="B79" s="3" t="s">
        <v>366</v>
      </c>
      <c r="C79" s="3" t="s">
        <v>367</v>
      </c>
      <c r="D79" s="3">
        <v>13</v>
      </c>
      <c r="E79" s="3" t="s">
        <v>13</v>
      </c>
      <c r="F79" s="3" t="s">
        <v>14</v>
      </c>
      <c r="H79" s="10">
        <v>0.12</v>
      </c>
      <c r="I79" s="10">
        <v>0.13</v>
      </c>
      <c r="J79" s="16"/>
      <c r="K79" s="60">
        <f t="shared" si="8"/>
        <v>0.125</v>
      </c>
      <c r="L79" s="60">
        <f t="shared" si="9"/>
        <v>1.0000000000000009E-2</v>
      </c>
      <c r="N79" s="22">
        <f t="shared" si="10"/>
        <v>0.55136644891107456</v>
      </c>
      <c r="O79" s="22">
        <f t="shared" si="11"/>
        <v>-0.51591190345652915</v>
      </c>
    </row>
    <row r="80" spans="1:18" x14ac:dyDescent="0.3">
      <c r="B80" s="22" t="s">
        <v>292</v>
      </c>
      <c r="C80" s="22" t="s">
        <v>293</v>
      </c>
      <c r="D80" s="22">
        <v>8</v>
      </c>
      <c r="E80" s="55" t="s">
        <v>13</v>
      </c>
      <c r="F80" s="22" t="s">
        <v>25</v>
      </c>
      <c r="H80" s="10">
        <v>0.13</v>
      </c>
      <c r="I80" s="10">
        <v>0.03</v>
      </c>
      <c r="J80" s="16"/>
      <c r="K80" s="60">
        <f t="shared" si="8"/>
        <v>0.08</v>
      </c>
      <c r="L80" s="60">
        <f t="shared" si="9"/>
        <v>-0.1</v>
      </c>
      <c r="N80" s="22">
        <f t="shared" si="10"/>
        <v>0.55136644891107456</v>
      </c>
      <c r="O80" s="22">
        <f t="shared" si="11"/>
        <v>-0.51591190345652915</v>
      </c>
    </row>
    <row r="81" spans="2:15" x14ac:dyDescent="0.3">
      <c r="B81" s="22" t="s">
        <v>411</v>
      </c>
      <c r="C81" s="22" t="s">
        <v>412</v>
      </c>
      <c r="D81" s="22">
        <v>17</v>
      </c>
      <c r="E81" s="22" t="s">
        <v>13</v>
      </c>
      <c r="F81" s="22" t="s">
        <v>771</v>
      </c>
      <c r="H81" s="10">
        <v>0.13</v>
      </c>
      <c r="I81" s="10">
        <v>0.11</v>
      </c>
      <c r="J81" s="16"/>
      <c r="K81" s="60">
        <f t="shared" si="8"/>
        <v>0.12</v>
      </c>
      <c r="L81" s="60">
        <f t="shared" si="9"/>
        <v>-2.0000000000000004E-2</v>
      </c>
      <c r="N81" s="22">
        <f t="shared" si="10"/>
        <v>0.55136644891107456</v>
      </c>
      <c r="O81" s="22">
        <f t="shared" si="11"/>
        <v>-0.51591190345652915</v>
      </c>
    </row>
    <row r="82" spans="2:15" x14ac:dyDescent="0.3">
      <c r="B82" s="22" t="s">
        <v>490</v>
      </c>
      <c r="C82" s="22" t="s">
        <v>491</v>
      </c>
      <c r="D82" s="22">
        <v>16</v>
      </c>
      <c r="E82" s="22" t="s">
        <v>13</v>
      </c>
      <c r="F82" s="22" t="s">
        <v>25</v>
      </c>
      <c r="H82" s="10">
        <v>0.13</v>
      </c>
      <c r="I82" s="10">
        <v>0.15</v>
      </c>
      <c r="J82" s="16"/>
      <c r="K82" s="60">
        <f t="shared" si="8"/>
        <v>0.14000000000000001</v>
      </c>
      <c r="L82" s="60">
        <f t="shared" si="9"/>
        <v>1.999999999999999E-2</v>
      </c>
      <c r="N82" s="22">
        <f t="shared" si="10"/>
        <v>0.55136644891107456</v>
      </c>
      <c r="O82" s="22">
        <f t="shared" si="11"/>
        <v>-0.51591190345652915</v>
      </c>
    </row>
    <row r="83" spans="2:15" x14ac:dyDescent="0.3">
      <c r="B83" s="3" t="s">
        <v>166</v>
      </c>
      <c r="C83" s="3" t="s">
        <v>167</v>
      </c>
      <c r="D83" s="3">
        <v>13</v>
      </c>
      <c r="E83" s="3" t="s">
        <v>13</v>
      </c>
      <c r="F83" s="22" t="s">
        <v>551</v>
      </c>
      <c r="H83" s="51">
        <v>0.14000000000000001</v>
      </c>
      <c r="I83" s="50">
        <v>0.02</v>
      </c>
      <c r="J83" s="16"/>
      <c r="K83" s="60">
        <f t="shared" si="8"/>
        <v>0.08</v>
      </c>
      <c r="L83" s="60">
        <f t="shared" si="9"/>
        <v>-0.12000000000000001</v>
      </c>
      <c r="N83" s="22">
        <f t="shared" si="10"/>
        <v>0.55136644891107456</v>
      </c>
      <c r="O83" s="22">
        <f t="shared" si="11"/>
        <v>-0.51591190345652915</v>
      </c>
    </row>
    <row r="84" spans="2:15" x14ac:dyDescent="0.3">
      <c r="B84" s="22" t="s">
        <v>366</v>
      </c>
      <c r="C84" s="22" t="s">
        <v>367</v>
      </c>
      <c r="D84" s="22">
        <v>10</v>
      </c>
      <c r="E84" s="22" t="s">
        <v>13</v>
      </c>
      <c r="F84" s="22" t="s">
        <v>25</v>
      </c>
      <c r="H84" s="10">
        <v>0.14000000000000001</v>
      </c>
      <c r="I84" s="10">
        <v>0.17</v>
      </c>
      <c r="J84" s="16"/>
      <c r="K84" s="60">
        <f t="shared" si="8"/>
        <v>0.15500000000000003</v>
      </c>
      <c r="L84" s="60">
        <f t="shared" si="9"/>
        <v>0.03</v>
      </c>
      <c r="N84" s="22">
        <f t="shared" si="10"/>
        <v>0.55136644891107456</v>
      </c>
      <c r="O84" s="22">
        <f t="shared" si="11"/>
        <v>-0.51591190345652915</v>
      </c>
    </row>
    <row r="85" spans="2:15" x14ac:dyDescent="0.3">
      <c r="B85" s="22" t="s">
        <v>344</v>
      </c>
      <c r="C85" s="22" t="s">
        <v>345</v>
      </c>
      <c r="D85" s="22">
        <v>12</v>
      </c>
      <c r="E85" s="43" t="s">
        <v>13</v>
      </c>
      <c r="F85" s="43" t="s">
        <v>14</v>
      </c>
      <c r="G85" s="12"/>
      <c r="H85" s="46">
        <v>0.15</v>
      </c>
      <c r="I85" s="46">
        <v>0.05</v>
      </c>
      <c r="J85" s="16"/>
      <c r="K85" s="60">
        <f t="shared" si="8"/>
        <v>0.1</v>
      </c>
      <c r="L85" s="60">
        <f t="shared" si="9"/>
        <v>-9.9999999999999992E-2</v>
      </c>
      <c r="N85" s="22">
        <f t="shared" si="10"/>
        <v>0.55136644891107456</v>
      </c>
      <c r="O85" s="22">
        <f t="shared" si="11"/>
        <v>-0.51591190345652915</v>
      </c>
    </row>
    <row r="86" spans="2:15" x14ac:dyDescent="0.3">
      <c r="B86" s="3" t="s">
        <v>265</v>
      </c>
      <c r="C86" s="3" t="s">
        <v>266</v>
      </c>
      <c r="D86" s="3">
        <v>13</v>
      </c>
      <c r="E86" s="3" t="s">
        <v>13</v>
      </c>
      <c r="F86" s="3" t="s">
        <v>771</v>
      </c>
      <c r="H86" s="10">
        <v>0.16</v>
      </c>
      <c r="I86" s="10">
        <v>0.13</v>
      </c>
      <c r="J86" s="20"/>
      <c r="K86" s="60">
        <f t="shared" si="8"/>
        <v>0.14500000000000002</v>
      </c>
      <c r="L86" s="60">
        <f t="shared" si="9"/>
        <v>-0.03</v>
      </c>
      <c r="N86" s="22">
        <f t="shared" si="10"/>
        <v>0.55136644891107456</v>
      </c>
      <c r="O86" s="22">
        <f t="shared" si="11"/>
        <v>-0.51591190345652915</v>
      </c>
    </row>
    <row r="87" spans="2:15" x14ac:dyDescent="0.3">
      <c r="B87" s="22" t="s">
        <v>428</v>
      </c>
      <c r="C87" s="22" t="s">
        <v>429</v>
      </c>
      <c r="D87" s="22">
        <v>15</v>
      </c>
      <c r="E87" s="22" t="s">
        <v>13</v>
      </c>
      <c r="F87" s="22" t="s">
        <v>25</v>
      </c>
      <c r="H87" s="10">
        <v>0.17</v>
      </c>
      <c r="I87" s="10">
        <v>0.24</v>
      </c>
      <c r="J87" s="16"/>
      <c r="K87" s="60">
        <f t="shared" si="8"/>
        <v>0.20500000000000002</v>
      </c>
      <c r="L87" s="60">
        <f t="shared" si="9"/>
        <v>6.9999999999999979E-2</v>
      </c>
      <c r="N87" s="22">
        <f t="shared" si="10"/>
        <v>0.55136644891107456</v>
      </c>
      <c r="O87" s="22">
        <f t="shared" si="11"/>
        <v>-0.51591190345652915</v>
      </c>
    </row>
    <row r="88" spans="2:15" x14ac:dyDescent="0.3">
      <c r="B88" s="22" t="s">
        <v>233</v>
      </c>
      <c r="C88" s="22" t="s">
        <v>234</v>
      </c>
      <c r="D88" s="22">
        <v>10</v>
      </c>
      <c r="E88" s="22" t="s">
        <v>13</v>
      </c>
      <c r="F88" s="22" t="s">
        <v>14</v>
      </c>
      <c r="H88" s="10">
        <v>0.17</v>
      </c>
      <c r="I88" s="10">
        <v>0.38</v>
      </c>
      <c r="J88" s="16"/>
      <c r="K88" s="60">
        <f t="shared" si="8"/>
        <v>0.27500000000000002</v>
      </c>
      <c r="L88" s="60">
        <f t="shared" si="9"/>
        <v>0.21</v>
      </c>
      <c r="N88" s="22">
        <f t="shared" si="10"/>
        <v>0.55136644891107456</v>
      </c>
      <c r="O88" s="22">
        <f t="shared" si="11"/>
        <v>-0.51591190345652915</v>
      </c>
    </row>
    <row r="89" spans="2:15" x14ac:dyDescent="0.3">
      <c r="B89" s="22" t="s">
        <v>506</v>
      </c>
      <c r="C89" s="22" t="s">
        <v>334</v>
      </c>
      <c r="D89" s="22">
        <v>14</v>
      </c>
      <c r="E89" s="22" t="s">
        <v>13</v>
      </c>
      <c r="F89" s="22" t="s">
        <v>770</v>
      </c>
      <c r="H89" s="10">
        <v>0.18</v>
      </c>
      <c r="I89" s="10">
        <v>0.17</v>
      </c>
      <c r="J89" s="16"/>
      <c r="K89" s="60">
        <f t="shared" si="8"/>
        <v>0.17499999999999999</v>
      </c>
      <c r="L89" s="60">
        <f t="shared" si="9"/>
        <v>-9.9999999999999811E-3</v>
      </c>
      <c r="N89" s="22">
        <f t="shared" si="10"/>
        <v>0.55136644891107456</v>
      </c>
      <c r="O89" s="22">
        <f t="shared" si="11"/>
        <v>-0.51591190345652915</v>
      </c>
    </row>
    <row r="90" spans="2:15" x14ac:dyDescent="0.3">
      <c r="B90" s="22" t="s">
        <v>363</v>
      </c>
      <c r="C90" s="22" t="s">
        <v>365</v>
      </c>
      <c r="D90" s="22">
        <v>16</v>
      </c>
      <c r="E90" s="22" t="s">
        <v>13</v>
      </c>
      <c r="F90" s="22" t="s">
        <v>14</v>
      </c>
      <c r="H90" s="10">
        <v>0.19</v>
      </c>
      <c r="I90" s="10">
        <v>0.17</v>
      </c>
      <c r="J90" s="16"/>
      <c r="K90" s="60">
        <f t="shared" si="8"/>
        <v>0.18</v>
      </c>
      <c r="L90" s="60">
        <f t="shared" si="9"/>
        <v>-1.999999999999999E-2</v>
      </c>
      <c r="N90" s="22">
        <f t="shared" si="10"/>
        <v>0.55136644891107456</v>
      </c>
      <c r="O90" s="22">
        <f t="shared" si="11"/>
        <v>-0.51591190345652915</v>
      </c>
    </row>
    <row r="91" spans="2:15" x14ac:dyDescent="0.3">
      <c r="B91" s="22" t="s">
        <v>130</v>
      </c>
      <c r="C91" s="22" t="s">
        <v>134</v>
      </c>
      <c r="D91" s="3">
        <v>8</v>
      </c>
      <c r="E91" s="3" t="s">
        <v>13</v>
      </c>
      <c r="F91" s="3" t="s">
        <v>25</v>
      </c>
      <c r="H91" s="51">
        <v>0.19</v>
      </c>
      <c r="I91" s="51">
        <v>0.19</v>
      </c>
      <c r="J91" s="16"/>
      <c r="K91" s="60">
        <f t="shared" si="8"/>
        <v>0.19</v>
      </c>
      <c r="L91" s="60">
        <f t="shared" si="9"/>
        <v>0</v>
      </c>
      <c r="N91" s="22">
        <f t="shared" si="10"/>
        <v>0.55136644891107456</v>
      </c>
      <c r="O91" s="22">
        <f t="shared" si="11"/>
        <v>-0.51591190345652915</v>
      </c>
    </row>
    <row r="92" spans="2:15" x14ac:dyDescent="0.3">
      <c r="B92" s="22" t="s">
        <v>652</v>
      </c>
      <c r="C92" s="22" t="s">
        <v>653</v>
      </c>
      <c r="D92" s="22">
        <v>10</v>
      </c>
      <c r="E92" s="22" t="s">
        <v>13</v>
      </c>
      <c r="F92" s="22" t="s">
        <v>771</v>
      </c>
      <c r="H92" s="10">
        <v>0.2</v>
      </c>
      <c r="I92" s="10">
        <v>0.2</v>
      </c>
      <c r="J92" s="16"/>
      <c r="K92" s="60">
        <f t="shared" si="8"/>
        <v>0.2</v>
      </c>
      <c r="L92" s="60">
        <f t="shared" si="9"/>
        <v>0</v>
      </c>
      <c r="N92" s="22">
        <f t="shared" si="10"/>
        <v>0.55136644891107456</v>
      </c>
      <c r="O92" s="22">
        <f t="shared" si="11"/>
        <v>-0.51591190345652915</v>
      </c>
    </row>
    <row r="93" spans="2:15" x14ac:dyDescent="0.3">
      <c r="B93" s="22" t="s">
        <v>366</v>
      </c>
      <c r="C93" s="22" t="s">
        <v>835</v>
      </c>
      <c r="D93" s="22">
        <v>14</v>
      </c>
      <c r="E93" s="22" t="s">
        <v>13</v>
      </c>
      <c r="F93" s="22" t="s">
        <v>770</v>
      </c>
      <c r="H93" s="10">
        <v>0.21</v>
      </c>
      <c r="I93" s="10">
        <v>0.21</v>
      </c>
      <c r="J93" s="16"/>
      <c r="K93" s="60">
        <f t="shared" si="8"/>
        <v>0.21</v>
      </c>
      <c r="L93" s="60">
        <f t="shared" si="9"/>
        <v>0</v>
      </c>
      <c r="N93" s="22">
        <f t="shared" si="10"/>
        <v>0.55136644891107456</v>
      </c>
      <c r="O93" s="22">
        <f t="shared" si="11"/>
        <v>-0.51591190345652915</v>
      </c>
    </row>
    <row r="94" spans="2:15" x14ac:dyDescent="0.3">
      <c r="B94" s="22" t="s">
        <v>292</v>
      </c>
      <c r="C94" s="22" t="s">
        <v>135</v>
      </c>
      <c r="D94" s="22">
        <v>9</v>
      </c>
      <c r="E94" s="22" t="s">
        <v>13</v>
      </c>
      <c r="F94" s="22" t="s">
        <v>14</v>
      </c>
      <c r="G94" s="19"/>
      <c r="H94" s="10">
        <v>0.21</v>
      </c>
      <c r="I94" s="10">
        <v>0.61</v>
      </c>
      <c r="J94" s="16"/>
      <c r="K94" s="60">
        <f t="shared" si="8"/>
        <v>0.41</v>
      </c>
      <c r="L94" s="60">
        <f t="shared" si="9"/>
        <v>0.4</v>
      </c>
      <c r="N94" s="22">
        <f t="shared" si="10"/>
        <v>0.55136644891107456</v>
      </c>
      <c r="O94" s="22">
        <f t="shared" si="11"/>
        <v>-0.51591190345652915</v>
      </c>
    </row>
    <row r="95" spans="2:15" x14ac:dyDescent="0.3">
      <c r="B95" s="22" t="s">
        <v>572</v>
      </c>
      <c r="C95" s="22" t="s">
        <v>552</v>
      </c>
      <c r="D95" s="22">
        <v>12</v>
      </c>
      <c r="E95" s="22" t="s">
        <v>13</v>
      </c>
      <c r="F95" s="22" t="s">
        <v>14</v>
      </c>
      <c r="H95" s="10">
        <v>0.22</v>
      </c>
      <c r="I95" s="10">
        <v>0.2</v>
      </c>
      <c r="J95" s="16"/>
      <c r="K95" s="60">
        <f t="shared" si="8"/>
        <v>0.21000000000000002</v>
      </c>
      <c r="L95" s="60">
        <f t="shared" si="9"/>
        <v>-1.999999999999999E-2</v>
      </c>
      <c r="N95" s="22">
        <f t="shared" si="10"/>
        <v>0.55136644891107456</v>
      </c>
      <c r="O95" s="22">
        <f t="shared" si="11"/>
        <v>-0.51591190345652915</v>
      </c>
    </row>
    <row r="96" spans="2:15" x14ac:dyDescent="0.3">
      <c r="B96" s="22" t="s">
        <v>743</v>
      </c>
      <c r="C96" s="22" t="s">
        <v>223</v>
      </c>
      <c r="D96" s="22">
        <v>7</v>
      </c>
      <c r="E96" s="22" t="s">
        <v>13</v>
      </c>
      <c r="F96" s="22" t="s">
        <v>771</v>
      </c>
      <c r="H96" s="10">
        <v>0.22</v>
      </c>
      <c r="I96" s="10">
        <v>0.21</v>
      </c>
      <c r="J96" s="16"/>
      <c r="K96" s="60">
        <f t="shared" si="8"/>
        <v>0.215</v>
      </c>
      <c r="L96" s="60">
        <f t="shared" si="9"/>
        <v>-1.0000000000000009E-2</v>
      </c>
      <c r="N96" s="22">
        <f t="shared" si="10"/>
        <v>0.55136644891107456</v>
      </c>
      <c r="O96" s="22">
        <f t="shared" si="11"/>
        <v>-0.51591190345652915</v>
      </c>
    </row>
    <row r="97" spans="1:18" x14ac:dyDescent="0.3">
      <c r="B97" s="22" t="s">
        <v>875</v>
      </c>
      <c r="C97" s="22" t="s">
        <v>876</v>
      </c>
      <c r="D97" s="22">
        <v>10</v>
      </c>
      <c r="E97" s="22" t="s">
        <v>13</v>
      </c>
      <c r="F97" s="22" t="s">
        <v>771</v>
      </c>
      <c r="H97" s="10">
        <v>0.23</v>
      </c>
      <c r="I97" s="10">
        <v>0.22</v>
      </c>
      <c r="J97" s="16"/>
      <c r="K97" s="60">
        <f t="shared" si="8"/>
        <v>0.22500000000000001</v>
      </c>
      <c r="L97" s="60">
        <f t="shared" si="9"/>
        <v>-1.0000000000000009E-2</v>
      </c>
      <c r="N97" s="22">
        <f t="shared" si="10"/>
        <v>0.55136644891107456</v>
      </c>
      <c r="O97" s="22">
        <f t="shared" si="11"/>
        <v>-0.51591190345652915</v>
      </c>
    </row>
    <row r="98" spans="1:18" x14ac:dyDescent="0.3">
      <c r="A98" s="34"/>
      <c r="B98" s="22" t="s">
        <v>451</v>
      </c>
      <c r="C98" s="22" t="s">
        <v>452</v>
      </c>
      <c r="D98" s="22">
        <v>11</v>
      </c>
      <c r="E98" s="22" t="s">
        <v>408</v>
      </c>
      <c r="F98" s="22" t="s">
        <v>25</v>
      </c>
      <c r="H98" s="10">
        <v>0.27</v>
      </c>
      <c r="I98" s="10">
        <v>0.26</v>
      </c>
      <c r="J98" s="37"/>
      <c r="K98" s="60">
        <f t="shared" si="8"/>
        <v>0.26500000000000001</v>
      </c>
      <c r="L98" s="60">
        <f t="shared" si="9"/>
        <v>-1.0000000000000009E-2</v>
      </c>
      <c r="M98" s="34"/>
      <c r="N98" s="22">
        <f t="shared" si="10"/>
        <v>0.55136644891107456</v>
      </c>
      <c r="O98" s="22">
        <f t="shared" si="11"/>
        <v>-0.51591190345652915</v>
      </c>
      <c r="P98" s="34"/>
      <c r="Q98" s="34"/>
      <c r="R98" s="34"/>
    </row>
    <row r="99" spans="1:18" x14ac:dyDescent="0.3">
      <c r="B99" s="22" t="s">
        <v>130</v>
      </c>
      <c r="C99" s="22" t="s">
        <v>335</v>
      </c>
      <c r="D99" s="22">
        <v>5</v>
      </c>
      <c r="E99" s="3" t="s">
        <v>13</v>
      </c>
      <c r="F99" s="3" t="s">
        <v>14</v>
      </c>
      <c r="G99" s="12"/>
      <c r="H99" s="46">
        <v>0.28999999999999998</v>
      </c>
      <c r="I99" s="47">
        <v>0.2</v>
      </c>
      <c r="J99" s="16"/>
      <c r="K99" s="60">
        <f t="shared" ref="K99:K134" si="12">AVERAGE(H99:I99)</f>
        <v>0.245</v>
      </c>
      <c r="L99" s="60">
        <f t="shared" ref="L99:L134" si="13">I99-H99</f>
        <v>-8.9999999999999969E-2</v>
      </c>
      <c r="N99" s="22">
        <f t="shared" ref="N99:N134" si="14">$L$136+1.96*$L$137</f>
        <v>0.55136644891107456</v>
      </c>
      <c r="O99" s="22">
        <f t="shared" ref="O99:O134" si="15">$L$136-1.96*$L$137</f>
        <v>-0.51591190345652915</v>
      </c>
    </row>
    <row r="100" spans="1:18" x14ac:dyDescent="0.3">
      <c r="B100" s="22" t="s">
        <v>374</v>
      </c>
      <c r="C100" s="22" t="s">
        <v>375</v>
      </c>
      <c r="D100" s="22">
        <v>11</v>
      </c>
      <c r="E100" s="22" t="s">
        <v>13</v>
      </c>
      <c r="F100" s="22" t="s">
        <v>25</v>
      </c>
      <c r="G100" s="19"/>
      <c r="H100" s="10">
        <v>0.3</v>
      </c>
      <c r="I100" s="10">
        <v>0.25</v>
      </c>
      <c r="J100" s="16"/>
      <c r="K100" s="60">
        <f t="shared" si="12"/>
        <v>0.27500000000000002</v>
      </c>
      <c r="L100" s="60">
        <f t="shared" si="13"/>
        <v>-4.9999999999999989E-2</v>
      </c>
      <c r="N100" s="22">
        <f t="shared" si="14"/>
        <v>0.55136644891107456</v>
      </c>
      <c r="O100" s="22">
        <f t="shared" si="15"/>
        <v>-0.51591190345652915</v>
      </c>
    </row>
    <row r="101" spans="1:18" x14ac:dyDescent="0.3">
      <c r="B101" s="22" t="s">
        <v>259</v>
      </c>
      <c r="C101" s="22" t="s">
        <v>260</v>
      </c>
      <c r="D101" s="22">
        <v>13</v>
      </c>
      <c r="E101" s="22" t="s">
        <v>13</v>
      </c>
      <c r="F101" s="22" t="s">
        <v>25</v>
      </c>
      <c r="H101" s="10">
        <v>0.34</v>
      </c>
      <c r="I101" s="10">
        <v>0.32</v>
      </c>
      <c r="J101" s="16"/>
      <c r="K101" s="60">
        <f t="shared" si="12"/>
        <v>0.33</v>
      </c>
      <c r="L101" s="60">
        <f t="shared" si="13"/>
        <v>-2.0000000000000018E-2</v>
      </c>
      <c r="N101" s="22">
        <f t="shared" si="14"/>
        <v>0.55136644891107456</v>
      </c>
      <c r="O101" s="22">
        <f t="shared" si="15"/>
        <v>-0.51591190345652915</v>
      </c>
    </row>
    <row r="102" spans="1:18" x14ac:dyDescent="0.3">
      <c r="B102" s="22" t="s">
        <v>130</v>
      </c>
      <c r="C102" s="22" t="s">
        <v>384</v>
      </c>
      <c r="D102" s="22">
        <v>8</v>
      </c>
      <c r="E102" s="22" t="s">
        <v>43</v>
      </c>
      <c r="F102" s="22" t="s">
        <v>771</v>
      </c>
      <c r="H102" s="10">
        <v>0.35</v>
      </c>
      <c r="I102" s="10">
        <v>0.32</v>
      </c>
      <c r="J102" s="16"/>
      <c r="K102" s="60">
        <f t="shared" si="12"/>
        <v>0.33499999999999996</v>
      </c>
      <c r="L102" s="60">
        <f t="shared" si="13"/>
        <v>-2.9999999999999971E-2</v>
      </c>
      <c r="N102" s="22">
        <f t="shared" si="14"/>
        <v>0.55136644891107456</v>
      </c>
      <c r="O102" s="22">
        <f t="shared" si="15"/>
        <v>-0.51591190345652915</v>
      </c>
    </row>
    <row r="103" spans="1:18" x14ac:dyDescent="0.3">
      <c r="B103" s="22" t="s">
        <v>436</v>
      </c>
      <c r="C103" s="22" t="s">
        <v>437</v>
      </c>
      <c r="D103" s="22">
        <v>11</v>
      </c>
      <c r="E103" s="22" t="s">
        <v>13</v>
      </c>
      <c r="F103" s="22" t="s">
        <v>14</v>
      </c>
      <c r="H103" s="10">
        <v>0.36</v>
      </c>
      <c r="I103" s="10">
        <v>0.32</v>
      </c>
      <c r="J103" s="16"/>
      <c r="K103" s="60">
        <f t="shared" si="12"/>
        <v>0.33999999999999997</v>
      </c>
      <c r="L103" s="60">
        <f t="shared" si="13"/>
        <v>-3.999999999999998E-2</v>
      </c>
      <c r="N103" s="22">
        <f t="shared" si="14"/>
        <v>0.55136644891107456</v>
      </c>
      <c r="O103" s="22">
        <f t="shared" si="15"/>
        <v>-0.51591190345652915</v>
      </c>
    </row>
    <row r="104" spans="1:18" x14ac:dyDescent="0.3">
      <c r="B104" s="22" t="s">
        <v>617</v>
      </c>
      <c r="C104" s="22" t="s">
        <v>618</v>
      </c>
      <c r="D104" s="22">
        <v>12</v>
      </c>
      <c r="E104" s="26" t="s">
        <v>13</v>
      </c>
      <c r="F104" s="22" t="s">
        <v>770</v>
      </c>
      <c r="H104" s="10">
        <v>0.39</v>
      </c>
      <c r="I104" s="10">
        <v>0.35</v>
      </c>
      <c r="J104" s="16"/>
      <c r="K104" s="60">
        <f t="shared" si="12"/>
        <v>0.37</v>
      </c>
      <c r="L104" s="60">
        <f t="shared" si="13"/>
        <v>-4.0000000000000036E-2</v>
      </c>
      <c r="N104" s="22">
        <f t="shared" si="14"/>
        <v>0.55136644891107456</v>
      </c>
      <c r="O104" s="22">
        <f t="shared" si="15"/>
        <v>-0.51591190345652915</v>
      </c>
    </row>
    <row r="105" spans="1:18" x14ac:dyDescent="0.3">
      <c r="A105" s="34"/>
      <c r="B105" s="22" t="s">
        <v>521</v>
      </c>
      <c r="C105" s="22" t="s">
        <v>522</v>
      </c>
      <c r="D105" s="22">
        <v>15</v>
      </c>
      <c r="E105" s="22" t="s">
        <v>13</v>
      </c>
      <c r="F105" s="22" t="s">
        <v>14</v>
      </c>
      <c r="H105" s="10">
        <v>0.46</v>
      </c>
      <c r="I105" s="10">
        <v>0.88</v>
      </c>
      <c r="J105" s="37"/>
      <c r="K105" s="60">
        <f t="shared" si="12"/>
        <v>0.67</v>
      </c>
      <c r="L105" s="60">
        <f t="shared" si="13"/>
        <v>0.42</v>
      </c>
      <c r="M105" s="34"/>
      <c r="N105" s="22">
        <f t="shared" si="14"/>
        <v>0.55136644891107456</v>
      </c>
      <c r="O105" s="22">
        <f t="shared" si="15"/>
        <v>-0.51591190345652915</v>
      </c>
      <c r="P105" s="34"/>
      <c r="Q105" s="34"/>
      <c r="R105" s="34"/>
    </row>
    <row r="106" spans="1:18" x14ac:dyDescent="0.3">
      <c r="A106" s="34"/>
      <c r="B106" s="22" t="s">
        <v>547</v>
      </c>
      <c r="C106" s="22" t="s">
        <v>548</v>
      </c>
      <c r="D106" s="22">
        <v>14</v>
      </c>
      <c r="E106" s="22" t="s">
        <v>13</v>
      </c>
      <c r="F106" s="22" t="s">
        <v>25</v>
      </c>
      <c r="H106" s="10">
        <v>0.59</v>
      </c>
      <c r="I106" s="10">
        <v>1.22</v>
      </c>
      <c r="J106" s="37"/>
      <c r="K106" s="60">
        <f t="shared" si="12"/>
        <v>0.90500000000000003</v>
      </c>
      <c r="L106" s="60">
        <f t="shared" si="13"/>
        <v>0.63</v>
      </c>
      <c r="M106" s="34"/>
      <c r="N106" s="22">
        <f t="shared" si="14"/>
        <v>0.55136644891107456</v>
      </c>
      <c r="O106" s="22">
        <f t="shared" si="15"/>
        <v>-0.51591190345652915</v>
      </c>
      <c r="P106" s="34"/>
      <c r="Q106" s="34"/>
      <c r="R106" s="34"/>
    </row>
    <row r="107" spans="1:18" x14ac:dyDescent="0.3">
      <c r="B107" s="22" t="s">
        <v>494</v>
      </c>
      <c r="C107" s="22" t="s">
        <v>495</v>
      </c>
      <c r="D107" s="22">
        <v>13</v>
      </c>
      <c r="E107" s="22" t="s">
        <v>13</v>
      </c>
      <c r="F107" s="22" t="s">
        <v>14</v>
      </c>
      <c r="H107" s="10">
        <v>0.61</v>
      </c>
      <c r="I107" s="10">
        <v>0.56000000000000005</v>
      </c>
      <c r="J107" s="16"/>
      <c r="K107" s="60">
        <f t="shared" si="12"/>
        <v>0.58499999999999996</v>
      </c>
      <c r="L107" s="60">
        <f t="shared" si="13"/>
        <v>-4.9999999999999933E-2</v>
      </c>
      <c r="N107" s="22">
        <f t="shared" si="14"/>
        <v>0.55136644891107456</v>
      </c>
      <c r="O107" s="22">
        <f t="shared" si="15"/>
        <v>-0.51591190345652915</v>
      </c>
    </row>
    <row r="108" spans="1:18" x14ac:dyDescent="0.3">
      <c r="B108" s="22" t="s">
        <v>638</v>
      </c>
      <c r="C108" s="22" t="s">
        <v>639</v>
      </c>
      <c r="D108" s="22">
        <v>15</v>
      </c>
      <c r="E108" s="22" t="s">
        <v>13</v>
      </c>
      <c r="F108" s="22" t="s">
        <v>770</v>
      </c>
      <c r="H108" s="10">
        <v>0.63</v>
      </c>
      <c r="I108" s="10">
        <v>0.64</v>
      </c>
      <c r="J108" s="16"/>
      <c r="K108" s="60">
        <f t="shared" si="12"/>
        <v>0.63500000000000001</v>
      </c>
      <c r="L108" s="60">
        <f t="shared" si="13"/>
        <v>1.0000000000000009E-2</v>
      </c>
      <c r="N108" s="22">
        <f t="shared" si="14"/>
        <v>0.55136644891107456</v>
      </c>
      <c r="O108" s="22">
        <f t="shared" si="15"/>
        <v>-0.51591190345652915</v>
      </c>
    </row>
    <row r="109" spans="1:18" x14ac:dyDescent="0.3">
      <c r="B109" s="3" t="s">
        <v>532</v>
      </c>
      <c r="C109" s="3" t="s">
        <v>533</v>
      </c>
      <c r="D109" s="3">
        <v>13</v>
      </c>
      <c r="E109" s="3" t="s">
        <v>13</v>
      </c>
      <c r="F109" s="3" t="s">
        <v>25</v>
      </c>
      <c r="H109" s="10">
        <v>0.64</v>
      </c>
      <c r="I109" s="10">
        <v>0.65</v>
      </c>
      <c r="J109" s="16"/>
      <c r="K109" s="60">
        <f t="shared" si="12"/>
        <v>0.64500000000000002</v>
      </c>
      <c r="L109" s="60">
        <f t="shared" si="13"/>
        <v>1.0000000000000009E-2</v>
      </c>
      <c r="N109" s="22">
        <f t="shared" si="14"/>
        <v>0.55136644891107456</v>
      </c>
      <c r="O109" s="22">
        <f t="shared" si="15"/>
        <v>-0.51591190345652915</v>
      </c>
    </row>
    <row r="110" spans="1:18" x14ac:dyDescent="0.3">
      <c r="B110" s="22" t="s">
        <v>414</v>
      </c>
      <c r="C110" s="22" t="s">
        <v>415</v>
      </c>
      <c r="D110" s="22">
        <v>14</v>
      </c>
      <c r="E110" s="22" t="s">
        <v>13</v>
      </c>
      <c r="F110" s="22" t="s">
        <v>25</v>
      </c>
      <c r="H110" s="10">
        <v>0.96</v>
      </c>
      <c r="I110" s="10">
        <v>0.77</v>
      </c>
      <c r="J110" s="16"/>
      <c r="K110" s="60">
        <f t="shared" si="12"/>
        <v>0.86499999999999999</v>
      </c>
      <c r="L110" s="60">
        <f t="shared" si="13"/>
        <v>-0.18999999999999995</v>
      </c>
      <c r="N110" s="22">
        <f t="shared" si="14"/>
        <v>0.55136644891107456</v>
      </c>
      <c r="O110" s="22">
        <f t="shared" si="15"/>
        <v>-0.51591190345652915</v>
      </c>
    </row>
    <row r="111" spans="1:18" x14ac:dyDescent="0.3">
      <c r="A111" s="34"/>
      <c r="B111" s="22" t="s">
        <v>122</v>
      </c>
      <c r="C111" s="22" t="s">
        <v>123</v>
      </c>
      <c r="D111" s="22">
        <v>13</v>
      </c>
      <c r="E111" s="22" t="s">
        <v>13</v>
      </c>
      <c r="F111" s="22" t="s">
        <v>25</v>
      </c>
      <c r="H111" s="10">
        <v>1.08</v>
      </c>
      <c r="I111" s="10">
        <v>1.18</v>
      </c>
      <c r="J111" s="37"/>
      <c r="K111" s="60">
        <f t="shared" si="12"/>
        <v>1.1299999999999999</v>
      </c>
      <c r="L111" s="60">
        <f t="shared" si="13"/>
        <v>9.9999999999999867E-2</v>
      </c>
      <c r="M111" s="34"/>
      <c r="N111" s="22">
        <f t="shared" si="14"/>
        <v>0.55136644891107456</v>
      </c>
      <c r="O111" s="22">
        <f t="shared" si="15"/>
        <v>-0.51591190345652915</v>
      </c>
      <c r="P111" s="34"/>
      <c r="Q111" s="34"/>
      <c r="R111" s="34"/>
    </row>
    <row r="112" spans="1:18" x14ac:dyDescent="0.3">
      <c r="B112" s="22" t="s">
        <v>157</v>
      </c>
      <c r="C112" s="22" t="s">
        <v>158</v>
      </c>
      <c r="D112" s="22">
        <v>13</v>
      </c>
      <c r="E112" s="22" t="s">
        <v>13</v>
      </c>
      <c r="F112" s="22" t="s">
        <v>25</v>
      </c>
      <c r="H112" s="10">
        <v>1.35</v>
      </c>
      <c r="I112" s="10">
        <v>2</v>
      </c>
      <c r="J112" s="16"/>
      <c r="K112" s="60">
        <f t="shared" si="12"/>
        <v>1.675</v>
      </c>
      <c r="L112" s="60">
        <f t="shared" si="13"/>
        <v>0.64999999999999991</v>
      </c>
      <c r="N112" s="22">
        <f t="shared" si="14"/>
        <v>0.55136644891107456</v>
      </c>
      <c r="O112" s="22">
        <f t="shared" si="15"/>
        <v>-0.51591190345652915</v>
      </c>
    </row>
    <row r="113" spans="1:18" x14ac:dyDescent="0.3">
      <c r="B113" s="22" t="s">
        <v>179</v>
      </c>
      <c r="C113" s="22" t="s">
        <v>180</v>
      </c>
      <c r="D113" s="22">
        <v>13</v>
      </c>
      <c r="E113" s="22" t="s">
        <v>13</v>
      </c>
      <c r="F113" s="22" t="s">
        <v>14</v>
      </c>
      <c r="H113" s="10">
        <v>1.5</v>
      </c>
      <c r="I113" s="10">
        <v>1.38</v>
      </c>
      <c r="J113" s="16"/>
      <c r="K113" s="60">
        <f t="shared" si="12"/>
        <v>1.44</v>
      </c>
      <c r="L113" s="60">
        <f t="shared" si="13"/>
        <v>-0.12000000000000011</v>
      </c>
      <c r="N113" s="22">
        <f t="shared" si="14"/>
        <v>0.55136644891107456</v>
      </c>
      <c r="O113" s="22">
        <f t="shared" si="15"/>
        <v>-0.51591190345652915</v>
      </c>
    </row>
    <row r="114" spans="1:18" x14ac:dyDescent="0.3">
      <c r="B114" s="22" t="s">
        <v>562</v>
      </c>
      <c r="C114" s="22" t="s">
        <v>563</v>
      </c>
      <c r="D114" s="22">
        <v>9</v>
      </c>
      <c r="E114" s="22" t="s">
        <v>13</v>
      </c>
      <c r="F114" s="22" t="s">
        <v>771</v>
      </c>
      <c r="H114" s="10">
        <v>1.64</v>
      </c>
      <c r="I114" s="10">
        <v>1.35</v>
      </c>
      <c r="J114" s="16"/>
      <c r="K114" s="60">
        <f t="shared" si="12"/>
        <v>1.4950000000000001</v>
      </c>
      <c r="L114" s="60">
        <f t="shared" si="13"/>
        <v>-0.28999999999999981</v>
      </c>
      <c r="N114" s="22">
        <f t="shared" si="14"/>
        <v>0.55136644891107456</v>
      </c>
      <c r="O114" s="22">
        <f t="shared" si="15"/>
        <v>-0.51591190345652915</v>
      </c>
    </row>
    <row r="115" spans="1:18" x14ac:dyDescent="0.3">
      <c r="B115" s="22" t="s">
        <v>601</v>
      </c>
      <c r="C115" s="22" t="s">
        <v>602</v>
      </c>
      <c r="D115" s="22">
        <v>13</v>
      </c>
      <c r="E115" s="3" t="s">
        <v>13</v>
      </c>
      <c r="F115" s="3" t="s">
        <v>25</v>
      </c>
      <c r="H115" s="10">
        <v>1.76</v>
      </c>
      <c r="I115" s="10">
        <v>2.23</v>
      </c>
      <c r="J115" s="16"/>
      <c r="K115" s="60">
        <f t="shared" si="12"/>
        <v>1.9950000000000001</v>
      </c>
      <c r="L115" s="60">
        <f t="shared" si="13"/>
        <v>0.47</v>
      </c>
      <c r="N115" s="22">
        <f t="shared" si="14"/>
        <v>0.55136644891107456</v>
      </c>
      <c r="O115" s="22">
        <f t="shared" si="15"/>
        <v>-0.51591190345652915</v>
      </c>
    </row>
    <row r="116" spans="1:18" x14ac:dyDescent="0.3">
      <c r="B116" s="22" t="s">
        <v>270</v>
      </c>
      <c r="C116" s="22" t="s">
        <v>271</v>
      </c>
      <c r="D116" s="22">
        <v>12</v>
      </c>
      <c r="E116" s="22" t="s">
        <v>13</v>
      </c>
      <c r="F116" s="22" t="s">
        <v>25</v>
      </c>
      <c r="H116" s="10">
        <v>1.92</v>
      </c>
      <c r="I116" s="10">
        <v>1.52</v>
      </c>
      <c r="J116" s="16"/>
      <c r="K116" s="60">
        <f t="shared" si="12"/>
        <v>1.72</v>
      </c>
      <c r="L116" s="60">
        <f t="shared" si="13"/>
        <v>-0.39999999999999991</v>
      </c>
      <c r="N116" s="22">
        <f t="shared" si="14"/>
        <v>0.55136644891107456</v>
      </c>
      <c r="O116" s="22">
        <f t="shared" si="15"/>
        <v>-0.51591190345652915</v>
      </c>
    </row>
    <row r="117" spans="1:18" x14ac:dyDescent="0.3">
      <c r="B117" s="22" t="s">
        <v>478</v>
      </c>
      <c r="C117" s="22" t="s">
        <v>479</v>
      </c>
      <c r="D117" s="22">
        <v>12</v>
      </c>
      <c r="E117" s="22" t="s">
        <v>13</v>
      </c>
      <c r="F117" s="22" t="s">
        <v>771</v>
      </c>
      <c r="H117" s="10">
        <v>2.38</v>
      </c>
      <c r="I117" s="10">
        <v>2.4</v>
      </c>
      <c r="J117" s="16"/>
      <c r="K117" s="60">
        <f t="shared" si="12"/>
        <v>2.3899999999999997</v>
      </c>
      <c r="L117" s="60">
        <f t="shared" si="13"/>
        <v>2.0000000000000018E-2</v>
      </c>
      <c r="N117" s="22">
        <f t="shared" si="14"/>
        <v>0.55136644891107456</v>
      </c>
      <c r="O117" s="22">
        <f t="shared" si="15"/>
        <v>-0.51591190345652915</v>
      </c>
    </row>
    <row r="118" spans="1:18" x14ac:dyDescent="0.3">
      <c r="B118" s="22" t="s">
        <v>584</v>
      </c>
      <c r="C118" s="22" t="s">
        <v>585</v>
      </c>
      <c r="D118" s="22">
        <v>8</v>
      </c>
      <c r="E118" s="22" t="s">
        <v>13</v>
      </c>
      <c r="F118" s="22" t="s">
        <v>770</v>
      </c>
      <c r="H118" s="10">
        <v>2.52</v>
      </c>
      <c r="I118" s="10">
        <v>2.2000000000000002</v>
      </c>
      <c r="J118" s="16"/>
      <c r="K118" s="60">
        <f t="shared" si="12"/>
        <v>2.3600000000000003</v>
      </c>
      <c r="L118" s="60">
        <f t="shared" si="13"/>
        <v>-0.31999999999999984</v>
      </c>
      <c r="N118" s="22">
        <f t="shared" si="14"/>
        <v>0.55136644891107456</v>
      </c>
      <c r="O118" s="22">
        <f t="shared" si="15"/>
        <v>-0.51591190345652915</v>
      </c>
    </row>
    <row r="119" spans="1:18" x14ac:dyDescent="0.3">
      <c r="B119" s="22" t="s">
        <v>696</v>
      </c>
      <c r="C119" s="22" t="s">
        <v>877</v>
      </c>
      <c r="D119" s="22">
        <v>14</v>
      </c>
      <c r="E119" s="22" t="s">
        <v>249</v>
      </c>
      <c r="F119" s="22" t="s">
        <v>771</v>
      </c>
      <c r="H119" s="10">
        <v>2.61</v>
      </c>
      <c r="I119" s="10">
        <v>2.33</v>
      </c>
      <c r="J119" s="16"/>
      <c r="K119" s="60">
        <f t="shared" si="12"/>
        <v>2.4699999999999998</v>
      </c>
      <c r="L119" s="60">
        <f t="shared" si="13"/>
        <v>-0.2799999999999998</v>
      </c>
      <c r="N119" s="22">
        <f t="shared" si="14"/>
        <v>0.55136644891107456</v>
      </c>
      <c r="O119" s="22">
        <f t="shared" si="15"/>
        <v>-0.51591190345652915</v>
      </c>
    </row>
    <row r="120" spans="1:18" x14ac:dyDescent="0.3">
      <c r="B120" s="22" t="s">
        <v>312</v>
      </c>
      <c r="C120" s="22" t="s">
        <v>313</v>
      </c>
      <c r="D120" s="22">
        <v>12</v>
      </c>
      <c r="E120" s="22" t="s">
        <v>13</v>
      </c>
      <c r="F120" s="22" t="s">
        <v>771</v>
      </c>
      <c r="H120" s="10">
        <v>2.72</v>
      </c>
      <c r="I120" s="10">
        <v>2.84</v>
      </c>
      <c r="J120" s="16"/>
      <c r="K120" s="60">
        <f t="shared" si="12"/>
        <v>2.7800000000000002</v>
      </c>
      <c r="L120" s="60">
        <f t="shared" si="13"/>
        <v>0.11999999999999966</v>
      </c>
      <c r="N120" s="22">
        <f t="shared" si="14"/>
        <v>0.55136644891107456</v>
      </c>
      <c r="O120" s="22">
        <f t="shared" si="15"/>
        <v>-0.51591190345652915</v>
      </c>
    </row>
    <row r="121" spans="1:18" x14ac:dyDescent="0.3">
      <c r="B121" s="22" t="s">
        <v>387</v>
      </c>
      <c r="C121" s="22" t="s">
        <v>388</v>
      </c>
      <c r="D121" s="22">
        <v>14</v>
      </c>
      <c r="E121" s="22" t="s">
        <v>13</v>
      </c>
      <c r="F121" s="22" t="s">
        <v>14</v>
      </c>
      <c r="G121" s="19"/>
      <c r="H121" s="10">
        <v>2.82</v>
      </c>
      <c r="I121" s="10">
        <v>2.85</v>
      </c>
      <c r="J121" s="16"/>
      <c r="K121" s="60">
        <f t="shared" si="12"/>
        <v>2.835</v>
      </c>
      <c r="L121" s="60">
        <f t="shared" si="13"/>
        <v>3.0000000000000249E-2</v>
      </c>
      <c r="N121" s="22">
        <f t="shared" si="14"/>
        <v>0.55136644891107456</v>
      </c>
      <c r="O121" s="22">
        <f t="shared" si="15"/>
        <v>-0.51591190345652915</v>
      </c>
    </row>
    <row r="122" spans="1:18" x14ac:dyDescent="0.3">
      <c r="B122" s="22" t="s">
        <v>656</v>
      </c>
      <c r="C122" s="22" t="s">
        <v>657</v>
      </c>
      <c r="D122" s="22">
        <v>17</v>
      </c>
      <c r="E122" s="22" t="s">
        <v>13</v>
      </c>
      <c r="F122" s="22" t="s">
        <v>14</v>
      </c>
      <c r="H122" s="10">
        <v>2.91</v>
      </c>
      <c r="I122" s="10">
        <v>3.83</v>
      </c>
      <c r="J122" s="16"/>
      <c r="K122" s="60">
        <f t="shared" si="12"/>
        <v>3.37</v>
      </c>
      <c r="L122" s="60">
        <f t="shared" si="13"/>
        <v>0.91999999999999993</v>
      </c>
      <c r="N122" s="22">
        <f t="shared" si="14"/>
        <v>0.55136644891107456</v>
      </c>
      <c r="O122" s="22">
        <f t="shared" si="15"/>
        <v>-0.51591190345652915</v>
      </c>
    </row>
    <row r="123" spans="1:18" x14ac:dyDescent="0.3">
      <c r="B123" s="22" t="s">
        <v>380</v>
      </c>
      <c r="C123" s="22" t="s">
        <v>381</v>
      </c>
      <c r="D123" s="22">
        <v>14</v>
      </c>
      <c r="E123" s="22" t="s">
        <v>13</v>
      </c>
      <c r="F123" s="22" t="s">
        <v>25</v>
      </c>
      <c r="H123" s="10">
        <v>3.07</v>
      </c>
      <c r="I123" s="10">
        <v>2.4500000000000002</v>
      </c>
      <c r="J123" s="16"/>
      <c r="K123" s="60">
        <f t="shared" si="12"/>
        <v>2.76</v>
      </c>
      <c r="L123" s="60">
        <f t="shared" si="13"/>
        <v>-0.61999999999999966</v>
      </c>
      <c r="N123" s="22">
        <f t="shared" si="14"/>
        <v>0.55136644891107456</v>
      </c>
      <c r="O123" s="22">
        <f t="shared" si="15"/>
        <v>-0.51591190345652915</v>
      </c>
    </row>
    <row r="124" spans="1:18" x14ac:dyDescent="0.3">
      <c r="B124" s="22" t="s">
        <v>39</v>
      </c>
      <c r="C124" s="22" t="s">
        <v>40</v>
      </c>
      <c r="D124" s="22">
        <v>12</v>
      </c>
      <c r="E124" s="22" t="s">
        <v>13</v>
      </c>
      <c r="F124" s="22" t="s">
        <v>14</v>
      </c>
      <c r="G124" s="19"/>
      <c r="H124" s="10">
        <v>3.6</v>
      </c>
      <c r="I124" s="10">
        <v>3.54</v>
      </c>
      <c r="J124" s="16"/>
      <c r="K124" s="60">
        <f t="shared" si="12"/>
        <v>3.5700000000000003</v>
      </c>
      <c r="L124" s="60">
        <f t="shared" si="13"/>
        <v>-6.0000000000000053E-2</v>
      </c>
      <c r="N124" s="22">
        <f t="shared" si="14"/>
        <v>0.55136644891107456</v>
      </c>
      <c r="O124" s="22">
        <f t="shared" si="15"/>
        <v>-0.51591190345652915</v>
      </c>
    </row>
    <row r="125" spans="1:18" x14ac:dyDescent="0.3">
      <c r="A125" s="7"/>
      <c r="B125" s="22" t="s">
        <v>374</v>
      </c>
      <c r="C125" s="22" t="s">
        <v>375</v>
      </c>
      <c r="D125" s="22">
        <v>13</v>
      </c>
      <c r="E125" s="22" t="s">
        <v>13</v>
      </c>
      <c r="F125" s="22" t="s">
        <v>14</v>
      </c>
      <c r="G125" s="19"/>
      <c r="H125" s="10">
        <v>4.54</v>
      </c>
      <c r="I125" s="10">
        <v>4.5</v>
      </c>
      <c r="J125" s="33"/>
      <c r="K125" s="60">
        <f t="shared" si="12"/>
        <v>4.5199999999999996</v>
      </c>
      <c r="L125" s="60">
        <f t="shared" si="13"/>
        <v>-4.0000000000000036E-2</v>
      </c>
      <c r="M125" s="7"/>
      <c r="N125" s="22">
        <f t="shared" si="14"/>
        <v>0.55136644891107456</v>
      </c>
      <c r="O125" s="22">
        <f t="shared" si="15"/>
        <v>-0.51591190345652915</v>
      </c>
      <c r="P125" s="7"/>
      <c r="Q125" s="7"/>
      <c r="R125" s="7"/>
    </row>
    <row r="126" spans="1:18" x14ac:dyDescent="0.3">
      <c r="B126" s="22" t="s">
        <v>242</v>
      </c>
      <c r="C126" s="22" t="s">
        <v>243</v>
      </c>
      <c r="D126" s="22">
        <v>11</v>
      </c>
      <c r="E126" s="22" t="s">
        <v>244</v>
      </c>
      <c r="F126" s="22" t="s">
        <v>14</v>
      </c>
      <c r="H126" s="10">
        <v>4.5999999999999996</v>
      </c>
      <c r="I126" s="10">
        <v>4.62</v>
      </c>
      <c r="J126" s="16"/>
      <c r="K126" s="60">
        <f t="shared" si="12"/>
        <v>4.6099999999999994</v>
      </c>
      <c r="L126" s="60">
        <f t="shared" si="13"/>
        <v>2.0000000000000462E-2</v>
      </c>
      <c r="N126" s="22">
        <f t="shared" si="14"/>
        <v>0.55136644891107456</v>
      </c>
      <c r="O126" s="22">
        <f t="shared" si="15"/>
        <v>-0.51591190345652915</v>
      </c>
    </row>
    <row r="127" spans="1:18" x14ac:dyDescent="0.3">
      <c r="B127" s="22" t="s">
        <v>195</v>
      </c>
      <c r="C127" s="22" t="s">
        <v>557</v>
      </c>
      <c r="D127" s="22">
        <v>13</v>
      </c>
      <c r="E127" s="22" t="s">
        <v>43</v>
      </c>
      <c r="F127" s="22" t="s">
        <v>771</v>
      </c>
      <c r="H127" s="51">
        <v>5.99</v>
      </c>
      <c r="I127" s="10">
        <v>6.61</v>
      </c>
      <c r="J127" s="16"/>
      <c r="K127" s="60">
        <f t="shared" si="12"/>
        <v>6.3000000000000007</v>
      </c>
      <c r="L127" s="60">
        <f t="shared" si="13"/>
        <v>0.62000000000000011</v>
      </c>
      <c r="N127" s="22">
        <f t="shared" si="14"/>
        <v>0.55136644891107456</v>
      </c>
      <c r="O127" s="22">
        <f t="shared" si="15"/>
        <v>-0.51591190345652915</v>
      </c>
    </row>
    <row r="128" spans="1:18" x14ac:dyDescent="0.3">
      <c r="B128" s="22" t="s">
        <v>555</v>
      </c>
      <c r="C128" s="22" t="s">
        <v>287</v>
      </c>
      <c r="D128" s="22">
        <v>14</v>
      </c>
      <c r="E128" s="26" t="s">
        <v>119</v>
      </c>
      <c r="F128" s="22" t="s">
        <v>14</v>
      </c>
      <c r="H128" s="10">
        <v>7.99</v>
      </c>
      <c r="I128" s="10">
        <v>8.9700000000000006</v>
      </c>
      <c r="J128" s="16"/>
      <c r="K128" s="60">
        <f t="shared" si="12"/>
        <v>8.48</v>
      </c>
      <c r="L128" s="60">
        <f t="shared" si="13"/>
        <v>0.98000000000000043</v>
      </c>
      <c r="N128" s="22">
        <f t="shared" si="14"/>
        <v>0.55136644891107456</v>
      </c>
      <c r="O128" s="22">
        <f t="shared" si="15"/>
        <v>-0.51591190345652915</v>
      </c>
    </row>
    <row r="129" spans="1:18" x14ac:dyDescent="0.3">
      <c r="A129" s="68"/>
      <c r="B129" s="68" t="s">
        <v>173</v>
      </c>
      <c r="C129" s="68" t="s">
        <v>174</v>
      </c>
      <c r="D129" s="68">
        <v>14</v>
      </c>
      <c r="E129" s="68" t="s">
        <v>13</v>
      </c>
      <c r="F129" s="68" t="s">
        <v>25</v>
      </c>
      <c r="G129" s="69"/>
      <c r="H129" s="70">
        <v>8.75</v>
      </c>
      <c r="I129" s="70">
        <v>6.86</v>
      </c>
      <c r="J129" s="71"/>
      <c r="K129" s="72">
        <f t="shared" si="12"/>
        <v>7.8049999999999997</v>
      </c>
      <c r="L129" s="72">
        <f t="shared" si="13"/>
        <v>-1.8899999999999997</v>
      </c>
      <c r="M129" s="68"/>
      <c r="N129" s="68">
        <f t="shared" si="14"/>
        <v>0.55136644891107456</v>
      </c>
      <c r="O129" s="68">
        <f t="shared" si="15"/>
        <v>-0.51591190345652915</v>
      </c>
      <c r="P129" s="74" t="s">
        <v>930</v>
      </c>
      <c r="Q129" s="68"/>
      <c r="R129" s="68"/>
    </row>
    <row r="130" spans="1:18" x14ac:dyDescent="0.3">
      <c r="B130" s="22" t="s">
        <v>370</v>
      </c>
      <c r="C130" s="22" t="s">
        <v>872</v>
      </c>
      <c r="D130" s="22">
        <v>7</v>
      </c>
      <c r="E130" s="22" t="s">
        <v>13</v>
      </c>
      <c r="F130" s="22" t="s">
        <v>770</v>
      </c>
      <c r="H130" s="10">
        <v>8.76</v>
      </c>
      <c r="I130" s="10">
        <v>8.86</v>
      </c>
      <c r="J130" s="16"/>
      <c r="K130" s="60">
        <f t="shared" si="12"/>
        <v>8.8099999999999987</v>
      </c>
      <c r="L130" s="60">
        <f t="shared" si="13"/>
        <v>9.9999999999999645E-2</v>
      </c>
      <c r="N130" s="22">
        <f t="shared" si="14"/>
        <v>0.55136644891107456</v>
      </c>
      <c r="O130" s="22">
        <f t="shared" si="15"/>
        <v>-0.51591190345652915</v>
      </c>
    </row>
    <row r="131" spans="1:18" x14ac:dyDescent="0.3">
      <c r="B131" s="22" t="s">
        <v>175</v>
      </c>
      <c r="C131" s="22" t="s">
        <v>176</v>
      </c>
      <c r="D131" s="22">
        <v>12</v>
      </c>
      <c r="E131" s="22" t="s">
        <v>13</v>
      </c>
      <c r="F131" s="22" t="s">
        <v>14</v>
      </c>
      <c r="G131" s="19"/>
      <c r="H131" s="10">
        <v>10.7</v>
      </c>
      <c r="I131" s="10">
        <v>11.9</v>
      </c>
      <c r="J131" s="16"/>
      <c r="K131" s="60">
        <f t="shared" si="12"/>
        <v>11.3</v>
      </c>
      <c r="L131" s="60">
        <f t="shared" si="13"/>
        <v>1.2000000000000011</v>
      </c>
      <c r="N131" s="22">
        <f t="shared" si="14"/>
        <v>0.55136644891107456</v>
      </c>
      <c r="O131" s="22">
        <f t="shared" si="15"/>
        <v>-0.51591190345652915</v>
      </c>
    </row>
    <row r="132" spans="1:18" x14ac:dyDescent="0.3">
      <c r="B132" s="22" t="s">
        <v>743</v>
      </c>
      <c r="C132" s="22" t="s">
        <v>87</v>
      </c>
      <c r="D132" s="22">
        <v>7</v>
      </c>
      <c r="E132" s="22" t="s">
        <v>13</v>
      </c>
      <c r="F132" s="22" t="s">
        <v>25</v>
      </c>
      <c r="H132" s="10">
        <v>12</v>
      </c>
      <c r="I132" s="10">
        <v>12</v>
      </c>
      <c r="J132" s="16"/>
      <c r="K132" s="60">
        <f t="shared" si="12"/>
        <v>12</v>
      </c>
      <c r="L132" s="60">
        <f t="shared" si="13"/>
        <v>0</v>
      </c>
      <c r="N132" s="22">
        <f t="shared" si="14"/>
        <v>0.55136644891107456</v>
      </c>
      <c r="O132" s="22">
        <f t="shared" si="15"/>
        <v>-0.51591190345652915</v>
      </c>
    </row>
    <row r="133" spans="1:18" x14ac:dyDescent="0.3">
      <c r="B133" s="22" t="s">
        <v>838</v>
      </c>
      <c r="C133" s="22" t="s">
        <v>839</v>
      </c>
      <c r="D133" s="22">
        <v>7</v>
      </c>
      <c r="E133" s="22" t="s">
        <v>43</v>
      </c>
      <c r="F133" s="22" t="s">
        <v>771</v>
      </c>
      <c r="H133" s="10">
        <v>12</v>
      </c>
      <c r="I133" s="10">
        <v>12</v>
      </c>
      <c r="J133" s="16"/>
      <c r="K133" s="60">
        <f t="shared" si="12"/>
        <v>12</v>
      </c>
      <c r="L133" s="60">
        <f t="shared" si="13"/>
        <v>0</v>
      </c>
      <c r="N133" s="22">
        <f t="shared" si="14"/>
        <v>0.55136644891107456</v>
      </c>
      <c r="O133" s="22">
        <f t="shared" si="15"/>
        <v>-0.51591190345652915</v>
      </c>
    </row>
    <row r="134" spans="1:18" x14ac:dyDescent="0.3">
      <c r="B134" s="22" t="s">
        <v>836</v>
      </c>
      <c r="C134" s="22" t="s">
        <v>837</v>
      </c>
      <c r="D134" s="22">
        <v>17</v>
      </c>
      <c r="E134" s="22" t="s">
        <v>332</v>
      </c>
      <c r="F134" s="22" t="s">
        <v>14</v>
      </c>
      <c r="H134" s="10">
        <v>12</v>
      </c>
      <c r="I134" s="10">
        <v>12</v>
      </c>
      <c r="J134" s="16"/>
      <c r="K134" s="60">
        <f t="shared" si="12"/>
        <v>12</v>
      </c>
      <c r="L134" s="60">
        <f t="shared" si="13"/>
        <v>0</v>
      </c>
      <c r="N134" s="22">
        <f t="shared" si="14"/>
        <v>0.55136644891107456</v>
      </c>
      <c r="O134" s="22">
        <f t="shared" si="15"/>
        <v>-0.51591190345652915</v>
      </c>
    </row>
    <row r="135" spans="1:18" x14ac:dyDescent="0.3">
      <c r="H135" s="10"/>
      <c r="I135" s="10"/>
      <c r="J135" s="16"/>
    </row>
    <row r="136" spans="1:18" x14ac:dyDescent="0.3">
      <c r="J136" s="16"/>
      <c r="L136" s="67">
        <f>AVERAGE(L3:L134)</f>
        <v>1.7727272727272748E-2</v>
      </c>
    </row>
    <row r="137" spans="1:18" x14ac:dyDescent="0.3">
      <c r="H137" s="10"/>
      <c r="I137" s="10"/>
      <c r="J137" s="16"/>
      <c r="L137" s="22">
        <f>_xlfn.STDEV.P(L3:L134)</f>
        <v>0.27226488580806218</v>
      </c>
    </row>
    <row r="138" spans="1:18" x14ac:dyDescent="0.3">
      <c r="J138" s="16"/>
    </row>
    <row r="139" spans="1:18" x14ac:dyDescent="0.3">
      <c r="H139" s="10"/>
      <c r="J139" s="16"/>
    </row>
    <row r="140" spans="1:18" x14ac:dyDescent="0.3">
      <c r="J140" s="16"/>
    </row>
    <row r="141" spans="1:18" x14ac:dyDescent="0.3">
      <c r="H141" s="10"/>
      <c r="I141" s="10"/>
      <c r="J141" s="16"/>
    </row>
    <row r="142" spans="1:18" x14ac:dyDescent="0.3">
      <c r="H142" s="10"/>
      <c r="I142" s="10"/>
      <c r="J142" s="16"/>
    </row>
    <row r="143" spans="1:18" x14ac:dyDescent="0.3">
      <c r="H143" s="10"/>
      <c r="I143" s="10"/>
      <c r="J143" s="16"/>
    </row>
    <row r="144" spans="1:18" x14ac:dyDescent="0.3">
      <c r="J144" s="16"/>
    </row>
    <row r="145" spans="8:10" x14ac:dyDescent="0.3">
      <c r="J145" s="16"/>
    </row>
    <row r="146" spans="8:10" x14ac:dyDescent="0.3">
      <c r="J146" s="16"/>
    </row>
    <row r="147" spans="8:10" x14ac:dyDescent="0.3">
      <c r="H147" s="10"/>
      <c r="I147" s="10"/>
      <c r="J147" s="16"/>
    </row>
    <row r="148" spans="8:10" x14ac:dyDescent="0.3">
      <c r="H148" s="10"/>
      <c r="I148" s="10"/>
      <c r="J148" s="16"/>
    </row>
    <row r="149" spans="8:10" x14ac:dyDescent="0.3">
      <c r="H149" s="10"/>
      <c r="I149" s="10"/>
      <c r="J149" s="16"/>
    </row>
    <row r="150" spans="8:10" x14ac:dyDescent="0.3">
      <c r="H150" s="10"/>
      <c r="I150" s="10"/>
      <c r="J150" s="16"/>
    </row>
    <row r="151" spans="8:10" x14ac:dyDescent="0.3">
      <c r="H151" s="10"/>
      <c r="J151" s="16"/>
    </row>
    <row r="152" spans="8:10" x14ac:dyDescent="0.3">
      <c r="J152" s="16"/>
    </row>
    <row r="153" spans="8:10" x14ac:dyDescent="0.3">
      <c r="J153" s="16"/>
    </row>
    <row r="154" spans="8:10" x14ac:dyDescent="0.3">
      <c r="J154" s="16"/>
    </row>
    <row r="155" spans="8:10" x14ac:dyDescent="0.3">
      <c r="J155" s="16"/>
    </row>
    <row r="156" spans="8:10" x14ac:dyDescent="0.3">
      <c r="J156" s="16"/>
    </row>
    <row r="157" spans="8:10" x14ac:dyDescent="0.3">
      <c r="I157" s="10"/>
      <c r="J157" s="16"/>
    </row>
    <row r="158" spans="8:10" x14ac:dyDescent="0.3">
      <c r="H158" s="10"/>
      <c r="J158" s="16"/>
    </row>
    <row r="159" spans="8:10" x14ac:dyDescent="0.3">
      <c r="I159" s="10"/>
      <c r="J159" s="16"/>
    </row>
    <row r="160" spans="8:10" x14ac:dyDescent="0.3">
      <c r="J160" s="16"/>
    </row>
    <row r="161" spans="8:10" x14ac:dyDescent="0.3">
      <c r="J161" s="16"/>
    </row>
    <row r="162" spans="8:10" x14ac:dyDescent="0.3">
      <c r="H162" s="10"/>
      <c r="I162" s="10"/>
      <c r="J162" s="16"/>
    </row>
    <row r="163" spans="8:10" x14ac:dyDescent="0.3">
      <c r="J163" s="16"/>
    </row>
    <row r="164" spans="8:10" x14ac:dyDescent="0.3">
      <c r="J164" s="16"/>
    </row>
    <row r="165" spans="8:10" x14ac:dyDescent="0.3">
      <c r="I165" s="10"/>
      <c r="J165" s="16"/>
    </row>
    <row r="166" spans="8:10" x14ac:dyDescent="0.3">
      <c r="H166" s="10"/>
      <c r="J166" s="16"/>
    </row>
    <row r="167" spans="8:10" x14ac:dyDescent="0.3">
      <c r="J167" s="16"/>
    </row>
    <row r="168" spans="8:10" x14ac:dyDescent="0.3">
      <c r="J168" s="16"/>
    </row>
    <row r="169" spans="8:10" x14ac:dyDescent="0.3">
      <c r="J169" s="16"/>
    </row>
    <row r="170" spans="8:10" x14ac:dyDescent="0.3">
      <c r="H170" s="10"/>
      <c r="I170" s="10"/>
      <c r="J170" s="16"/>
    </row>
    <row r="171" spans="8:10" x14ac:dyDescent="0.3">
      <c r="J171" s="16"/>
    </row>
    <row r="172" spans="8:10" x14ac:dyDescent="0.3">
      <c r="J172" s="16"/>
    </row>
    <row r="173" spans="8:10" x14ac:dyDescent="0.3">
      <c r="H173" s="10"/>
      <c r="I173" s="10"/>
      <c r="J173" s="16"/>
    </row>
    <row r="174" spans="8:10" x14ac:dyDescent="0.3">
      <c r="H174" s="10"/>
      <c r="I174" s="10"/>
      <c r="J174" s="16"/>
    </row>
    <row r="175" spans="8:10" x14ac:dyDescent="0.3">
      <c r="H175" s="10"/>
      <c r="I175" s="10"/>
      <c r="J175" s="16"/>
    </row>
    <row r="176" spans="8:10" x14ac:dyDescent="0.3">
      <c r="J176" s="16"/>
    </row>
    <row r="177" spans="8:10" x14ac:dyDescent="0.3">
      <c r="J177" s="16"/>
    </row>
    <row r="178" spans="8:10" x14ac:dyDescent="0.3">
      <c r="H178" s="10"/>
      <c r="I178" s="10"/>
      <c r="J178" s="16"/>
    </row>
    <row r="179" spans="8:10" x14ac:dyDescent="0.3">
      <c r="H179" s="10"/>
      <c r="I179" s="10"/>
      <c r="J179" s="16"/>
    </row>
    <row r="180" spans="8:10" x14ac:dyDescent="0.3">
      <c r="H180" s="10"/>
      <c r="I180" s="10"/>
    </row>
    <row r="181" spans="8:10" x14ac:dyDescent="0.3">
      <c r="H181" s="10"/>
      <c r="I181" s="10"/>
      <c r="J181" s="22"/>
    </row>
    <row r="183" spans="8:10" x14ac:dyDescent="0.3">
      <c r="J183" s="22"/>
    </row>
    <row r="184" spans="8:10" x14ac:dyDescent="0.3">
      <c r="J184" s="22"/>
    </row>
    <row r="185" spans="8:10" x14ac:dyDescent="0.3">
      <c r="J185" s="22"/>
    </row>
    <row r="186" spans="8:10" x14ac:dyDescent="0.3">
      <c r="J186" s="22"/>
    </row>
    <row r="187" spans="8:10" x14ac:dyDescent="0.3">
      <c r="H187" s="10"/>
      <c r="I187" s="10"/>
      <c r="J187" s="22"/>
    </row>
    <row r="188" spans="8:10" x14ac:dyDescent="0.3">
      <c r="H188" s="10"/>
      <c r="I188" s="10"/>
      <c r="J188" s="22"/>
    </row>
    <row r="189" spans="8:10" x14ac:dyDescent="0.3">
      <c r="H189" s="10"/>
      <c r="I189" s="10"/>
      <c r="J189" s="22"/>
    </row>
  </sheetData>
  <sortState xmlns:xlrd2="http://schemas.microsoft.com/office/spreadsheetml/2017/richdata2" ref="A3:R464">
    <sortCondition ref="H3:H464"/>
  </sortState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T4</vt:lpstr>
      <vt:lpstr>T3</vt:lpstr>
      <vt:lpstr>fT4</vt:lpstr>
      <vt:lpstr>TSH</vt:lpstr>
      <vt:lpstr>TSH no 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BHimac1</dc:creator>
  <cp:lastModifiedBy>Mark Rishniw</cp:lastModifiedBy>
  <cp:lastPrinted>2014-07-03T16:35:33Z</cp:lastPrinted>
  <dcterms:created xsi:type="dcterms:W3CDTF">2013-11-20T18:09:36Z</dcterms:created>
  <dcterms:modified xsi:type="dcterms:W3CDTF">2020-05-27T14:46:01Z</dcterms:modified>
</cp:coreProperties>
</file>