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ín\Desktop\8vo Semestre\X Proj\Motores\"/>
    </mc:Choice>
  </mc:AlternateContent>
  <xr:revisionPtr revIDLastSave="0" documentId="13_ncr:1_{A8EA49CC-F0D1-441A-A0A6-D416BB431DE1}" xr6:coauthVersionLast="41" xr6:coauthVersionMax="41" xr10:uidLastSave="{00000000-0000-0000-0000-000000000000}"/>
  <bookViews>
    <workbookView xWindow="-120" yWindow="-120" windowWidth="20730" windowHeight="11310" xr2:uid="{03553B7E-C9D1-4A7E-9F36-63E00A5C86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I13" i="1"/>
  <c r="I12" i="1"/>
  <c r="I11" i="1"/>
  <c r="I10" i="1"/>
  <c r="I9" i="1"/>
  <c r="I8" i="1"/>
  <c r="I7" i="1"/>
  <c r="I6" i="1"/>
  <c r="I4" i="1"/>
  <c r="I5" i="1"/>
  <c r="J4" i="1"/>
  <c r="D4" i="1"/>
</calcChain>
</file>

<file path=xl/sharedStrings.xml><?xml version="1.0" encoding="utf-8"?>
<sst xmlns="http://schemas.openxmlformats.org/spreadsheetml/2006/main" count="10" uniqueCount="7">
  <si>
    <t>n</t>
  </si>
  <si>
    <t>dawg</t>
  </si>
  <si>
    <t>p</t>
  </si>
  <si>
    <t>Fórmula (4*n*(31+10*dawg)+152)*p</t>
  </si>
  <si>
    <t>Estator 12N14P de 45mm de diámetro</t>
  </si>
  <si>
    <t>Estator 18N20P de 93mm de diámetro</t>
  </si>
  <si>
    <t>Fórmula (6*n*(40.5+10*dawg)+270)*p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</si>
</sst>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40C3-909E-498B-A301-44A80EEDB5C1}">
  <dimension ref="A1:J13"/>
  <sheetViews>
    <sheetView tabSelected="1" workbookViewId="0">
      <selection activeCell="F11" sqref="F11"/>
    </sheetView>
  </sheetViews>
  <sheetFormatPr baseColWidth="10" defaultRowHeight="15" x14ac:dyDescent="0.25"/>
  <cols>
    <col min="4" max="4" width="38.7109375" customWidth="1"/>
    <col min="10" max="10" width="37" customWidth="1"/>
  </cols>
  <sheetData>
    <row r="1" spans="1:10" ht="15" customHeight="1" x14ac:dyDescent="0.25">
      <c r="A1" s="1" t="s">
        <v>4</v>
      </c>
      <c r="B1" s="1"/>
      <c r="C1" s="1"/>
      <c r="D1" s="1"/>
      <c r="G1" s="1" t="s">
        <v>5</v>
      </c>
      <c r="H1" s="1"/>
      <c r="I1" s="1"/>
      <c r="J1" s="1"/>
    </row>
    <row r="2" spans="1:10" ht="15" customHeight="1" x14ac:dyDescent="0.25">
      <c r="A2" s="1"/>
      <c r="B2" s="1"/>
      <c r="C2" s="1"/>
      <c r="D2" s="1"/>
      <c r="G2" s="1"/>
      <c r="H2" s="1"/>
      <c r="I2" s="1"/>
      <c r="J2" s="1"/>
    </row>
    <row r="3" spans="1:10" x14ac:dyDescent="0.25">
      <c r="A3" s="2" t="s">
        <v>0</v>
      </c>
      <c r="B3" s="2" t="s">
        <v>1</v>
      </c>
      <c r="C3" s="2" t="s">
        <v>2</v>
      </c>
      <c r="D3" s="2" t="s">
        <v>3</v>
      </c>
      <c r="G3" s="2" t="s">
        <v>0</v>
      </c>
      <c r="H3" s="2" t="s">
        <v>1</v>
      </c>
      <c r="I3" s="2" t="s">
        <v>2</v>
      </c>
      <c r="J3" s="2" t="s">
        <v>6</v>
      </c>
    </row>
    <row r="4" spans="1:10" x14ac:dyDescent="0.25">
      <c r="A4" s="3"/>
      <c r="B4" s="2">
        <v>1.29</v>
      </c>
      <c r="C4" s="3">
        <f>(1.48/100)/1000</f>
        <v>1.4800000000000001E-5</v>
      </c>
      <c r="D4" s="3">
        <f>(4*$A4*(31+10*$B4)+152)*$C4</f>
        <v>2.2496E-3</v>
      </c>
      <c r="G4" s="2"/>
      <c r="H4" s="2">
        <v>1.29</v>
      </c>
      <c r="I4" s="3">
        <f>(1.48/100)/1000</f>
        <v>1.4800000000000001E-5</v>
      </c>
      <c r="J4" s="3">
        <f>(6*$G4*(40.5+15*$H4)+270)*$I4</f>
        <v>3.9960000000000004E-3</v>
      </c>
    </row>
    <row r="5" spans="1:10" x14ac:dyDescent="0.25">
      <c r="A5" s="3"/>
      <c r="B5" s="2">
        <v>1.024</v>
      </c>
      <c r="C5" s="3">
        <f>(2.04/100)/1000</f>
        <v>2.0400000000000001E-5</v>
      </c>
      <c r="D5" s="3">
        <f t="shared" ref="D5:D13" si="0">(4*$A5*(31+10*$B5)+152)*$C5</f>
        <v>3.1008000000000003E-3</v>
      </c>
      <c r="G5" s="3">
        <v>32</v>
      </c>
      <c r="H5" s="4">
        <v>1.024</v>
      </c>
      <c r="I5" s="3">
        <f>(2.04/100)/1000</f>
        <v>2.0400000000000001E-5</v>
      </c>
      <c r="J5" s="3">
        <f t="shared" ref="J5:J13" si="1">(6*$G5*(40.5+15*$H5)+270)*$I5</f>
        <v>0.22430044799999999</v>
      </c>
    </row>
    <row r="6" spans="1:10" x14ac:dyDescent="0.25">
      <c r="A6" s="3"/>
      <c r="B6" s="2">
        <v>0.91200000000000003</v>
      </c>
      <c r="C6" s="3">
        <f>(2.6/100)/1000</f>
        <v>2.6000000000000002E-5</v>
      </c>
      <c r="D6" s="3">
        <f t="shared" si="0"/>
        <v>3.9520000000000007E-3</v>
      </c>
      <c r="G6" s="3"/>
      <c r="H6" s="4">
        <v>0.91200000000000003</v>
      </c>
      <c r="I6" s="3">
        <f>(2.6/100)/1000</f>
        <v>2.6000000000000002E-5</v>
      </c>
      <c r="J6" s="3">
        <f t="shared" si="1"/>
        <v>7.0200000000000002E-3</v>
      </c>
    </row>
    <row r="7" spans="1:10" x14ac:dyDescent="0.25">
      <c r="A7" s="3"/>
      <c r="B7" s="2">
        <v>0.81200000000000006</v>
      </c>
      <c r="C7" s="3">
        <f>(3.5/100)/1000</f>
        <v>3.5000000000000004E-5</v>
      </c>
      <c r="D7" s="3">
        <f t="shared" si="0"/>
        <v>5.3200000000000009E-3</v>
      </c>
      <c r="G7" s="3"/>
      <c r="H7" s="4">
        <v>0.81200000000000006</v>
      </c>
      <c r="I7" s="3">
        <f>(3.5/100)/1000</f>
        <v>3.5000000000000004E-5</v>
      </c>
      <c r="J7" s="3">
        <f t="shared" si="1"/>
        <v>9.4500000000000018E-3</v>
      </c>
    </row>
    <row r="8" spans="1:10" x14ac:dyDescent="0.25">
      <c r="A8" s="3"/>
      <c r="B8" s="2">
        <v>0.72299999999999998</v>
      </c>
      <c r="C8" s="3">
        <f>(4.3/100)/1000</f>
        <v>4.2999999999999995E-5</v>
      </c>
      <c r="D8" s="3">
        <f t="shared" si="0"/>
        <v>6.5359999999999993E-3</v>
      </c>
      <c r="G8" s="3"/>
      <c r="H8" s="4">
        <v>0.72299999999999998</v>
      </c>
      <c r="I8" s="3">
        <f>(4.3/100)/1000</f>
        <v>4.2999999999999995E-5</v>
      </c>
      <c r="J8" s="3">
        <f t="shared" si="1"/>
        <v>1.1609999999999999E-2</v>
      </c>
    </row>
    <row r="9" spans="1:10" x14ac:dyDescent="0.25">
      <c r="A9" s="3"/>
      <c r="B9" s="2">
        <v>0.64400000000000002</v>
      </c>
      <c r="C9" s="3">
        <f>(5.6/100)/1000</f>
        <v>5.5999999999999992E-5</v>
      </c>
      <c r="D9" s="3">
        <f t="shared" si="0"/>
        <v>8.5119999999999987E-3</v>
      </c>
      <c r="G9" s="3"/>
      <c r="H9" s="4">
        <v>0.64400000000000002</v>
      </c>
      <c r="I9" s="3">
        <f>(5.6/100)/1000</f>
        <v>5.5999999999999992E-5</v>
      </c>
      <c r="J9" s="3">
        <f t="shared" si="1"/>
        <v>1.5119999999999998E-2</v>
      </c>
    </row>
    <row r="10" spans="1:10" x14ac:dyDescent="0.25">
      <c r="A10" s="3"/>
      <c r="B10" s="2">
        <v>0.57299999999999995</v>
      </c>
      <c r="C10" s="3">
        <f>(7/100)/1000</f>
        <v>7.0000000000000007E-5</v>
      </c>
      <c r="D10" s="3">
        <f t="shared" si="0"/>
        <v>1.0640000000000002E-2</v>
      </c>
      <c r="G10" s="3"/>
      <c r="H10" s="4">
        <v>0.57299999999999995</v>
      </c>
      <c r="I10" s="3">
        <f>(7/100)/1000</f>
        <v>7.0000000000000007E-5</v>
      </c>
      <c r="J10" s="3">
        <f t="shared" si="1"/>
        <v>1.8900000000000004E-2</v>
      </c>
    </row>
    <row r="11" spans="1:10" x14ac:dyDescent="0.25">
      <c r="A11" s="3"/>
      <c r="B11" s="2">
        <v>0.51100000000000001</v>
      </c>
      <c r="C11" s="3">
        <f>(8.7/100)/1000</f>
        <v>8.7000000000000001E-5</v>
      </c>
      <c r="D11" s="3">
        <f t="shared" si="0"/>
        <v>1.3224E-2</v>
      </c>
      <c r="G11" s="3"/>
      <c r="H11" s="4">
        <v>0.51100000000000001</v>
      </c>
      <c r="I11" s="3">
        <f>(8.7/100)/1000</f>
        <v>8.7000000000000001E-5</v>
      </c>
      <c r="J11" s="3">
        <f t="shared" si="1"/>
        <v>2.349E-2</v>
      </c>
    </row>
    <row r="12" spans="1:10" x14ac:dyDescent="0.25">
      <c r="A12" s="3"/>
      <c r="B12" s="2">
        <v>0.45500000000000002</v>
      </c>
      <c r="C12" s="3">
        <f>(10.5/100)/1000</f>
        <v>1.0499999999999999E-4</v>
      </c>
      <c r="D12" s="3">
        <f t="shared" si="0"/>
        <v>1.5959999999999998E-2</v>
      </c>
      <c r="G12" s="3"/>
      <c r="H12" s="4">
        <v>0.45500000000000002</v>
      </c>
      <c r="I12" s="3">
        <f>(10.5/100)/1000</f>
        <v>1.0499999999999999E-4</v>
      </c>
      <c r="J12" s="3">
        <f t="shared" si="1"/>
        <v>2.8349999999999997E-2</v>
      </c>
    </row>
    <row r="13" spans="1:10" x14ac:dyDescent="0.25">
      <c r="A13" s="3"/>
      <c r="B13" s="2">
        <v>0.40500000000000003</v>
      </c>
      <c r="C13" s="3">
        <f>(13/100)/1000</f>
        <v>1.3000000000000002E-4</v>
      </c>
      <c r="D13" s="3">
        <f t="shared" si="0"/>
        <v>1.9760000000000003E-2</v>
      </c>
      <c r="G13" s="3"/>
      <c r="H13" s="4">
        <v>0.40500000000000003</v>
      </c>
      <c r="I13" s="3">
        <f>(13/100)/1000</f>
        <v>1.3000000000000002E-4</v>
      </c>
      <c r="J13" s="3">
        <f t="shared" si="1"/>
        <v>3.5100000000000006E-2</v>
      </c>
    </row>
  </sheetData>
  <mergeCells count="2">
    <mergeCell ref="A1:D2"/>
    <mergeCell ref="G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Jiménez</dc:creator>
  <cp:lastModifiedBy>Joaquín Jiménez</cp:lastModifiedBy>
  <dcterms:created xsi:type="dcterms:W3CDTF">2019-08-01T23:07:31Z</dcterms:created>
  <dcterms:modified xsi:type="dcterms:W3CDTF">2019-08-02T01:10:41Z</dcterms:modified>
</cp:coreProperties>
</file>