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<sst xmlns="http://schemas.openxmlformats.org/spreadsheetml/2006/main" count="25" uniqueCount="25">
  <si>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Google sheets sigma desconocida poblanción normal o muestra grande</t>
  </si>
  <si>
    <t>muestra</t>
  </si>
  <si>
    <t>n=</t>
  </si>
  <si>
    <t>Fórmula</t>
  </si>
  <si>
    <t>media=</t>
  </si>
  <si>
    <t>AVERAGE(F4:F28)</t>
  </si>
  <si>
    <t>sigma</t>
  </si>
  <si>
    <t>desconocida</t>
  </si>
  <si>
    <t>desviación típica</t>
  </si>
  <si>
    <t>STDEV(F4:F28)</t>
  </si>
  <si>
    <t>Nivel de confianza 1-alpha</t>
  </si>
  <si>
    <t>cuantil</t>
  </si>
  <si>
    <t>valor</t>
  </si>
  <si>
    <t>Formula</t>
  </si>
  <si>
    <t>alpha</t>
  </si>
  <si>
    <t>t_{alpha,n-1}</t>
  </si>
  <si>
    <t>TINV(C9,C4-1)</t>
  </si>
  <si>
    <t>alpha/2</t>
  </si>
  <si>
    <t>t_{alpha/2.n-1}</t>
  </si>
  <si>
    <t>TINV(C10,C4-1)</t>
  </si>
  <si>
    <t>mu0</t>
  </si>
  <si>
    <t>Intevalo confianza nivel 1-alpha</t>
  </si>
  <si>
    <t>p-valor</t>
  </si>
  <si>
    <t>ICL</t>
  </si>
  <si>
    <t>ICR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</si>
</sst>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</font>
    <font>
      <color theme="1"/>
      <name val="Arial"/>
    </font>
    <font>
      <b/>
      <sz val="14.0"/>
      <color rgb="FF434343"/>
      <name val="Arial"/>
    </font>
    <font>
      <b/>
      <color theme="1"/>
      <name val="Arial"/>
    </font>
    <font>
      <sz val="11.0"/>
      <color rgb="FF000000"/>
      <name val="Inconsolata"/>
    </font>
    <font>
      <b/>
      <name val="Arial"/>
    </font>
    <font>
      <name val="Arial"/>
    </font>
    <font>
      <b/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6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3" fontId="4" numFmtId="0" xfId="0" applyAlignment="1" applyFont="1">
      <alignment readingOrder="0" vertical="bottom"/>
    </xf>
    <xf borderId="0" fillId="2" fontId="7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3" fontId="4" numFmtId="164" xfId="0" applyAlignment="1" applyFont="1" applyNumberFormat="1">
      <alignment horizontal="right" vertical="bottom"/>
    </xf>
    <xf borderId="0" fillId="3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</row>
    <row r="3">
      <c r="A3" s="3" t="s">
        <v>1</v>
      </c>
      <c r="B3" s="1"/>
      <c r="C3" s="1"/>
      <c r="D3" s="1"/>
      <c r="E3" s="1"/>
      <c r="F3" s="1"/>
      <c r="G3" s="1"/>
    </row>
    <row r="4">
      <c r="A4" s="4">
        <v>96.8</v>
      </c>
      <c r="B4" s="5" t="s">
        <v>2</v>
      </c>
      <c r="C4" s="1">
        <v>25.0</v>
      </c>
      <c r="D4" s="3" t="s">
        <v>3</v>
      </c>
      <c r="E4" s="1"/>
      <c r="F4" s="1"/>
      <c r="G4" s="1"/>
    </row>
    <row r="5">
      <c r="A5" s="4">
        <v>82.06</v>
      </c>
      <c r="B5" s="5" t="s">
        <v>4</v>
      </c>
      <c r="C5" s="6">
        <f>AVERAGE(A4:A28)</f>
        <v>90.5144</v>
      </c>
      <c r="D5" s="7" t="s">
        <v>5</v>
      </c>
      <c r="F5" s="1"/>
      <c r="G5" s="1"/>
    </row>
    <row r="6">
      <c r="A6" s="4">
        <v>78.61</v>
      </c>
      <c r="B6" s="8" t="s">
        <v>6</v>
      </c>
      <c r="C6" s="9" t="s">
        <v>7</v>
      </c>
      <c r="D6" s="1"/>
      <c r="F6" s="1"/>
      <c r="G6" s="1"/>
    </row>
    <row r="7">
      <c r="A7" s="4">
        <v>100.8</v>
      </c>
      <c r="B7" s="5" t="s">
        <v>8</v>
      </c>
      <c r="C7" s="6">
        <f>STDEV(A4:A28)</f>
        <v>8.487485925</v>
      </c>
      <c r="D7" s="7" t="s">
        <v>9</v>
      </c>
      <c r="F7" s="1"/>
      <c r="G7" s="1"/>
    </row>
    <row r="8">
      <c r="A8" s="4">
        <v>75.39</v>
      </c>
      <c r="B8" s="5" t="s">
        <v>10</v>
      </c>
      <c r="C8" s="6">
        <v>0.95</v>
      </c>
      <c r="D8" s="1"/>
      <c r="E8" s="3" t="s">
        <v>11</v>
      </c>
      <c r="F8" s="3" t="s">
        <v>12</v>
      </c>
      <c r="G8" s="3" t="s">
        <v>13</v>
      </c>
    </row>
    <row r="9">
      <c r="A9" s="4">
        <v>78.9</v>
      </c>
      <c r="B9" s="5" t="s">
        <v>14</v>
      </c>
      <c r="C9" s="6">
        <f>1-C8</f>
        <v>0.05</v>
      </c>
      <c r="D9" s="1"/>
      <c r="E9" s="10" t="s">
        <v>15</v>
      </c>
      <c r="F9" s="11">
        <f>_xlfn.T.INV(C9,C4-1)</f>
        <v>-1.71088208</v>
      </c>
      <c r="G9" s="12" t="s">
        <v>16</v>
      </c>
    </row>
    <row r="10">
      <c r="A10" s="4">
        <v>85.06</v>
      </c>
      <c r="B10" s="5" t="s">
        <v>17</v>
      </c>
      <c r="C10" s="6">
        <f>(1-C8)/2</f>
        <v>0.025</v>
      </c>
      <c r="D10" s="1"/>
      <c r="E10" s="10" t="s">
        <v>18</v>
      </c>
      <c r="F10" s="11">
        <f>_xlfn.T.INV(C10,C4-1)</f>
        <v>-2.063898562</v>
      </c>
      <c r="G10" s="12" t="s">
        <v>19</v>
      </c>
    </row>
    <row r="11">
      <c r="A11" s="4">
        <v>87.57</v>
      </c>
      <c r="B11" s="5" t="s">
        <v>20</v>
      </c>
      <c r="C11" s="6">
        <v>90.0</v>
      </c>
      <c r="D11" s="1"/>
      <c r="E11" s="1"/>
      <c r="F11" s="1"/>
      <c r="G11" s="1"/>
    </row>
    <row r="12">
      <c r="A12" s="4">
        <v>103.05</v>
      </c>
      <c r="B12" s="5" t="str">
        <f>CONCATENATE("estadístico t con n-1 g.l.=",C4-1)</f>
        <v>estadístico t con n-1 g.l.=24</v>
      </c>
      <c r="C12" s="6">
        <f>(C5-C11)/(C7/SQRT(C4))</f>
        <v>0.3030343759</v>
      </c>
      <c r="D12" s="1"/>
      <c r="E12" s="1"/>
      <c r="F12" s="1"/>
      <c r="G12" s="1"/>
    </row>
    <row r="13">
      <c r="A13" s="4">
        <v>90.77</v>
      </c>
      <c r="B13" s="1"/>
      <c r="C13" s="1"/>
      <c r="D13" s="1"/>
      <c r="E13" s="1"/>
      <c r="F13" s="1"/>
      <c r="G13" s="1"/>
    </row>
    <row r="14">
      <c r="A14" s="4">
        <v>90.66</v>
      </c>
      <c r="B14" s="13" t="str">
        <f>CONCATENATE("H0: mu=",C$11)</f>
        <v>H0: mu=90</v>
      </c>
      <c r="C14" s="1"/>
      <c r="D14" s="1"/>
      <c r="E14" s="1"/>
      <c r="F14" s="1"/>
      <c r="G14" s="1"/>
    </row>
    <row r="15">
      <c r="A15" s="4">
        <v>82.06</v>
      </c>
      <c r="B15" s="1"/>
      <c r="C15" s="1"/>
      <c r="D15" s="1"/>
      <c r="E15" s="3" t="s">
        <v>21</v>
      </c>
      <c r="G15" s="1"/>
    </row>
    <row r="16">
      <c r="A16" s="4">
        <v>89.75</v>
      </c>
      <c r="B16" s="1"/>
      <c r="C16" s="3" t="s">
        <v>22</v>
      </c>
      <c r="D16" s="1"/>
      <c r="E16" s="14" t="s">
        <v>23</v>
      </c>
      <c r="F16" s="3" t="s">
        <v>24</v>
      </c>
      <c r="G16" s="1"/>
    </row>
    <row r="17">
      <c r="A17" s="4">
        <v>106.27</v>
      </c>
      <c r="B17" s="5" t="str">
        <f>CONCATENATE("H1: mu&gt;",C$11)</f>
        <v>H1: mu&gt;90</v>
      </c>
      <c r="C17" s="6" t="str">
        <f>1-_xlfn.NORM.DIST(1.6667,#REF!,#REF!,TRUE)</f>
        <v>#REF!</v>
      </c>
      <c r="D17" s="1"/>
      <c r="E17" s="6">
        <f>C5+F9*C7/SQRT(C4)</f>
        <v>87.61018249</v>
      </c>
      <c r="F17" s="1" t="str">
        <f>"+ Infinito"</f>
        <v>+ Infinito</v>
      </c>
      <c r="G17" s="1"/>
    </row>
    <row r="18">
      <c r="A18" s="4">
        <v>85.92</v>
      </c>
      <c r="B18" s="5" t="str">
        <f>CONCATENATE("H1: mu&lt;",C$11)</f>
        <v>H1: mu&lt;90</v>
      </c>
      <c r="C18" s="6" t="str">
        <f>_xlfn.NORM.DIST(1.6667,#REF!,#REF!,TRUE)</f>
        <v>#REF!</v>
      </c>
      <c r="D18" s="1"/>
      <c r="E18" s="11" t="str">
        <f>"-Infinito"</f>
        <v>-Infinito</v>
      </c>
      <c r="F18" s="6">
        <f>C5-F9*C7/SQRT(C4)</f>
        <v>93.41861751</v>
      </c>
      <c r="G18" s="1"/>
    </row>
    <row r="19">
      <c r="A19" s="4">
        <v>98.72</v>
      </c>
      <c r="B19" s="5" t="str">
        <f>CONCATENATE("H1: mu distinto ",C$11)</f>
        <v>H1: mu distinto 90</v>
      </c>
      <c r="C19" s="6">
        <f>2*NORMDIST(C12,0,1,TRUE)-1</f>
        <v>0.2381363356</v>
      </c>
      <c r="D19" s="1"/>
      <c r="E19" s="15">
        <f>C5+F10*C7/SQRT(C4)</f>
        <v>87.010938</v>
      </c>
      <c r="F19" s="16">
        <f>C5-F10*C7/SQRT(C4)</f>
        <v>94.017862</v>
      </c>
      <c r="G19" s="1"/>
    </row>
    <row r="20">
      <c r="A20" s="4">
        <v>94.03</v>
      </c>
      <c r="B20" s="1"/>
      <c r="C20" s="1"/>
      <c r="D20" s="1"/>
      <c r="E20" s="1"/>
      <c r="F20" s="1"/>
      <c r="G20" s="1"/>
    </row>
    <row r="21">
      <c r="A21" s="4">
        <v>93.27</v>
      </c>
      <c r="B21" s="1"/>
      <c r="C21" s="1"/>
      <c r="D21" s="1"/>
      <c r="E21" s="1"/>
      <c r="F21" s="1"/>
      <c r="G21" s="1"/>
    </row>
    <row r="22">
      <c r="A22" s="4">
        <v>82.5</v>
      </c>
      <c r="B22" s="1"/>
      <c r="C22" s="1"/>
      <c r="D22" s="1"/>
      <c r="E22" s="1"/>
      <c r="F22" s="1"/>
      <c r="G22" s="1"/>
    </row>
    <row r="23">
      <c r="A23" s="4">
        <v>98.85</v>
      </c>
      <c r="B23" s="1"/>
      <c r="C23" s="1"/>
      <c r="D23" s="1"/>
      <c r="E23" s="1"/>
      <c r="F23" s="1"/>
      <c r="G23" s="1"/>
    </row>
    <row r="24">
      <c r="A24" s="4">
        <v>91.73</v>
      </c>
      <c r="B24" s="1"/>
      <c r="C24" s="1"/>
      <c r="D24" s="1"/>
      <c r="E24" s="1"/>
      <c r="F24" s="1"/>
      <c r="G24" s="1"/>
    </row>
    <row r="25">
      <c r="A25" s="4">
        <v>99.34</v>
      </c>
      <c r="B25" s="1"/>
      <c r="C25" s="1"/>
      <c r="D25" s="1"/>
      <c r="E25" s="1"/>
      <c r="F25" s="1"/>
      <c r="G25" s="1"/>
    </row>
    <row r="26">
      <c r="A26" s="4">
        <v>81.52</v>
      </c>
      <c r="B26" s="1"/>
      <c r="C26" s="1"/>
      <c r="D26" s="1"/>
      <c r="E26" s="1"/>
      <c r="F26" s="1"/>
      <c r="G26" s="1"/>
    </row>
    <row r="27">
      <c r="A27" s="4">
        <v>89.38</v>
      </c>
      <c r="B27" s="1"/>
      <c r="C27" s="1"/>
      <c r="D27" s="1"/>
      <c r="E27" s="1"/>
      <c r="F27" s="1"/>
      <c r="G27" s="1"/>
    </row>
    <row r="28">
      <c r="A28" s="4">
        <v>99.85</v>
      </c>
      <c r="B28" s="1"/>
      <c r="C28" s="1"/>
      <c r="D28" s="1"/>
      <c r="E28" s="1"/>
      <c r="F28" s="1"/>
      <c r="G28" s="1"/>
    </row>
  </sheetData>
  <mergeCells count="5">
    <mergeCell ref="D5:E5"/>
    <mergeCell ref="D6:E6"/>
    <mergeCell ref="D7:E7"/>
    <mergeCell ref="E15:F15"/>
    <mergeCell ref="B2:H2"/>
  </mergeCells>
  <drawing r:id="rId1"/>
</worksheet>
</file>