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i\OneDrive\Documents\TGS-Processing-Scripts-master\MATLAB\Irradiation_Tungsten\"/>
    </mc:Choice>
  </mc:AlternateContent>
  <xr:revisionPtr revIDLastSave="0" documentId="13_ncr:1_{72642A82-D397-40F3-965A-BF169F18564F}" xr6:coauthVersionLast="47" xr6:coauthVersionMax="47" xr10:uidLastSave="{00000000-0000-0000-0000-000000000000}"/>
  <bookViews>
    <workbookView xWindow="2730" yWindow="2415" windowWidth="20910" windowHeight="13065" activeTab="4" xr2:uid="{00000000-000D-0000-FFFF-FFFF00000000}"/>
  </bookViews>
  <sheets>
    <sheet name="Raw_Data_Vacancies" sheetId="1" r:id="rId1"/>
    <sheet name="Analysis_DPA" sheetId="2" r:id="rId2"/>
    <sheet name="TGS data" sheetId="5" r:id="rId3"/>
    <sheet name="Unirradiated avg" sheetId="6" r:id="rId4"/>
    <sheet name="DPA vs Diffusivity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5" i="7"/>
  <c r="C4" i="7"/>
  <c r="C3" i="7"/>
  <c r="M3" i="7"/>
  <c r="B5" i="7" l="1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4" i="7"/>
  <c r="B3" i="7"/>
  <c r="B13" i="6" l="1"/>
  <c r="G2" i="1" l="1"/>
  <c r="H2" i="1"/>
  <c r="L2" i="1"/>
  <c r="M2" i="1" l="1"/>
  <c r="I2" i="1" l="1"/>
  <c r="A3" i="2"/>
  <c r="D2" i="1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D5" i="2" l="1"/>
  <c r="D21" i="2"/>
  <c r="D37" i="2"/>
  <c r="D53" i="2"/>
  <c r="D69" i="2"/>
  <c r="D85" i="2"/>
  <c r="D101" i="2"/>
  <c r="D39" i="2"/>
  <c r="D71" i="2"/>
  <c r="D4" i="2"/>
  <c r="D73" i="2"/>
  <c r="D42" i="2"/>
  <c r="D75" i="2"/>
  <c r="D28" i="2"/>
  <c r="D76" i="2"/>
  <c r="D77" i="2"/>
  <c r="D46" i="2"/>
  <c r="D78" i="2"/>
  <c r="D47" i="2"/>
  <c r="D95" i="2"/>
  <c r="D80" i="2"/>
  <c r="D49" i="2"/>
  <c r="D81" i="2"/>
  <c r="D66" i="2"/>
  <c r="D98" i="2"/>
  <c r="D67" i="2"/>
  <c r="D83" i="2"/>
  <c r="D52" i="2"/>
  <c r="D100" i="2"/>
  <c r="D6" i="2"/>
  <c r="D22" i="2"/>
  <c r="D38" i="2"/>
  <c r="D54" i="2"/>
  <c r="D70" i="2"/>
  <c r="D86" i="2"/>
  <c r="D102" i="2"/>
  <c r="D23" i="2"/>
  <c r="D55" i="2"/>
  <c r="D87" i="2"/>
  <c r="D25" i="2"/>
  <c r="D57" i="2"/>
  <c r="D26" i="2"/>
  <c r="D74" i="2"/>
  <c r="D27" i="2"/>
  <c r="D59" i="2"/>
  <c r="D91" i="2"/>
  <c r="D60" i="2"/>
  <c r="D29" i="2"/>
  <c r="D45" i="2"/>
  <c r="D30" i="2"/>
  <c r="D94" i="2"/>
  <c r="D63" i="2"/>
  <c r="D48" i="2"/>
  <c r="D96" i="2"/>
  <c r="D65" i="2"/>
  <c r="D97" i="2"/>
  <c r="D50" i="2"/>
  <c r="D35" i="2"/>
  <c r="D99" i="2"/>
  <c r="D68" i="2"/>
  <c r="D7" i="2"/>
  <c r="D8" i="2"/>
  <c r="D24" i="2"/>
  <c r="D40" i="2"/>
  <c r="D56" i="2"/>
  <c r="D72" i="2"/>
  <c r="D88" i="2"/>
  <c r="D3" i="2"/>
  <c r="D41" i="2"/>
  <c r="D89" i="2"/>
  <c r="D58" i="2"/>
  <c r="D90" i="2"/>
  <c r="D43" i="2"/>
  <c r="D44" i="2"/>
  <c r="D92" i="2"/>
  <c r="D61" i="2"/>
  <c r="D93" i="2"/>
  <c r="D62" i="2"/>
  <c r="D31" i="2"/>
  <c r="D79" i="2"/>
  <c r="D32" i="2"/>
  <c r="D64" i="2"/>
  <c r="D33" i="2"/>
  <c r="D34" i="2"/>
  <c r="D82" i="2"/>
  <c r="D51" i="2"/>
  <c r="D36" i="2"/>
  <c r="D84" i="2"/>
  <c r="D9" i="2"/>
  <c r="D10" i="2"/>
  <c r="D11" i="2"/>
  <c r="D12" i="2"/>
  <c r="D13" i="2"/>
  <c r="D14" i="2"/>
  <c r="D15" i="2"/>
  <c r="D16" i="2"/>
  <c r="D17" i="2"/>
  <c r="D18" i="2"/>
  <c r="D19" i="2"/>
  <c r="D20" i="2"/>
  <c r="G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E3E4D5-5D8E-47F4-AA77-ACE1AB3386B8}" keepAlive="1" name="Query - W6Ta-2024-01-22-03 40um-spot00-_postprocessing" description="Connection to the 'W6Ta-2024-01-22-03 40um-spot00-_postprocessing' query in the workbook." type="5" refreshedVersion="7" background="1" saveData="1">
    <dbPr connection="Provider=Microsoft.Mashup.OleDb.1;Data Source=$Workbook$;Location=&quot;W6Ta-2024-01-22-03 40um-spot00-_postprocessing&quot;;Extended Properties=&quot;&quot;" command="SELECT * FROM [W6Ta-2024-01-22-03 40um-spot00-_postprocessing]"/>
  </connection>
</connections>
</file>

<file path=xl/sharedStrings.xml><?xml version="1.0" encoding="utf-8"?>
<sst xmlns="http://schemas.openxmlformats.org/spreadsheetml/2006/main" count="252" uniqueCount="249">
  <si>
    <t>Depth</t>
  </si>
  <si>
    <t>Ang</t>
  </si>
  <si>
    <t>Vacancies by Ion</t>
  </si>
  <si>
    <t>Vacancies by recoil</t>
  </si>
  <si>
    <t>um</t>
  </si>
  <si>
    <t>Total Vacs</t>
  </si>
  <si>
    <t>Dpa</t>
  </si>
  <si>
    <t>Atomic Density</t>
  </si>
  <si>
    <t>cm-3</t>
  </si>
  <si>
    <t>To convert</t>
  </si>
  <si>
    <t>to Energy Los</t>
  </si>
  <si>
    <t>t - multiply b</t>
  </si>
  <si>
    <t>y Average Binding Energy =  3  eV/Vacancy</t>
  </si>
  <si>
    <t>Spot Size Radius(m)</t>
  </si>
  <si>
    <t>Number of Ions</t>
  </si>
  <si>
    <t>Current at start(A)</t>
  </si>
  <si>
    <t>current at end(A)</t>
  </si>
  <si>
    <t>q(C)</t>
  </si>
  <si>
    <t>Q(trapezoid of charge*time) (A-h) - integral of the charge by time curve</t>
  </si>
  <si>
    <t>time(s)</t>
  </si>
  <si>
    <t>10.25MeV</t>
  </si>
  <si>
    <t>Measured DPA (1.124 um depth)</t>
  </si>
  <si>
    <t>run_name</t>
  </si>
  <si>
    <t>grating_value[um]</t>
  </si>
  <si>
    <t>SAW_freq[Hz]</t>
  </si>
  <si>
    <t>SAW_freq_error[Hz]</t>
  </si>
  <si>
    <t>A[Wm^-2]</t>
  </si>
  <si>
    <t>A_err[Wm^-2]</t>
  </si>
  <si>
    <t>alpha[m^2s^-1]</t>
  </si>
  <si>
    <t>alpha_err[m2s-1]</t>
  </si>
  <si>
    <t>beta[s^0.5]</t>
  </si>
  <si>
    <t>beta_err[s^0.5]</t>
  </si>
  <si>
    <t>B[Wm^-2]</t>
  </si>
  <si>
    <t>B_err[Wm^-2]</t>
  </si>
  <si>
    <t>theta</t>
  </si>
  <si>
    <t>theta_err</t>
  </si>
  <si>
    <t>tau[s]</t>
  </si>
  <si>
    <t>tau_err[s]</t>
  </si>
  <si>
    <t>C[Wm^-2]</t>
  </si>
  <si>
    <t>C_err[Wm^-2]</t>
  </si>
  <si>
    <t>Run</t>
  </si>
  <si>
    <t>Thermal Diffusivity (M^2s^-1)</t>
  </si>
  <si>
    <t>AVG</t>
  </si>
  <si>
    <t>DPA</t>
  </si>
  <si>
    <t>Thermal Diffusivity [m^2s^-1]</t>
  </si>
  <si>
    <t>Thermal Diffusivity Error [m^2s^-1]</t>
  </si>
  <si>
    <t>Start DPA/min:</t>
  </si>
  <si>
    <t>End DPA/min:</t>
  </si>
  <si>
    <t>DPA/min^2</t>
  </si>
  <si>
    <t>Update manually</t>
  </si>
  <si>
    <t>Fluence (ions/m^2)</t>
  </si>
  <si>
    <t>Spot Size Area(m^2)</t>
  </si>
  <si>
    <t>Timestamp</t>
  </si>
  <si>
    <t>0'</t>
  </si>
  <si>
    <t>PureW-2024-02-27-03.40um-spot00-1</t>
  </si>
  <si>
    <t>PureW-2024-02-27-03.40um-spot00-2</t>
  </si>
  <si>
    <t>PureW-2024-02-27-03.40um-spot00-3</t>
  </si>
  <si>
    <t>PureW-2024-02-27-03.40um-spot00-4</t>
  </si>
  <si>
    <t>PureW-2024-02-27-03.40um-spot00-5</t>
  </si>
  <si>
    <t>PureW-2024-02-27-03.40um-spot00-6</t>
  </si>
  <si>
    <t>PureW-2024-02-27-03.40um-spot00-7</t>
  </si>
  <si>
    <t>PureW-2024-02-27-03.40um-spot00-8</t>
  </si>
  <si>
    <t>PureW-2024-02-27-03.40um-spot00-9</t>
  </si>
  <si>
    <t>PureW-2024-02-27-03.40um-spot00-10</t>
  </si>
  <si>
    <t>PureW-2024-02-27-03.40um-spot00-11</t>
  </si>
  <si>
    <t>PureW-2024-02-27-03.40um-spot00-12</t>
  </si>
  <si>
    <t>PureW-2024-02-27-03.40um-spot00-13</t>
  </si>
  <si>
    <t>PureW-2024-02-27-03.40um-spot00-14</t>
  </si>
  <si>
    <t>PureW-2024-02-27-03.40um-spot00-15</t>
  </si>
  <si>
    <t>PureW-2024-02-27-03.40um-spot00-16</t>
  </si>
  <si>
    <t>PureW-2024-02-27-03.40um-spot00-17</t>
  </si>
  <si>
    <t>PureW-2024-02-27-03.40um-spot00-18</t>
  </si>
  <si>
    <t>PureW-2024-02-27-03.40um-spot00-19</t>
  </si>
  <si>
    <t>PureW-2024-02-27-03.40um-spot00-20</t>
  </si>
  <si>
    <t>PureW-2024-02-27-03.40um-spot00-21</t>
  </si>
  <si>
    <t>PureW-2024-02-27-03.40um-spot00-22</t>
  </si>
  <si>
    <t>PureW-2024-02-27-03.40um-spot00-23</t>
  </si>
  <si>
    <t>PureW-2024-02-27-03.40um-spot00-24</t>
  </si>
  <si>
    <t>PureW-2024-02-27-03.40um-spot00-25</t>
  </si>
  <si>
    <t>PureW-2024-02-27-03.40um-spot00-26</t>
  </si>
  <si>
    <t>NaN</t>
  </si>
  <si>
    <t>PureW-2024-02-27-03.40um-spot00-27</t>
  </si>
  <si>
    <t>PureW-2024-02-27-03.40um-spot00-28</t>
  </si>
  <si>
    <t>PureW-2024-02-27-03.40um-spot00-29</t>
  </si>
  <si>
    <t>PureW-2024-02-27-03.40um-spot00-30</t>
  </si>
  <si>
    <t>PureW-2024-02-27-03.40um-spot00-31</t>
  </si>
  <si>
    <t>PureW-2024-02-27-03.40um-spot00-32</t>
  </si>
  <si>
    <t>PureW-2024-02-27-03.40um-spot00-33</t>
  </si>
  <si>
    <t>PureW-2024-02-27-03.40um-spot00-34</t>
  </si>
  <si>
    <t>PureW-2024-02-27-03.40um-spot00-35</t>
  </si>
  <si>
    <t>PureW-2024-02-27-03.40um-spot00-36</t>
  </si>
  <si>
    <t>PureW-2024-02-27-03.40um-spot00-37</t>
  </si>
  <si>
    <t>PureW-2024-02-27-03.40um-spot00-38</t>
  </si>
  <si>
    <t>PureW-2024-02-27-03.40um-spot00-39</t>
  </si>
  <si>
    <t>PureW-2024-02-27-03.40um-spot00-40</t>
  </si>
  <si>
    <t>PureW-2024-02-27-03.40um-spot00-41</t>
  </si>
  <si>
    <t>PureW-2024-02-27-03.40um-spot00-42</t>
  </si>
  <si>
    <t>PureW-2024-02-27-03.40um-spot00-43</t>
  </si>
  <si>
    <t>PureW-2024-02-27-03.40um-spot00-44</t>
  </si>
  <si>
    <t>PureW-2024-02-27-03.40um-spot00-45</t>
  </si>
  <si>
    <t>PureW-2024-02-27-03.40um-spot00-46</t>
  </si>
  <si>
    <t>PureW-2024-02-27-03.40um-spot00-47</t>
  </si>
  <si>
    <t>PureW-2024-02-27-03.40um-spot00-48</t>
  </si>
  <si>
    <t>PureW-2024-02-27-03.40um-spot00-49</t>
  </si>
  <si>
    <t>PureW-2024-02-27-03.40um-spot00-50</t>
  </si>
  <si>
    <t>PureW-2024-02-27-03.40um-spot00-51</t>
  </si>
  <si>
    <t>PureW-2024-02-27-03.40um-spot00-52</t>
  </si>
  <si>
    <t>PureW-2024-02-27-03.40um-spot00-53</t>
  </si>
  <si>
    <t>PureW-2024-02-27-03.40um-spot00-54</t>
  </si>
  <si>
    <t>PureW-2024-02-27-03.40um-spot00-55</t>
  </si>
  <si>
    <t>PureW-2024-02-27-03.40um-spot00-56</t>
  </si>
  <si>
    <t>PureW-2024-02-27-03.40um-spot00-57</t>
  </si>
  <si>
    <t>PureW-2024-02-27-03.40um-spot00-58</t>
  </si>
  <si>
    <t>PureW-2024-02-27-03.40um-spot00-59</t>
  </si>
  <si>
    <t>PureW-2024-02-27-03.40um-spot00-60</t>
  </si>
  <si>
    <t>PureW-2024-02-27-03.40um-spot00-61</t>
  </si>
  <si>
    <t>PureW-2024-02-27-03.40um-spot00-62</t>
  </si>
  <si>
    <t>PureW-2024-02-27-03.40um-spot00-63</t>
  </si>
  <si>
    <t>PureW-2024-02-27-03.40um-spot00-64</t>
  </si>
  <si>
    <t>PureW-2024-02-27-03.40um-spot00-65</t>
  </si>
  <si>
    <t>PureW-2024-02-27-03.40um-spot00-66</t>
  </si>
  <si>
    <t>PureW-2024-02-27-03.40um-spot00-67</t>
  </si>
  <si>
    <t>PureW-2024-02-27-03.40um-spot00-68</t>
  </si>
  <si>
    <t>PureW-2024-02-27-03.40um-spot00-69</t>
  </si>
  <si>
    <t>PureW-2024-02-27-03.40um-spot00-70</t>
  </si>
  <si>
    <t>PureW-2024-02-27-03.40um-spot00-71</t>
  </si>
  <si>
    <t>PureW-2024-02-27-03.40um-spot00-72</t>
  </si>
  <si>
    <t>PureW-2024-02-27-03.40um-spot00-73</t>
  </si>
  <si>
    <t>PureW-2024-02-27-03.40um-spot00-74</t>
  </si>
  <si>
    <t>PureW-2024-02-27-03.40um-spot00-75</t>
  </si>
  <si>
    <t>PureW-2024-02-27-03.40um-spot00-76</t>
  </si>
  <si>
    <t>PureW-2024-02-27-03.40um-spot00-77</t>
  </si>
  <si>
    <t>PureW-2024-02-27-03.40um-spot00-78</t>
  </si>
  <si>
    <t>PureW-2024-02-27-03.40um-spot00-79</t>
  </si>
  <si>
    <t>PureW-2024-02-27-03.40um-spot00-80</t>
  </si>
  <si>
    <t>PureW-2024-02-27-03.40um-spot00-81</t>
  </si>
  <si>
    <t>PureW-2024-02-27-03.40um-spot00-82</t>
  </si>
  <si>
    <t>PureW-2024-02-27-03.40um-spot00-83</t>
  </si>
  <si>
    <t>PureW-2024-02-27-03.40um-spot00-84</t>
  </si>
  <si>
    <t>PureW-2024-02-27-03.40um-spot00-85</t>
  </si>
  <si>
    <t>PureW-2024-02-27-03.40um-spot00-86</t>
  </si>
  <si>
    <t>PureW-2024-02-27-03.40um-spot00-87</t>
  </si>
  <si>
    <t>PureW-2024-02-27-03.40um-spot00-88</t>
  </si>
  <si>
    <t>PureW-2024-02-27-03.40um-spot00-89</t>
  </si>
  <si>
    <t>PureW-2024-02-27-03.40um-spot00-90</t>
  </si>
  <si>
    <t>PureW-2024-02-27-03.40um-spot00-91</t>
  </si>
  <si>
    <t>PureW-2024-02-27-03.40um-spot00-92</t>
  </si>
  <si>
    <t>PureW-2024-02-27-03.40um-spot00-93</t>
  </si>
  <si>
    <t>PureW-2024-02-27-03.40um-spot00-94</t>
  </si>
  <si>
    <t>PureW-2024-02-27-03.40um-spot00-95</t>
  </si>
  <si>
    <t>PureW-2024-02-27-03.40um-spot00-96</t>
  </si>
  <si>
    <t>PureW-2024-02-27-03.40um-spot00-97</t>
  </si>
  <si>
    <t>PureW-2024-02-27-03.40um-spot00-98</t>
  </si>
  <si>
    <t>PureW-2024-02-27-03.40um-spot00-99</t>
  </si>
  <si>
    <t>PureW-2024-02-27-03.40um-spot00-100</t>
  </si>
  <si>
    <t>PureW-2024-02-27-03.40um-spot00-101</t>
  </si>
  <si>
    <t>PureW-2024-02-27-03.40um-spot00-102</t>
  </si>
  <si>
    <t>PureW-2024-02-27-03.40um-spot00-103</t>
  </si>
  <si>
    <t>PureW-2024-02-27-03.40um-spot00-104</t>
  </si>
  <si>
    <t>PureW-2024-02-27-03.40um-spot00-105</t>
  </si>
  <si>
    <t>PureW-2024-02-27-03.40um-spot00-106</t>
  </si>
  <si>
    <t>PureW-2024-02-27-03.40um-spot00-107</t>
  </si>
  <si>
    <t>PureW-2024-02-27-03.40um-spot00-108</t>
  </si>
  <si>
    <t>PureW-2024-02-27-03.40um-spot00-109</t>
  </si>
  <si>
    <t>PureW-2024-02-27-03.40um-spot00-110</t>
  </si>
  <si>
    <t>PureW-2024-02-27-03.40um-spot00-111</t>
  </si>
  <si>
    <t>PureW-2024-02-27-03.40um-spot00-112</t>
  </si>
  <si>
    <t>PureW-2024-02-27-03.40um-spot00-113</t>
  </si>
  <si>
    <t>PureW-2024-02-27-03.40um-spot00-114</t>
  </si>
  <si>
    <t>PureW-2024-02-27-03.40um-spot00-115</t>
  </si>
  <si>
    <t>PureW-2024-02-27-03.40um-spot00-116</t>
  </si>
  <si>
    <t>PureW-2024-02-27-03.40um-spot00-117</t>
  </si>
  <si>
    <t>PureW-2024-02-27-03.40um-spot00-118</t>
  </si>
  <si>
    <t>PureW-2024-02-27-03.40um-spot00-119</t>
  </si>
  <si>
    <t>PureW-2024-02-27-03.40um-spot00-120</t>
  </si>
  <si>
    <t>PureW-2024-02-27-03.40um-spot00-121</t>
  </si>
  <si>
    <t>PureW-2024-02-27-03.40um-spot00-122</t>
  </si>
  <si>
    <t>PureW-2024-02-27-03.40um-spot00-123</t>
  </si>
  <si>
    <t>PureW-2024-02-27-03.40um-spot00-124</t>
  </si>
  <si>
    <t>PureW-2024-02-27-03.40um-spot00-125</t>
  </si>
  <si>
    <t>PureW-2024-02-27-03.40um-spot00-126</t>
  </si>
  <si>
    <t>PureW-2024-02-27-03.40um-spot00-127</t>
  </si>
  <si>
    <t>PureW-2024-02-27-03.40um-spot00-128</t>
  </si>
  <si>
    <t>PureW-2024-02-27-03.40um-spot00-129</t>
  </si>
  <si>
    <t>PureW-2024-02-27-03.40um-spot00-130</t>
  </si>
  <si>
    <t>PureW-2024-02-27-03.40um-spot00-131</t>
  </si>
  <si>
    <t>PureW-2024-02-27-03.40um-spot00-132</t>
  </si>
  <si>
    <t>PureW-2024-02-27-03.40um-spot00-133</t>
  </si>
  <si>
    <t>PureW-2024-02-27-03.40um-spot00-134</t>
  </si>
  <si>
    <t>PureW-2024-02-27-03.40um-spot00-135</t>
  </si>
  <si>
    <t>PureW-2024-02-27-03.40um-spot00-136</t>
  </si>
  <si>
    <t>PureW-2024-02-27-03.40um-spot00-137</t>
  </si>
  <si>
    <t>PureW-2024-02-27-03.40um-spot00-138</t>
  </si>
  <si>
    <t>PureW-2024-02-27-03.40um-spot00-139</t>
  </si>
  <si>
    <t>PureW-2024-02-27-03.40um-spot00-140</t>
  </si>
  <si>
    <t>PureW-2024-02-27-03.40um-spot00-141</t>
  </si>
  <si>
    <t>PureW-2024-02-27-03.40um-spot00-142</t>
  </si>
  <si>
    <t>PureW-2024-02-27-03.40um-spot00-143</t>
  </si>
  <si>
    <t>PureW-2024-02-27-03.40um-spot00-144</t>
  </si>
  <si>
    <t>PureW-2024-02-27-03.40um-spot00-145</t>
  </si>
  <si>
    <t>PureW-2024-02-27-03.40um-spot00-146</t>
  </si>
  <si>
    <t>PureW-2024-02-27-03.40um-spot00-147</t>
  </si>
  <si>
    <t>PureW-2024-02-27-03.40um-spot00-148</t>
  </si>
  <si>
    <t>PureW-2024-02-27-03.40um-spot00-149</t>
  </si>
  <si>
    <t>PureW-2024-02-27-03.40um-spot00-150</t>
  </si>
  <si>
    <t>PureW-2024-02-27-03.40um-spot00-151</t>
  </si>
  <si>
    <t>PureW-2024-02-27-03.40um-spot00-152</t>
  </si>
  <si>
    <t>PureW-2024-02-27-03.40um-spot00-153</t>
  </si>
  <si>
    <t>PureW-2024-02-27-03.40um-spot00-154</t>
  </si>
  <si>
    <t>PureW-2024-02-27-03.40um-spot00-155</t>
  </si>
  <si>
    <t>PureW-2024-02-27-03.40um-spot00-156</t>
  </si>
  <si>
    <t>PureW-2024-02-27-03.40um-spot00-157</t>
  </si>
  <si>
    <t>PureW-2024-02-27-03.40um-spot00-158</t>
  </si>
  <si>
    <t>PureW-2024-02-27-03.40um-spot00-159</t>
  </si>
  <si>
    <t>PureW-2024-02-27-03.40um-spot00-160</t>
  </si>
  <si>
    <t>PureW-2024-02-27-03.40um-spot00-161</t>
  </si>
  <si>
    <t>PureW-2024-02-27-03.40um-spot00-162</t>
  </si>
  <si>
    <t>PureW-2024-02-27-03.40um-spot00-163</t>
  </si>
  <si>
    <t>PureW-2024-02-27-03.40um-spot00-164</t>
  </si>
  <si>
    <t>PureW-2024-02-27-03.40um-spot00-165</t>
  </si>
  <si>
    <t>PureW-2024-02-27-03.40um-spot00-166</t>
  </si>
  <si>
    <t>PureW-2024-02-27-03.40um-spot00-167</t>
  </si>
  <si>
    <t>PureW-2024-02-27-03.40um-spot00-168</t>
  </si>
  <si>
    <t>PureW-2024-02-27-03.40um-spot00-169</t>
  </si>
  <si>
    <t>PureW-2024-02-27-03.40um-spot00-170</t>
  </si>
  <si>
    <t>PureW-2024-02-27-03.40um-spot00-171</t>
  </si>
  <si>
    <t>PureW-2024-02-27-03.40um-spot00-172</t>
  </si>
  <si>
    <t>PureW-2024-02-27-03.40um-spot00-173</t>
  </si>
  <si>
    <t>PureW-2024-02-27-03.40um-spot00-174</t>
  </si>
  <si>
    <t>PureW-2024-02-27-03.40um-spot00-175</t>
  </si>
  <si>
    <t>PureW-2024-02-27-03.40um-spot00-176</t>
  </si>
  <si>
    <t>PureW-2024-02-27-03.40um-spot00-177</t>
  </si>
  <si>
    <t>PureW-2024-02-27-03.40um-spot00-178</t>
  </si>
  <si>
    <t>PureW-2024-02-27-03.40um-spot00-179</t>
  </si>
  <si>
    <t>PureW-2024-02-27-03.40um-spot00-180</t>
  </si>
  <si>
    <t>PureW-2024-02-27-03.40um-spot00-181</t>
  </si>
  <si>
    <t>PureW-2024-02-27-03.40um-spot00-182</t>
  </si>
  <si>
    <t>PureW-2024-02-27-03.40um-spot00-183</t>
  </si>
  <si>
    <t>PureW-2024-02-27-03.40um-spot00-184</t>
  </si>
  <si>
    <t>PureW-2024-02-27-03.40um-spot00-185</t>
  </si>
  <si>
    <t>PureW-2024-02-27-03.40um-spot00-186</t>
  </si>
  <si>
    <t>PureW-2024-02-27-03.40um-spot00-187</t>
  </si>
  <si>
    <t>PureW-2024-02-27-03.40um-spot00-188</t>
  </si>
  <si>
    <t>PureW-2024-02-27-03.40um-spot00-189</t>
  </si>
  <si>
    <t>PureW-2024-02-27-03.40um-spot00-190</t>
  </si>
  <si>
    <t>PureW-2024-02-27-03.40um-spot00-191</t>
  </si>
  <si>
    <t>PureW-2024-02-27-03.40um-spot00-192</t>
  </si>
  <si>
    <t>PureW-2024-02-27-03.40um-spot00-193</t>
  </si>
  <si>
    <t>runs 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</si>
</sst>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16" fontId="0" fillId="0" borderId="0" xfId="0" applyNumberFormat="1"/>
    <xf numFmtId="11" fontId="0" fillId="33" borderId="10" xfId="0" applyNumberFormat="1" applyFont="1" applyFill="1" applyBorder="1"/>
    <xf numFmtId="11" fontId="0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Dpa against depth for </a:t>
            </a:r>
            <a:r>
              <a:rPr lang="en-US" u="sng"/>
              <a:t>10.26MeV</a:t>
            </a:r>
            <a:r>
              <a:rPr lang="en-US" u="sng" baseline="0"/>
              <a:t> W  into W-6%Ta</a:t>
            </a:r>
            <a:endParaRPr lang="en-US" u="sng"/>
          </a:p>
        </c:rich>
      </c:tx>
      <c:layout>
        <c:manualLayout>
          <c:xMode val="edge"/>
          <c:yMode val="edge"/>
          <c:x val="0.27115679328845832"/>
          <c:y val="2.092826926344192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Analysis_DPA!$A$3:$A$102</c:f>
              <c:strCache>
                <c:ptCount val="1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0.10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0.20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0.30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0.40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0.50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0.60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0.70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0.80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0.90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1.00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</c:v>
                </c:pt>
                <c:pt idx="55">
                  <c:v>1.12</c:v>
                </c:pt>
                <c:pt idx="56">
                  <c:v>1.14</c:v>
                </c:pt>
                <c:pt idx="57">
                  <c:v>1.16</c:v>
                </c:pt>
                <c:pt idx="58">
                  <c:v>1.18</c:v>
                </c:pt>
                <c:pt idx="59">
                  <c:v>1.20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1.30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1.40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1.50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1.60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1.70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1.80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1.90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2.00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Analysis_DPA!$A$3:$A$102</c:f>
              <c:numCache>
                <c:formatCode>0.00</c:formatCode>
                <c:ptCount val="100"/>
                <c:pt idx="0">
                  <c:v>2.0000999999999998E-2</c:v>
                </c:pt>
                <c:pt idx="1">
                  <c:v>4.0001000000000002E-2</c:v>
                </c:pt>
                <c:pt idx="2">
                  <c:v>6.0000999999999999E-2</c:v>
                </c:pt>
                <c:pt idx="3">
                  <c:v>8.0001000000000003E-2</c:v>
                </c:pt>
                <c:pt idx="4">
                  <c:v>0.10000099999999999</c:v>
                </c:pt>
                <c:pt idx="5">
                  <c:v>0.120001</c:v>
                </c:pt>
                <c:pt idx="6">
                  <c:v>0.14000099999999999</c:v>
                </c:pt>
                <c:pt idx="7">
                  <c:v>0.160001</c:v>
                </c:pt>
                <c:pt idx="8">
                  <c:v>0.18000099999999999</c:v>
                </c:pt>
                <c:pt idx="9">
                  <c:v>0.20000100000000001</c:v>
                </c:pt>
                <c:pt idx="10">
                  <c:v>0.22000100000000003</c:v>
                </c:pt>
                <c:pt idx="11">
                  <c:v>0.24000100000000002</c:v>
                </c:pt>
                <c:pt idx="12">
                  <c:v>0.26000100000000004</c:v>
                </c:pt>
                <c:pt idx="13">
                  <c:v>0.280001</c:v>
                </c:pt>
                <c:pt idx="14">
                  <c:v>0.30000100000000002</c:v>
                </c:pt>
                <c:pt idx="15">
                  <c:v>0.32000100000000004</c:v>
                </c:pt>
                <c:pt idx="16">
                  <c:v>0.340001</c:v>
                </c:pt>
                <c:pt idx="17">
                  <c:v>0.36000100000000002</c:v>
                </c:pt>
                <c:pt idx="18">
                  <c:v>0.38000100000000003</c:v>
                </c:pt>
                <c:pt idx="19">
                  <c:v>0.400001</c:v>
                </c:pt>
                <c:pt idx="20">
                  <c:v>0.42000100000000001</c:v>
                </c:pt>
                <c:pt idx="21">
                  <c:v>0.44000100000000003</c:v>
                </c:pt>
                <c:pt idx="22">
                  <c:v>0.46000100000000005</c:v>
                </c:pt>
                <c:pt idx="23">
                  <c:v>0.48000100000000001</c:v>
                </c:pt>
                <c:pt idx="24">
                  <c:v>0.50000100000000003</c:v>
                </c:pt>
                <c:pt idx="25">
                  <c:v>0.52000100000000005</c:v>
                </c:pt>
                <c:pt idx="26">
                  <c:v>0.54000100000000006</c:v>
                </c:pt>
                <c:pt idx="27">
                  <c:v>0.56000099999999997</c:v>
                </c:pt>
                <c:pt idx="28">
                  <c:v>0.58000099999999999</c:v>
                </c:pt>
                <c:pt idx="29">
                  <c:v>0.60000100000000001</c:v>
                </c:pt>
                <c:pt idx="30">
                  <c:v>0.62000100000000002</c:v>
                </c:pt>
                <c:pt idx="31">
                  <c:v>0.64000100000000004</c:v>
                </c:pt>
                <c:pt idx="32">
                  <c:v>0.66000100000000006</c:v>
                </c:pt>
                <c:pt idx="33">
                  <c:v>0.68000099999999997</c:v>
                </c:pt>
                <c:pt idx="34">
                  <c:v>0.70000099999999998</c:v>
                </c:pt>
                <c:pt idx="35">
                  <c:v>0.720001</c:v>
                </c:pt>
                <c:pt idx="36">
                  <c:v>0.74000100000000002</c:v>
                </c:pt>
                <c:pt idx="37">
                  <c:v>0.76000100000000004</c:v>
                </c:pt>
                <c:pt idx="38">
                  <c:v>0.78000100000000006</c:v>
                </c:pt>
                <c:pt idx="39">
                  <c:v>0.80000100000000007</c:v>
                </c:pt>
                <c:pt idx="40">
                  <c:v>0.82000099999999998</c:v>
                </c:pt>
                <c:pt idx="41">
                  <c:v>0.840001</c:v>
                </c:pt>
                <c:pt idx="42">
                  <c:v>0.86000100000000002</c:v>
                </c:pt>
                <c:pt idx="43">
                  <c:v>0.88000100000000003</c:v>
                </c:pt>
                <c:pt idx="44">
                  <c:v>0.90000100000000005</c:v>
                </c:pt>
                <c:pt idx="45">
                  <c:v>0.92000100000000007</c:v>
                </c:pt>
                <c:pt idx="46">
                  <c:v>0.94000099999999998</c:v>
                </c:pt>
                <c:pt idx="47">
                  <c:v>0.96000099999999999</c:v>
                </c:pt>
                <c:pt idx="48">
                  <c:v>0.98000100000000001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</c:numCache>
            </c:numRef>
          </c:xVal>
          <c:yVal>
            <c:numRef>
              <c:f>Analysis_DPA!$D$3:$D$102</c:f>
              <c:numCache>
                <c:formatCode>0.00</c:formatCode>
                <c:ptCount val="100"/>
                <c:pt idx="0">
                  <c:v>2.2696808166702658</c:v>
                </c:pt>
                <c:pt idx="1">
                  <c:v>2.315374582880533</c:v>
                </c:pt>
                <c:pt idx="2">
                  <c:v>2.2562979832517387</c:v>
                </c:pt>
                <c:pt idx="3">
                  <c:v>2.4053770213348487</c:v>
                </c:pt>
                <c:pt idx="4">
                  <c:v>2.3856374067642991</c:v>
                </c:pt>
                <c:pt idx="5">
                  <c:v>2.6174727769939978</c:v>
                </c:pt>
                <c:pt idx="6">
                  <c:v>2.5846843413154215</c:v>
                </c:pt>
                <c:pt idx="7">
                  <c:v>2.6112808685756921</c:v>
                </c:pt>
                <c:pt idx="8">
                  <c:v>2.7493409522403947</c:v>
                </c:pt>
                <c:pt idx="9">
                  <c:v>2.7598799587270646</c:v>
                </c:pt>
                <c:pt idx="10">
                  <c:v>2.923483666198154</c:v>
                </c:pt>
                <c:pt idx="11">
                  <c:v>2.7961892111231408</c:v>
                </c:pt>
                <c:pt idx="12">
                  <c:v>3.0299122998437169</c:v>
                </c:pt>
                <c:pt idx="13">
                  <c:v>3.0896226934648778</c:v>
                </c:pt>
                <c:pt idx="14">
                  <c:v>3.206607688621713</c:v>
                </c:pt>
                <c:pt idx="15">
                  <c:v>3.2051212930892379</c:v>
                </c:pt>
                <c:pt idx="16">
                  <c:v>3.2899610911450732</c:v>
                </c:pt>
                <c:pt idx="17">
                  <c:v>3.3666703957693431</c:v>
                </c:pt>
                <c:pt idx="18">
                  <c:v>3.3833780587767164</c:v>
                </c:pt>
                <c:pt idx="19">
                  <c:v>3.4974762709187024</c:v>
                </c:pt>
                <c:pt idx="20">
                  <c:v>3.6548322654172409</c:v>
                </c:pt>
                <c:pt idx="21">
                  <c:v>3.6909371887667626</c:v>
                </c:pt>
                <c:pt idx="22">
                  <c:v>3.6615097309879436</c:v>
                </c:pt>
                <c:pt idx="23">
                  <c:v>3.5994317188862248</c:v>
                </c:pt>
                <c:pt idx="24">
                  <c:v>3.6762817334475288</c:v>
                </c:pt>
                <c:pt idx="25">
                  <c:v>3.9532901712073834</c:v>
                </c:pt>
                <c:pt idx="26">
                  <c:v>3.6362790249870152</c:v>
                </c:pt>
                <c:pt idx="27">
                  <c:v>3.6032854931889724</c:v>
                </c:pt>
                <c:pt idx="28">
                  <c:v>3.7349852959314975</c:v>
                </c:pt>
                <c:pt idx="29">
                  <c:v>3.7355256508549428</c:v>
                </c:pt>
                <c:pt idx="30">
                  <c:v>3.720590405691576</c:v>
                </c:pt>
                <c:pt idx="31">
                  <c:v>3.5958608506613103</c:v>
                </c:pt>
                <c:pt idx="32">
                  <c:v>3.5949771826683228</c:v>
                </c:pt>
                <c:pt idx="33">
                  <c:v>3.6930328799005201</c:v>
                </c:pt>
                <c:pt idx="34">
                  <c:v>3.7266691708555708</c:v>
                </c:pt>
                <c:pt idx="35">
                  <c:v>3.474806533713855</c:v>
                </c:pt>
                <c:pt idx="36">
                  <c:v>3.2343421206027698</c:v>
                </c:pt>
                <c:pt idx="37">
                  <c:v>3.2185438225308878</c:v>
                </c:pt>
                <c:pt idx="38">
                  <c:v>2.9832756572001768</c:v>
                </c:pt>
                <c:pt idx="39">
                  <c:v>2.9452343541720141</c:v>
                </c:pt>
                <c:pt idx="40">
                  <c:v>2.8339880232274473</c:v>
                </c:pt>
                <c:pt idx="41">
                  <c:v>2.6332298448969369</c:v>
                </c:pt>
                <c:pt idx="42">
                  <c:v>2.4232403755661225</c:v>
                </c:pt>
                <c:pt idx="43">
                  <c:v>2.17997187948836</c:v>
                </c:pt>
                <c:pt idx="44">
                  <c:v>2.1256600011856825</c:v>
                </c:pt>
                <c:pt idx="45">
                  <c:v>1.9715583614523309</c:v>
                </c:pt>
                <c:pt idx="46">
                  <c:v>1.7278989458425147</c:v>
                </c:pt>
                <c:pt idx="47">
                  <c:v>1.5248592050236018</c:v>
                </c:pt>
                <c:pt idx="48">
                  <c:v>1.3661775167673542</c:v>
                </c:pt>
                <c:pt idx="49">
                  <c:v>1.1986724764730605</c:v>
                </c:pt>
                <c:pt idx="50">
                  <c:v>1.061148480888739</c:v>
                </c:pt>
                <c:pt idx="51">
                  <c:v>0.87141074318040035</c:v>
                </c:pt>
                <c:pt idx="52">
                  <c:v>0.74478368947964713</c:v>
                </c:pt>
                <c:pt idx="53">
                  <c:v>0.600915329736042</c:v>
                </c:pt>
                <c:pt idx="54">
                  <c:v>0.49316152969539706</c:v>
                </c:pt>
                <c:pt idx="55">
                  <c:v>0.40171760782752219</c:v>
                </c:pt>
                <c:pt idx="56">
                  <c:v>0.31761617977279299</c:v>
                </c:pt>
                <c:pt idx="57">
                  <c:v>0.23743123902545707</c:v>
                </c:pt>
                <c:pt idx="58">
                  <c:v>0.18207769968124188</c:v>
                </c:pt>
                <c:pt idx="59">
                  <c:v>0.14355811231071575</c:v>
                </c:pt>
                <c:pt idx="60">
                  <c:v>0.11087599773175108</c:v>
                </c:pt>
                <c:pt idx="61">
                  <c:v>7.2044911640650258E-2</c:v>
                </c:pt>
                <c:pt idx="62">
                  <c:v>6.4209050914037488E-2</c:v>
                </c:pt>
                <c:pt idx="63">
                  <c:v>4.5412164156383106E-2</c:v>
                </c:pt>
                <c:pt idx="64">
                  <c:v>1.9668521294356454E-2</c:v>
                </c:pt>
                <c:pt idx="65">
                  <c:v>1.5638941071812486E-2</c:v>
                </c:pt>
                <c:pt idx="66">
                  <c:v>1.3161630206200238E-2</c:v>
                </c:pt>
                <c:pt idx="67">
                  <c:v>5.903584888042014E-3</c:v>
                </c:pt>
                <c:pt idx="68">
                  <c:v>7.5595514758108895E-4</c:v>
                </c:pt>
                <c:pt idx="69">
                  <c:v>2.0559184033446562E-3</c:v>
                </c:pt>
                <c:pt idx="70">
                  <c:v>1.2030771529517748E-3</c:v>
                </c:pt>
                <c:pt idx="71">
                  <c:v>7.9547857929866122E-5</c:v>
                </c:pt>
                <c:pt idx="72">
                  <c:v>8.0301507064509765E-4</c:v>
                </c:pt>
                <c:pt idx="73">
                  <c:v>1.4965208948936909E-3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C-44A1-BDB2-2BAB9712D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38080"/>
        <c:axId val="230438640"/>
      </c:scatterChart>
      <c:valAx>
        <c:axId val="230438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Depth (um)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30438640"/>
        <c:crosses val="autoZero"/>
        <c:crossBetween val="midCat"/>
      </c:valAx>
      <c:valAx>
        <c:axId val="230438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Dpa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30438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449036</xdr:colOff>
      <xdr:row>4</xdr:row>
      <xdr:rowOff>68036</xdr:rowOff>
    </xdr:from>
    <xdr:to>
      <xdr:col>17</xdr:col>
      <xdr:colOff>13607</xdr:colOff>
      <xdr:row>35</xdr:row>
      <xdr:rowOff>92529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E5233E-B08B-4C84-8B24-A6BC3C4BFBF6}" name="W6Ta_2024_01_22_03_40um_spot00__postprocessing" displayName="W6Ta_2024_01_22_03_40um_spot00__postprocessing" ref="A1:R194" totalsRowShown="0">
  <autoFilter ref="A1:R194" xr:uid="{ACE5233E-B08B-4C84-8B24-A6BC3C4BFBF6}"/>
  <tableColumns count="18">
    <tableColumn id="1" xr3:uid="{97100DA3-C52E-4908-8CD2-02EB6CC99C48}" name="run_name" dataDxfId="9"/>
    <tableColumn id="2" xr3:uid="{C370B27A-7B9C-4F18-B375-8271AAC487A7}" name="grating_value[um]"/>
    <tableColumn id="3" xr3:uid="{D0DF48D2-D9A8-4B47-8624-B24819747BA6}" name="SAW_freq[Hz]" dataDxfId="8"/>
    <tableColumn id="4" xr3:uid="{1A8C7BA2-5C87-4EB0-A4B6-A688CE5FACD8}" name="SAW_freq_error[Hz]" dataDxfId="7"/>
    <tableColumn id="5" xr3:uid="{52B55AD8-EA96-4CDB-B233-4361AF7AB6EE}" name="A[Wm^-2]"/>
    <tableColumn id="6" xr3:uid="{7CD837CE-54F5-4051-B6E2-BF3474CA768B}" name="A_err[Wm^-2]"/>
    <tableColumn id="7" xr3:uid="{2177C081-ABE9-4FA2-BEB7-27FDA3A003AC}" name="alpha[m^2s^-1]" dataDxfId="6"/>
    <tableColumn id="8" xr3:uid="{3B1F0B11-DED4-4A22-B103-9783C06239C2}" name="alpha_err[m2s-1]" dataDxfId="5"/>
    <tableColumn id="9" xr3:uid="{2D95ED87-E891-4565-98D9-BE0A9A23CE53}" name="beta[s^0.5]" dataDxfId="4"/>
    <tableColumn id="10" xr3:uid="{6BBDC3F6-2255-4585-9038-24C08DA46DA5}" name="beta_err[s^0.5]" dataDxfId="3"/>
    <tableColumn id="11" xr3:uid="{7073C7D0-585D-4E6B-8184-B6D52F529A0A}" name="B[Wm^-2]"/>
    <tableColumn id="12" xr3:uid="{58AC57EA-0B07-439C-A842-37A85581153B}" name="B_err[Wm^-2]" dataDxfId="2"/>
    <tableColumn id="13" xr3:uid="{BB71C0E3-1F86-4F46-9B04-AF8564CD4C30}" name="theta"/>
    <tableColumn id="14" xr3:uid="{2809C6B3-9E25-410B-8B07-5ADE08B7AB30}" name="theta_err"/>
    <tableColumn id="15" xr3:uid="{09461CE3-4BCD-48D0-B439-1E5521B88F42}" name="tau[s]"/>
    <tableColumn id="16" xr3:uid="{F11F9143-7A60-407A-8DD5-0A683021571F}" name="tau_err[s]" dataDxfId="1"/>
    <tableColumn id="17" xr3:uid="{0510D41E-3F9C-4427-810F-15DD57B646BE}" name="C[Wm^-2]"/>
    <tableColumn id="18" xr3:uid="{10B5A5AD-44B6-482F-89F2-A57B169D35F6}" name="C_err[Wm^-2]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"/>
  <sheetViews>
    <sheetView zoomScale="70" zoomScaleNormal="70" workbookViewId="0">
      <selection activeCell="N3" sqref="N3"/>
    </sheetView>
  </sheetViews>
  <sheetFormatPr defaultRowHeight="15" x14ac:dyDescent="0.25"/>
  <cols>
    <col min="1" max="1" width="11.42578125" bestFit="1" customWidth="1"/>
    <col min="2" max="2" width="15.7109375" bestFit="1" customWidth="1"/>
    <col min="3" max="3" width="20" bestFit="1" customWidth="1"/>
    <col min="4" max="4" width="53" customWidth="1"/>
    <col min="6" max="6" width="15.28515625" bestFit="1" customWidth="1"/>
    <col min="7" max="7" width="15.7109375" bestFit="1" customWidth="1"/>
    <col min="8" max="8" width="18" bestFit="1" customWidth="1"/>
    <col min="9" max="9" width="17.140625" customWidth="1"/>
    <col min="12" max="12" width="15.7109375" bestFit="1" customWidth="1"/>
    <col min="13" max="13" width="18" bestFit="1" customWidth="1"/>
    <col min="14" max="14" width="15.28515625" bestFit="1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50</v>
      </c>
      <c r="F1" t="s">
        <v>7</v>
      </c>
      <c r="G1" t="s">
        <v>13</v>
      </c>
      <c r="H1" t="s">
        <v>51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</row>
    <row r="2" spans="1:14" x14ac:dyDescent="0.25">
      <c r="A2" t="s">
        <v>1</v>
      </c>
      <c r="D2" s="1">
        <f>I2/H2</f>
        <v>3.0385675670302331E+18</v>
      </c>
      <c r="F2" t="s">
        <v>8</v>
      </c>
      <c r="G2">
        <f>0.001</f>
        <v>1E-3</v>
      </c>
      <c r="H2">
        <f>G2*G2*PI()*SQRT(2)</f>
        <v>4.4428829381583664E-6</v>
      </c>
      <c r="I2" s="1">
        <f>M2/L2</f>
        <v>13500000000000</v>
      </c>
      <c r="J2" s="1">
        <v>1.2E-9</v>
      </c>
      <c r="K2" s="1">
        <v>8.0000000000000003E-10</v>
      </c>
      <c r="L2">
        <f>5*1.6E-19</f>
        <v>7.9999999999999998E-19</v>
      </c>
      <c r="M2" s="1">
        <f>N2*(J2+K2)/2</f>
        <v>1.08E-5</v>
      </c>
      <c r="N2" s="1">
        <v>10800</v>
      </c>
    </row>
    <row r="3" spans="1:14" x14ac:dyDescent="0.25">
      <c r="A3" s="1">
        <v>200.01</v>
      </c>
      <c r="B3" s="1">
        <v>4.00866E-2</v>
      </c>
      <c r="C3" s="1">
        <v>4.6941300000000004</v>
      </c>
      <c r="F3" s="1">
        <v>6.3380000000000003E+22</v>
      </c>
      <c r="J3" s="1">
        <v>1.2E-9</v>
      </c>
      <c r="K3" s="1">
        <v>8.0000000000000003E-10</v>
      </c>
      <c r="N3" s="1">
        <v>10800</v>
      </c>
    </row>
    <row r="4" spans="1:14" x14ac:dyDescent="0.25">
      <c r="A4" s="1">
        <v>400.01</v>
      </c>
      <c r="B4" s="1">
        <v>4.2106999999999999E-2</v>
      </c>
      <c r="C4" s="1">
        <v>4.78742</v>
      </c>
      <c r="D4" s="4"/>
    </row>
    <row r="5" spans="1:14" x14ac:dyDescent="0.25">
      <c r="A5" s="1">
        <v>600.01</v>
      </c>
      <c r="B5" s="1">
        <v>4.2582000000000002E-2</v>
      </c>
      <c r="C5" s="1">
        <v>4.6637199999999996</v>
      </c>
    </row>
    <row r="6" spans="1:14" x14ac:dyDescent="0.25">
      <c r="A6" s="1">
        <v>800.01</v>
      </c>
      <c r="B6" s="1">
        <v>4.3288699999999999E-2</v>
      </c>
      <c r="C6" s="1">
        <v>4.9739699999999996</v>
      </c>
      <c r="D6" s="6"/>
    </row>
    <row r="7" spans="1:14" x14ac:dyDescent="0.25">
      <c r="A7" s="1">
        <v>1000.01</v>
      </c>
      <c r="B7" s="1">
        <v>4.3964799999999998E-2</v>
      </c>
      <c r="C7" s="1">
        <v>4.9321200000000003</v>
      </c>
    </row>
    <row r="8" spans="1:14" x14ac:dyDescent="0.25">
      <c r="A8" s="1">
        <v>1200.01</v>
      </c>
      <c r="B8" s="1">
        <v>4.5078899999999998E-2</v>
      </c>
      <c r="C8" s="1">
        <v>5.4145799999999999</v>
      </c>
    </row>
    <row r="9" spans="1:14" x14ac:dyDescent="0.25">
      <c r="A9" s="1">
        <v>1400.01</v>
      </c>
      <c r="B9" s="1">
        <v>4.63171E-2</v>
      </c>
      <c r="C9" s="1">
        <v>5.3449499999999999</v>
      </c>
    </row>
    <row r="10" spans="1:14" x14ac:dyDescent="0.25">
      <c r="A10" s="1">
        <v>1600.01</v>
      </c>
      <c r="B10" s="1">
        <v>4.71735E-2</v>
      </c>
      <c r="C10" s="1">
        <v>5.3995699999999998</v>
      </c>
    </row>
    <row r="11" spans="1:14" x14ac:dyDescent="0.25">
      <c r="A11" s="1">
        <v>1800.01</v>
      </c>
      <c r="B11" s="1">
        <v>4.8006300000000002E-2</v>
      </c>
      <c r="C11" s="1">
        <v>5.6867099999999997</v>
      </c>
    </row>
    <row r="12" spans="1:14" x14ac:dyDescent="0.25">
      <c r="A12" s="1">
        <v>2000.01</v>
      </c>
      <c r="B12" s="1">
        <v>4.8869099999999999E-2</v>
      </c>
      <c r="C12" s="1">
        <v>5.7078300000000004</v>
      </c>
    </row>
    <row r="13" spans="1:14" x14ac:dyDescent="0.25">
      <c r="A13" s="1">
        <v>2200.0100000000002</v>
      </c>
      <c r="B13" s="1">
        <v>4.9902099999999998E-2</v>
      </c>
      <c r="C13" s="1">
        <v>6.0480499999999999</v>
      </c>
    </row>
    <row r="14" spans="1:14" x14ac:dyDescent="0.25">
      <c r="A14" s="1">
        <v>2400.0100000000002</v>
      </c>
      <c r="B14" s="1">
        <v>5.0604799999999998E-2</v>
      </c>
      <c r="C14" s="1">
        <v>5.7818300000000002</v>
      </c>
    </row>
    <row r="15" spans="1:14" x14ac:dyDescent="0.25">
      <c r="A15" s="1">
        <v>2600.0100000000002</v>
      </c>
      <c r="B15" s="1">
        <v>5.1696400000000003E-2</v>
      </c>
      <c r="C15" s="1">
        <v>6.2682500000000001</v>
      </c>
    </row>
    <row r="16" spans="1:14" x14ac:dyDescent="0.25">
      <c r="A16" s="1">
        <v>2800.01</v>
      </c>
      <c r="B16" s="1">
        <v>5.3253399999999999E-2</v>
      </c>
      <c r="C16" s="1">
        <v>6.3912399999999998</v>
      </c>
    </row>
    <row r="17" spans="1:4" x14ac:dyDescent="0.25">
      <c r="A17" s="1">
        <v>3000.01</v>
      </c>
      <c r="B17" s="1">
        <v>5.4616699999999997E-2</v>
      </c>
      <c r="C17" s="1">
        <v>6.6338900000000001</v>
      </c>
    </row>
    <row r="18" spans="1:4" x14ac:dyDescent="0.25">
      <c r="A18" s="1">
        <v>3200.01</v>
      </c>
      <c r="B18" s="1">
        <v>5.5686300000000001E-2</v>
      </c>
      <c r="C18" s="1">
        <v>6.6297199999999998</v>
      </c>
    </row>
    <row r="19" spans="1:4" x14ac:dyDescent="0.25">
      <c r="A19" s="1">
        <v>3400.01</v>
      </c>
      <c r="B19" s="1">
        <v>5.6479500000000002E-2</v>
      </c>
      <c r="C19" s="1">
        <v>6.8058899999999998</v>
      </c>
    </row>
    <row r="20" spans="1:4" x14ac:dyDescent="0.25">
      <c r="A20" s="1">
        <v>3600.01</v>
      </c>
      <c r="B20" s="1">
        <v>5.71937E-2</v>
      </c>
      <c r="C20" s="1">
        <v>6.9651800000000001</v>
      </c>
    </row>
    <row r="21" spans="1:4" x14ac:dyDescent="0.25">
      <c r="A21" s="1">
        <v>3800.01</v>
      </c>
      <c r="B21" s="1">
        <v>5.8913399999999998E-2</v>
      </c>
      <c r="C21" s="1">
        <v>6.99831</v>
      </c>
    </row>
    <row r="22" spans="1:4" x14ac:dyDescent="0.25">
      <c r="A22" s="1">
        <v>4000.01</v>
      </c>
      <c r="B22" s="1">
        <v>5.9815300000000002E-2</v>
      </c>
      <c r="C22" s="1">
        <v>7.2354000000000003</v>
      </c>
      <c r="D22" s="5"/>
    </row>
    <row r="23" spans="1:4" x14ac:dyDescent="0.25">
      <c r="A23" s="1">
        <v>4200.01</v>
      </c>
      <c r="B23" s="1">
        <v>6.1586500000000002E-2</v>
      </c>
      <c r="C23" s="1">
        <v>7.5618499999999997</v>
      </c>
    </row>
    <row r="24" spans="1:4" x14ac:dyDescent="0.25">
      <c r="A24" s="1">
        <v>4400.01</v>
      </c>
      <c r="B24" s="1">
        <v>6.2066000000000003E-2</v>
      </c>
      <c r="C24" s="1">
        <v>7.6366800000000001</v>
      </c>
    </row>
    <row r="25" spans="1:4" x14ac:dyDescent="0.25">
      <c r="A25" s="1">
        <v>4600.01</v>
      </c>
      <c r="B25" s="1">
        <v>6.4294699999999996E-2</v>
      </c>
      <c r="C25" s="1">
        <v>7.5730700000000004</v>
      </c>
    </row>
    <row r="26" spans="1:4" x14ac:dyDescent="0.25">
      <c r="A26" s="1">
        <v>4800.01</v>
      </c>
      <c r="B26" s="1">
        <v>6.3789200000000004E-2</v>
      </c>
      <c r="C26" s="1">
        <v>7.4440900000000001</v>
      </c>
    </row>
    <row r="27" spans="1:4" x14ac:dyDescent="0.25">
      <c r="A27" s="1">
        <v>5000.01</v>
      </c>
      <c r="B27" s="1">
        <v>6.4016900000000002E-2</v>
      </c>
      <c r="C27" s="1">
        <v>7.6041600000000003</v>
      </c>
    </row>
    <row r="28" spans="1:4" x14ac:dyDescent="0.25">
      <c r="A28" s="1">
        <v>5200.01</v>
      </c>
      <c r="B28" s="1">
        <v>6.54053E-2</v>
      </c>
      <c r="C28" s="1">
        <v>8.1805699999999995</v>
      </c>
    </row>
    <row r="29" spans="1:4" x14ac:dyDescent="0.25">
      <c r="A29" s="1">
        <v>5400.01</v>
      </c>
      <c r="B29" s="1">
        <v>6.4827200000000001E-2</v>
      </c>
      <c r="C29" s="1">
        <v>7.5199100000000003</v>
      </c>
    </row>
    <row r="30" spans="1:4" x14ac:dyDescent="0.25">
      <c r="A30" s="1">
        <v>5600.01</v>
      </c>
      <c r="B30" s="1">
        <v>6.5197599999999994E-2</v>
      </c>
      <c r="C30" s="1">
        <v>7.4507199999999996</v>
      </c>
    </row>
    <row r="31" spans="1:4" x14ac:dyDescent="0.25">
      <c r="A31" s="1">
        <v>5800.01</v>
      </c>
      <c r="B31" s="1">
        <v>6.5953800000000007E-2</v>
      </c>
      <c r="C31" s="1">
        <v>7.7246699999999997</v>
      </c>
    </row>
    <row r="32" spans="1:4" x14ac:dyDescent="0.25">
      <c r="A32" s="1">
        <v>6000.01</v>
      </c>
      <c r="B32" s="1">
        <v>6.5060900000000005E-2</v>
      </c>
      <c r="C32" s="1">
        <v>7.7266899999999996</v>
      </c>
    </row>
    <row r="33" spans="1:3" x14ac:dyDescent="0.25">
      <c r="A33" s="1">
        <v>6200.01</v>
      </c>
      <c r="B33" s="1">
        <v>6.6358200000000006E-2</v>
      </c>
      <c r="C33" s="1">
        <v>7.6942399999999997</v>
      </c>
    </row>
    <row r="34" spans="1:3" x14ac:dyDescent="0.25">
      <c r="A34" s="1">
        <v>6400.01</v>
      </c>
      <c r="B34" s="1">
        <v>6.4560900000000004E-2</v>
      </c>
      <c r="C34" s="1">
        <v>7.4358700000000004</v>
      </c>
    </row>
    <row r="35" spans="1:3" x14ac:dyDescent="0.25">
      <c r="A35" s="1">
        <v>6600.01</v>
      </c>
      <c r="B35" s="1">
        <v>6.4297699999999999E-2</v>
      </c>
      <c r="C35" s="1">
        <v>7.4342899999999998</v>
      </c>
    </row>
    <row r="36" spans="1:3" x14ac:dyDescent="0.25">
      <c r="A36" s="1">
        <v>6800.01</v>
      </c>
      <c r="B36" s="1">
        <v>6.4897300000000005E-2</v>
      </c>
      <c r="C36" s="1">
        <v>7.6382199999999996</v>
      </c>
    </row>
    <row r="37" spans="1:3" x14ac:dyDescent="0.25">
      <c r="A37" s="1">
        <v>7000.01</v>
      </c>
      <c r="B37" s="1">
        <v>6.3697599999999993E-2</v>
      </c>
      <c r="C37" s="1">
        <v>7.7095799999999999</v>
      </c>
    </row>
    <row r="38" spans="1:3" x14ac:dyDescent="0.25">
      <c r="A38" s="1">
        <v>7200.01</v>
      </c>
      <c r="B38" s="1">
        <v>6.2169599999999998E-2</v>
      </c>
      <c r="C38" s="1">
        <v>7.1857600000000001</v>
      </c>
    </row>
    <row r="39" spans="1:3" x14ac:dyDescent="0.25">
      <c r="A39" s="1">
        <v>7400.01</v>
      </c>
      <c r="B39" s="1">
        <v>6.16366E-2</v>
      </c>
      <c r="C39" s="1">
        <v>6.6847200000000004</v>
      </c>
    </row>
    <row r="40" spans="1:3" x14ac:dyDescent="0.25">
      <c r="A40" s="1">
        <v>7600.01</v>
      </c>
      <c r="B40" s="1">
        <v>5.92337E-2</v>
      </c>
      <c r="C40" s="1">
        <v>6.6541699999999997</v>
      </c>
    </row>
    <row r="41" spans="1:3" x14ac:dyDescent="0.25">
      <c r="A41" s="1">
        <v>7800.01</v>
      </c>
      <c r="B41" s="1">
        <v>5.5749300000000002E-2</v>
      </c>
      <c r="C41" s="1">
        <v>6.1669200000000002</v>
      </c>
    </row>
    <row r="42" spans="1:3" x14ac:dyDescent="0.25">
      <c r="A42" s="1">
        <v>8000.01</v>
      </c>
      <c r="B42" s="1">
        <v>5.4650799999999999E-2</v>
      </c>
      <c r="C42" s="1">
        <v>6.0886699999999996</v>
      </c>
    </row>
    <row r="43" spans="1:3" x14ac:dyDescent="0.25">
      <c r="A43" s="1">
        <v>8200.01</v>
      </c>
      <c r="B43" s="1">
        <v>5.1257499999999998E-2</v>
      </c>
      <c r="C43" s="1">
        <v>5.8600199999999996</v>
      </c>
    </row>
    <row r="44" spans="1:3" x14ac:dyDescent="0.25">
      <c r="A44" s="1">
        <v>8400.01</v>
      </c>
      <c r="B44" s="1">
        <v>4.9005800000000002E-2</v>
      </c>
      <c r="C44" s="1">
        <v>5.4435200000000004</v>
      </c>
    </row>
    <row r="45" spans="1:3" x14ac:dyDescent="0.25">
      <c r="A45" s="1">
        <v>8600.01</v>
      </c>
      <c r="B45" s="1">
        <v>4.6209E-2</v>
      </c>
      <c r="C45" s="1">
        <v>5.0083099999999998</v>
      </c>
    </row>
    <row r="46" spans="1:3" x14ac:dyDescent="0.25">
      <c r="A46" s="1">
        <v>8800.01</v>
      </c>
      <c r="B46" s="1">
        <v>4.2207099999999997E-2</v>
      </c>
      <c r="C46" s="1">
        <v>4.5048899999999996</v>
      </c>
    </row>
    <row r="47" spans="1:3" x14ac:dyDescent="0.25">
      <c r="A47" s="1">
        <v>9000.01</v>
      </c>
      <c r="B47" s="1">
        <v>4.0130600000000002E-2</v>
      </c>
      <c r="C47" s="1">
        <v>4.3936799999999998</v>
      </c>
    </row>
    <row r="48" spans="1:3" x14ac:dyDescent="0.25">
      <c r="A48" s="1">
        <v>9200.01</v>
      </c>
      <c r="B48" s="1">
        <v>3.80075E-2</v>
      </c>
      <c r="C48" s="1">
        <v>4.07437</v>
      </c>
    </row>
    <row r="49" spans="1:3" x14ac:dyDescent="0.25">
      <c r="A49" s="1">
        <v>9400.01</v>
      </c>
      <c r="B49" s="1">
        <v>3.4060199999999999E-2</v>
      </c>
      <c r="C49" s="1">
        <v>3.5700799999999999</v>
      </c>
    </row>
    <row r="50" spans="1:3" x14ac:dyDescent="0.25">
      <c r="A50" s="1">
        <v>9600.01</v>
      </c>
      <c r="B50" s="1">
        <v>3.0249499999999999E-2</v>
      </c>
      <c r="C50" s="1">
        <v>3.1503800000000002</v>
      </c>
    </row>
    <row r="51" spans="1:3" x14ac:dyDescent="0.25">
      <c r="A51" s="1">
        <v>9800.01</v>
      </c>
      <c r="B51" s="1">
        <v>2.78231E-2</v>
      </c>
      <c r="C51" s="1">
        <v>2.8218200000000002</v>
      </c>
    </row>
    <row r="52" spans="1:3" x14ac:dyDescent="0.25">
      <c r="A52" s="1">
        <v>10000</v>
      </c>
      <c r="B52" s="1">
        <v>2.4142500000000001E-2</v>
      </c>
      <c r="C52" s="1">
        <v>2.4761099999999998</v>
      </c>
    </row>
    <row r="53" spans="1:3" x14ac:dyDescent="0.25">
      <c r="A53" s="1">
        <v>10200</v>
      </c>
      <c r="B53" s="1">
        <v>2.1527899999999999E-2</v>
      </c>
      <c r="C53" s="1">
        <v>2.1918700000000002</v>
      </c>
    </row>
    <row r="54" spans="1:3" x14ac:dyDescent="0.25">
      <c r="A54" s="1">
        <v>10400</v>
      </c>
      <c r="B54" s="1">
        <v>1.8243200000000001E-2</v>
      </c>
      <c r="C54" s="1">
        <v>1.79939</v>
      </c>
    </row>
    <row r="55" spans="1:3" x14ac:dyDescent="0.25">
      <c r="A55" s="1">
        <v>10600</v>
      </c>
      <c r="B55" s="1">
        <v>1.5987999999999999E-2</v>
      </c>
      <c r="C55" s="1">
        <v>1.53752</v>
      </c>
    </row>
    <row r="56" spans="1:3" x14ac:dyDescent="0.25">
      <c r="A56" s="1">
        <v>10800</v>
      </c>
      <c r="B56" s="1">
        <v>1.336E-2</v>
      </c>
      <c r="C56" s="1">
        <v>1.2400599999999999</v>
      </c>
    </row>
    <row r="57" spans="1:3" x14ac:dyDescent="0.25">
      <c r="A57" s="1">
        <v>11000</v>
      </c>
      <c r="B57" s="1">
        <v>1.0731600000000001E-2</v>
      </c>
      <c r="C57" s="1">
        <v>1.01793</v>
      </c>
    </row>
    <row r="58" spans="1:3" x14ac:dyDescent="0.25">
      <c r="A58" s="1">
        <v>11200</v>
      </c>
      <c r="B58" s="1">
        <v>8.7041800000000006E-3</v>
      </c>
      <c r="C58" s="1">
        <v>0.82921900000000004</v>
      </c>
    </row>
    <row r="59" spans="1:3" x14ac:dyDescent="0.25">
      <c r="A59" s="1">
        <v>11400</v>
      </c>
      <c r="B59" s="1">
        <v>7.0091099999999998E-3</v>
      </c>
      <c r="C59" s="1">
        <v>0.65549100000000005</v>
      </c>
    </row>
    <row r="60" spans="1:3" x14ac:dyDescent="0.25">
      <c r="A60" s="1">
        <v>11600</v>
      </c>
      <c r="B60" s="1">
        <v>5.4882500000000001E-3</v>
      </c>
      <c r="C60" s="1">
        <v>0.48975800000000003</v>
      </c>
    </row>
    <row r="61" spans="1:3" x14ac:dyDescent="0.25">
      <c r="A61" s="1">
        <v>11800</v>
      </c>
      <c r="B61" s="1">
        <v>4.287E-3</v>
      </c>
      <c r="C61" s="1">
        <v>0.3755</v>
      </c>
    </row>
    <row r="62" spans="1:3" x14ac:dyDescent="0.25">
      <c r="A62" s="1">
        <v>12000</v>
      </c>
      <c r="B62" s="1">
        <v>3.7048699999999999E-3</v>
      </c>
      <c r="C62" s="1">
        <v>0.295736</v>
      </c>
    </row>
    <row r="63" spans="1:3" x14ac:dyDescent="0.25">
      <c r="A63" s="1">
        <v>12200</v>
      </c>
      <c r="B63" s="1">
        <v>2.7218400000000001E-3</v>
      </c>
      <c r="C63" s="1">
        <v>0.228549</v>
      </c>
    </row>
    <row r="64" spans="1:3" x14ac:dyDescent="0.25">
      <c r="A64" s="1">
        <v>12400</v>
      </c>
      <c r="B64" s="1">
        <v>1.9929700000000002E-3</v>
      </c>
      <c r="C64" s="1">
        <v>0.148282</v>
      </c>
    </row>
    <row r="65" spans="1:3" x14ac:dyDescent="0.25">
      <c r="A65" s="1">
        <v>12600</v>
      </c>
      <c r="B65" s="1">
        <v>1.51553E-3</v>
      </c>
      <c r="C65" s="1">
        <v>0.132415</v>
      </c>
    </row>
    <row r="66" spans="1:3" x14ac:dyDescent="0.25">
      <c r="A66" s="1">
        <v>12800</v>
      </c>
      <c r="B66" s="1">
        <v>1.10702E-3</v>
      </c>
      <c r="C66" s="1">
        <v>9.3616000000000005E-2</v>
      </c>
    </row>
    <row r="67" spans="1:3" x14ac:dyDescent="0.25">
      <c r="A67" s="1">
        <v>13000</v>
      </c>
      <c r="B67" s="1">
        <v>6.5101000000000004E-4</v>
      </c>
      <c r="C67" s="1">
        <v>4.0374599999999997E-2</v>
      </c>
    </row>
    <row r="68" spans="1:3" x14ac:dyDescent="0.25">
      <c r="A68" s="1">
        <v>13200</v>
      </c>
      <c r="B68" s="1">
        <v>4.16005E-4</v>
      </c>
      <c r="C68" s="1">
        <v>3.2204499999999997E-2</v>
      </c>
    </row>
    <row r="69" spans="1:3" x14ac:dyDescent="0.25">
      <c r="A69" s="1">
        <v>13400</v>
      </c>
      <c r="B69" s="1">
        <v>3.4250300000000002E-4</v>
      </c>
      <c r="C69" s="1">
        <v>2.7110700000000001E-2</v>
      </c>
    </row>
    <row r="70" spans="1:3" x14ac:dyDescent="0.25">
      <c r="A70" s="1">
        <v>13600</v>
      </c>
      <c r="B70" s="1">
        <v>2.0149999999999999E-4</v>
      </c>
      <c r="C70" s="1">
        <v>1.21125E-2</v>
      </c>
    </row>
    <row r="71" spans="1:3" x14ac:dyDescent="0.25">
      <c r="A71" s="1">
        <v>13800</v>
      </c>
      <c r="B71" s="1">
        <v>3.15E-5</v>
      </c>
      <c r="C71" s="1">
        <v>1.54531E-3</v>
      </c>
    </row>
    <row r="72" spans="1:3" x14ac:dyDescent="0.25">
      <c r="A72" s="1">
        <v>14000</v>
      </c>
      <c r="B72" s="1">
        <v>3.9499999999999998E-5</v>
      </c>
      <c r="C72" s="1">
        <v>4.2488400000000003E-3</v>
      </c>
    </row>
    <row r="73" spans="1:3" x14ac:dyDescent="0.25">
      <c r="A73" s="1">
        <v>14200</v>
      </c>
      <c r="B73" s="1">
        <v>3.3000000000000003E-5</v>
      </c>
      <c r="C73" s="1">
        <v>2.4764399999999999E-3</v>
      </c>
    </row>
    <row r="74" spans="1:3" x14ac:dyDescent="0.25">
      <c r="A74" s="1">
        <v>14400</v>
      </c>
      <c r="B74" s="1">
        <v>9.0000000000000002E-6</v>
      </c>
      <c r="C74" s="1">
        <v>1.5692500000000001E-4</v>
      </c>
    </row>
    <row r="75" spans="1:3" x14ac:dyDescent="0.25">
      <c r="A75" s="1">
        <v>14600</v>
      </c>
      <c r="B75" s="1">
        <v>9.0000000000000002E-6</v>
      </c>
      <c r="C75" s="1">
        <v>1.6659699999999999E-3</v>
      </c>
    </row>
    <row r="76" spans="1:3" x14ac:dyDescent="0.25">
      <c r="A76" s="1">
        <v>14800</v>
      </c>
      <c r="B76" s="1">
        <v>1.7499999999999998E-5</v>
      </c>
      <c r="C76" s="1">
        <v>3.1040199999999999E-3</v>
      </c>
    </row>
    <row r="77" spans="1:3" x14ac:dyDescent="0.25">
      <c r="A77" s="1">
        <v>15000</v>
      </c>
      <c r="B77" s="1">
        <v>0</v>
      </c>
      <c r="C77" s="1">
        <v>0</v>
      </c>
    </row>
    <row r="78" spans="1:3" x14ac:dyDescent="0.25">
      <c r="A78" s="1">
        <v>15200</v>
      </c>
      <c r="B78" s="1">
        <v>0</v>
      </c>
      <c r="C78" s="1">
        <v>0</v>
      </c>
    </row>
    <row r="79" spans="1:3" x14ac:dyDescent="0.25">
      <c r="A79" s="1">
        <v>15400</v>
      </c>
      <c r="B79" s="1">
        <v>0</v>
      </c>
      <c r="C79" s="1">
        <v>0</v>
      </c>
    </row>
    <row r="80" spans="1:3" x14ac:dyDescent="0.25">
      <c r="A80" s="1">
        <v>15600</v>
      </c>
      <c r="B80" s="1">
        <v>0</v>
      </c>
      <c r="C80" s="1">
        <v>0</v>
      </c>
    </row>
    <row r="81" spans="1:3" x14ac:dyDescent="0.25">
      <c r="A81" s="1">
        <v>15800</v>
      </c>
      <c r="B81" s="1">
        <v>0</v>
      </c>
      <c r="C81" s="1">
        <v>0</v>
      </c>
    </row>
    <row r="82" spans="1:3" x14ac:dyDescent="0.25">
      <c r="A82" s="1">
        <v>16000</v>
      </c>
      <c r="B82" s="1">
        <v>0</v>
      </c>
      <c r="C82" s="1">
        <v>0</v>
      </c>
    </row>
    <row r="83" spans="1:3" x14ac:dyDescent="0.25">
      <c r="A83" s="1">
        <v>16200</v>
      </c>
      <c r="B83" s="1">
        <v>0</v>
      </c>
      <c r="C83" s="1">
        <v>0</v>
      </c>
    </row>
    <row r="84" spans="1:3" x14ac:dyDescent="0.25">
      <c r="A84" s="1">
        <v>16400</v>
      </c>
      <c r="B84" s="1">
        <v>0</v>
      </c>
      <c r="C84" s="1">
        <v>0</v>
      </c>
    </row>
    <row r="85" spans="1:3" x14ac:dyDescent="0.25">
      <c r="A85" s="1">
        <v>16600</v>
      </c>
      <c r="B85" s="1">
        <v>0</v>
      </c>
      <c r="C85" s="1">
        <v>0</v>
      </c>
    </row>
    <row r="86" spans="1:3" x14ac:dyDescent="0.25">
      <c r="A86" s="1">
        <v>16800</v>
      </c>
      <c r="B86" s="1">
        <v>0</v>
      </c>
      <c r="C86" s="1">
        <v>0</v>
      </c>
    </row>
    <row r="87" spans="1:3" x14ac:dyDescent="0.25">
      <c r="A87" s="1">
        <v>17000</v>
      </c>
      <c r="B87" s="1">
        <v>0</v>
      </c>
      <c r="C87" s="1">
        <v>0</v>
      </c>
    </row>
    <row r="88" spans="1:3" x14ac:dyDescent="0.25">
      <c r="A88" s="1">
        <v>17200</v>
      </c>
      <c r="B88" s="1">
        <v>0</v>
      </c>
      <c r="C88" s="1">
        <v>0</v>
      </c>
    </row>
    <row r="89" spans="1:3" x14ac:dyDescent="0.25">
      <c r="A89" s="1">
        <v>17400</v>
      </c>
      <c r="B89" s="1">
        <v>0</v>
      </c>
      <c r="C89" s="1">
        <v>0</v>
      </c>
    </row>
    <row r="90" spans="1:3" x14ac:dyDescent="0.25">
      <c r="A90" s="1">
        <v>17600</v>
      </c>
      <c r="B90" s="1">
        <v>0</v>
      </c>
      <c r="C90" s="1">
        <v>0</v>
      </c>
    </row>
    <row r="91" spans="1:3" x14ac:dyDescent="0.25">
      <c r="A91" s="1">
        <v>17800</v>
      </c>
      <c r="B91" s="1">
        <v>0</v>
      </c>
      <c r="C91" s="1">
        <v>0</v>
      </c>
    </row>
    <row r="92" spans="1:3" x14ac:dyDescent="0.25">
      <c r="A92" s="1">
        <v>18000</v>
      </c>
      <c r="B92" s="1">
        <v>0</v>
      </c>
      <c r="C92" s="1">
        <v>0</v>
      </c>
    </row>
    <row r="93" spans="1:3" x14ac:dyDescent="0.25">
      <c r="A93" s="1">
        <v>18200</v>
      </c>
      <c r="B93" s="1">
        <v>0</v>
      </c>
      <c r="C93" s="1">
        <v>0</v>
      </c>
    </row>
    <row r="94" spans="1:3" x14ac:dyDescent="0.25">
      <c r="A94" s="1">
        <v>18400</v>
      </c>
      <c r="B94" s="1">
        <v>0</v>
      </c>
      <c r="C94" s="1">
        <v>0</v>
      </c>
    </row>
    <row r="95" spans="1:3" x14ac:dyDescent="0.25">
      <c r="A95" s="1">
        <v>18600</v>
      </c>
      <c r="B95" s="1">
        <v>0</v>
      </c>
      <c r="C95" s="1">
        <v>0</v>
      </c>
    </row>
    <row r="96" spans="1:3" x14ac:dyDescent="0.25">
      <c r="A96" s="1">
        <v>18800</v>
      </c>
      <c r="B96" s="1">
        <v>0</v>
      </c>
      <c r="C96" s="1">
        <v>0</v>
      </c>
    </row>
    <row r="97" spans="1:4" x14ac:dyDescent="0.25">
      <c r="A97" s="1">
        <v>19000</v>
      </c>
      <c r="B97" s="1">
        <v>0</v>
      </c>
      <c r="C97" s="1">
        <v>0</v>
      </c>
    </row>
    <row r="98" spans="1:4" x14ac:dyDescent="0.25">
      <c r="A98" s="1">
        <v>19200</v>
      </c>
      <c r="B98" s="1">
        <v>0</v>
      </c>
      <c r="C98" s="1">
        <v>0</v>
      </c>
    </row>
    <row r="99" spans="1:4" x14ac:dyDescent="0.25">
      <c r="A99" s="1">
        <v>19400</v>
      </c>
      <c r="B99" s="1">
        <v>0</v>
      </c>
      <c r="C99" s="1">
        <v>0</v>
      </c>
    </row>
    <row r="100" spans="1:4" x14ac:dyDescent="0.25">
      <c r="A100" s="1">
        <v>19600</v>
      </c>
      <c r="B100" s="1">
        <v>0</v>
      </c>
      <c r="C100" s="1">
        <v>0</v>
      </c>
    </row>
    <row r="101" spans="1:4" x14ac:dyDescent="0.25">
      <c r="A101" s="1">
        <v>19800</v>
      </c>
      <c r="B101" s="1">
        <v>0</v>
      </c>
      <c r="C101" s="1">
        <v>0</v>
      </c>
    </row>
    <row r="102" spans="1:4" x14ac:dyDescent="0.25">
      <c r="A102" s="1">
        <v>20000</v>
      </c>
      <c r="B102" s="1">
        <v>0</v>
      </c>
      <c r="C102" s="1">
        <v>0</v>
      </c>
    </row>
    <row r="104" spans="1:4" x14ac:dyDescent="0.25">
      <c r="A104" t="s">
        <v>9</v>
      </c>
      <c r="B104" t="s">
        <v>10</v>
      </c>
      <c r="C104" t="s">
        <v>11</v>
      </c>
      <c r="D104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3"/>
  <sheetViews>
    <sheetView workbookViewId="0">
      <selection activeCell="G2" sqref="G2"/>
    </sheetView>
  </sheetViews>
  <sheetFormatPr defaultRowHeight="15" x14ac:dyDescent="0.25"/>
  <cols>
    <col min="1" max="1" width="6.42578125" bestFit="1" customWidth="1"/>
    <col min="2" max="2" width="9.85546875" bestFit="1" customWidth="1"/>
    <col min="4" max="4" width="8.28515625" style="3" bestFit="1" customWidth="1"/>
  </cols>
  <sheetData>
    <row r="1" spans="1:7" x14ac:dyDescent="0.25">
      <c r="A1" t="s">
        <v>0</v>
      </c>
      <c r="B1" t="s">
        <v>5</v>
      </c>
      <c r="D1" s="3" t="s">
        <v>6</v>
      </c>
      <c r="G1" t="s">
        <v>21</v>
      </c>
    </row>
    <row r="2" spans="1:7" x14ac:dyDescent="0.25">
      <c r="A2" t="s">
        <v>4</v>
      </c>
      <c r="B2" t="s">
        <v>20</v>
      </c>
      <c r="D2" s="3" t="s">
        <v>20</v>
      </c>
      <c r="G2" s="3">
        <f>AVERAGE(D3:D58)</f>
        <v>2.7149202614305104</v>
      </c>
    </row>
    <row r="3" spans="1:7" x14ac:dyDescent="0.25">
      <c r="A3" s="3">
        <f>Raw_Data_Vacancies!A3/10000</f>
        <v>2.0000999999999998E-2</v>
      </c>
      <c r="B3" s="1">
        <f>Raw_Data_Vacancies!B3+Raw_Data_Vacancies!C3</f>
        <v>4.7342166000000008</v>
      </c>
      <c r="C3" s="1"/>
      <c r="D3" s="3">
        <f>(B3*Raw_Data_Vacancies!$D$2)*10000*(1/Raw_Data_Vacancies!$F$3)</f>
        <v>2.2696808166702658</v>
      </c>
      <c r="E3" s="2"/>
      <c r="F3" s="2"/>
    </row>
    <row r="4" spans="1:7" x14ac:dyDescent="0.25">
      <c r="A4" s="3">
        <f>Raw_Data_Vacancies!A4/10000</f>
        <v>4.0001000000000002E-2</v>
      </c>
      <c r="B4" s="1">
        <f>Raw_Data_Vacancies!B4+Raw_Data_Vacancies!C4</f>
        <v>4.8295269999999997</v>
      </c>
      <c r="C4" s="1"/>
      <c r="D4" s="3">
        <f>(B4*Raw_Data_Vacancies!$D$2)*10000*(1/Raw_Data_Vacancies!$F$3)</f>
        <v>2.315374582880533</v>
      </c>
      <c r="E4" s="2"/>
      <c r="F4" s="2"/>
    </row>
    <row r="5" spans="1:7" x14ac:dyDescent="0.25">
      <c r="A5" s="3">
        <f>Raw_Data_Vacancies!A5/10000</f>
        <v>6.0000999999999999E-2</v>
      </c>
      <c r="B5" s="1">
        <f>Raw_Data_Vacancies!B5+Raw_Data_Vacancies!C5</f>
        <v>4.706302</v>
      </c>
      <c r="C5" s="1"/>
      <c r="D5" s="3">
        <f>(B5*Raw_Data_Vacancies!$D$2)*10000*(1/Raw_Data_Vacancies!$F$3)</f>
        <v>2.2562979832517387</v>
      </c>
      <c r="E5" s="2"/>
      <c r="F5" s="2"/>
    </row>
    <row r="6" spans="1:7" x14ac:dyDescent="0.25">
      <c r="A6" s="3">
        <f>Raw_Data_Vacancies!A6/10000</f>
        <v>8.0001000000000003E-2</v>
      </c>
      <c r="B6" s="1">
        <f>Raw_Data_Vacancies!B6+Raw_Data_Vacancies!C6</f>
        <v>5.0172586999999993</v>
      </c>
      <c r="C6" s="1"/>
      <c r="D6" s="3">
        <f>(B6*Raw_Data_Vacancies!$D$2)*10000*(1/Raw_Data_Vacancies!$F$3)</f>
        <v>2.4053770213348487</v>
      </c>
      <c r="E6" s="2"/>
      <c r="F6" s="2"/>
    </row>
    <row r="7" spans="1:7" x14ac:dyDescent="0.25">
      <c r="A7" s="3">
        <f>Raw_Data_Vacancies!A7/10000</f>
        <v>0.10000099999999999</v>
      </c>
      <c r="B7" s="1">
        <f>Raw_Data_Vacancies!B7+Raw_Data_Vacancies!C7</f>
        <v>4.9760848000000006</v>
      </c>
      <c r="C7" s="1"/>
      <c r="D7" s="3">
        <f>(B7*Raw_Data_Vacancies!$D$2)*10000*(1/Raw_Data_Vacancies!$F$3)</f>
        <v>2.3856374067642991</v>
      </c>
      <c r="E7" s="2"/>
      <c r="F7" s="2"/>
    </row>
    <row r="8" spans="1:7" x14ac:dyDescent="0.25">
      <c r="A8" s="3">
        <f>Raw_Data_Vacancies!A8/10000</f>
        <v>0.120001</v>
      </c>
      <c r="B8" s="1">
        <f>Raw_Data_Vacancies!B8+Raw_Data_Vacancies!C8</f>
        <v>5.4596589</v>
      </c>
      <c r="C8" s="1"/>
      <c r="D8" s="3">
        <f>(B8*Raw_Data_Vacancies!$D$2)*10000*(1/Raw_Data_Vacancies!$F$3)</f>
        <v>2.6174727769939978</v>
      </c>
      <c r="E8" s="2"/>
      <c r="F8" s="2"/>
    </row>
    <row r="9" spans="1:7" x14ac:dyDescent="0.25">
      <c r="A9" s="3">
        <f>Raw_Data_Vacancies!A9/10000</f>
        <v>0.14000099999999999</v>
      </c>
      <c r="B9" s="1">
        <f>Raw_Data_Vacancies!B9+Raw_Data_Vacancies!C9</f>
        <v>5.3912671000000003</v>
      </c>
      <c r="C9" s="1"/>
      <c r="D9" s="3">
        <f>(B9*Raw_Data_Vacancies!$D$2)*10000*(1/Raw_Data_Vacancies!$F$3)</f>
        <v>2.5846843413154215</v>
      </c>
      <c r="E9" s="2"/>
      <c r="F9" s="2"/>
    </row>
    <row r="10" spans="1:7" x14ac:dyDescent="0.25">
      <c r="A10" s="3">
        <f>Raw_Data_Vacancies!A10/10000</f>
        <v>0.160001</v>
      </c>
      <c r="B10" s="1">
        <f>Raw_Data_Vacancies!B10+Raw_Data_Vacancies!C10</f>
        <v>5.4467435000000002</v>
      </c>
      <c r="C10" s="1"/>
      <c r="D10" s="3">
        <f>(B10*Raw_Data_Vacancies!$D$2)*10000*(1/Raw_Data_Vacancies!$F$3)</f>
        <v>2.6112808685756921</v>
      </c>
      <c r="E10" s="2"/>
      <c r="F10" s="2"/>
    </row>
    <row r="11" spans="1:7" x14ac:dyDescent="0.25">
      <c r="A11" s="3">
        <f>Raw_Data_Vacancies!A11/10000</f>
        <v>0.18000099999999999</v>
      </c>
      <c r="B11" s="1">
        <f>Raw_Data_Vacancies!B11+Raw_Data_Vacancies!C11</f>
        <v>5.7347162999999997</v>
      </c>
      <c r="C11" s="1"/>
      <c r="D11" s="3">
        <f>(B11*Raw_Data_Vacancies!$D$2)*10000*(1/Raw_Data_Vacancies!$F$3)</f>
        <v>2.7493409522403947</v>
      </c>
      <c r="E11" s="2"/>
      <c r="F11" s="2"/>
    </row>
    <row r="12" spans="1:7" x14ac:dyDescent="0.25">
      <c r="A12" s="3">
        <f>Raw_Data_Vacancies!A12/10000</f>
        <v>0.20000100000000001</v>
      </c>
      <c r="B12" s="1">
        <f>Raw_Data_Vacancies!B12+Raw_Data_Vacancies!C12</f>
        <v>5.7566991000000005</v>
      </c>
      <c r="C12" s="1"/>
      <c r="D12" s="3">
        <f>(B12*Raw_Data_Vacancies!$D$2)*10000*(1/Raw_Data_Vacancies!$F$3)</f>
        <v>2.7598799587270646</v>
      </c>
      <c r="E12" s="2"/>
      <c r="F12" s="2"/>
    </row>
    <row r="13" spans="1:7" x14ac:dyDescent="0.25">
      <c r="A13" s="3">
        <f>Raw_Data_Vacancies!A13/10000</f>
        <v>0.22000100000000003</v>
      </c>
      <c r="B13" s="1">
        <f>Raw_Data_Vacancies!B13+Raw_Data_Vacancies!C13</f>
        <v>6.0979520999999997</v>
      </c>
      <c r="C13" s="1"/>
      <c r="D13" s="3">
        <f>(B13*Raw_Data_Vacancies!$D$2)*10000*(1/Raw_Data_Vacancies!$F$3)</f>
        <v>2.923483666198154</v>
      </c>
      <c r="E13" s="2"/>
      <c r="F13" s="2"/>
    </row>
    <row r="14" spans="1:7" x14ac:dyDescent="0.25">
      <c r="A14" s="3">
        <f>Raw_Data_Vacancies!A14/10000</f>
        <v>0.24000100000000002</v>
      </c>
      <c r="B14" s="1">
        <f>Raw_Data_Vacancies!B14+Raw_Data_Vacancies!C14</f>
        <v>5.8324348000000006</v>
      </c>
      <c r="C14" s="1"/>
      <c r="D14" s="3">
        <f>(B14*Raw_Data_Vacancies!$D$2)*10000*(1/Raw_Data_Vacancies!$F$3)</f>
        <v>2.7961892111231408</v>
      </c>
      <c r="E14" s="2"/>
      <c r="F14" s="2"/>
    </row>
    <row r="15" spans="1:7" x14ac:dyDescent="0.25">
      <c r="A15" s="3">
        <f>Raw_Data_Vacancies!A15/10000</f>
        <v>0.26000100000000004</v>
      </c>
      <c r="B15" s="1">
        <f>Raw_Data_Vacancies!B15+Raw_Data_Vacancies!C15</f>
        <v>6.3199464000000001</v>
      </c>
      <c r="C15" s="1"/>
      <c r="D15" s="3">
        <f>(B15*Raw_Data_Vacancies!$D$2)*10000*(1/Raw_Data_Vacancies!$F$3)</f>
        <v>3.0299122998437169</v>
      </c>
      <c r="E15" s="2"/>
      <c r="F15" s="2"/>
    </row>
    <row r="16" spans="1:7" x14ac:dyDescent="0.25">
      <c r="A16" s="3">
        <f>Raw_Data_Vacancies!A16/10000</f>
        <v>0.280001</v>
      </c>
      <c r="B16" s="1">
        <f>Raw_Data_Vacancies!B16+Raw_Data_Vacancies!C16</f>
        <v>6.4444933999999998</v>
      </c>
      <c r="C16" s="1"/>
      <c r="D16" s="3">
        <f>(B16*Raw_Data_Vacancies!$D$2)*10000*(1/Raw_Data_Vacancies!$F$3)</f>
        <v>3.0896226934648778</v>
      </c>
      <c r="E16" s="2"/>
      <c r="F16" s="2"/>
    </row>
    <row r="17" spans="1:6" x14ac:dyDescent="0.25">
      <c r="A17" s="3">
        <f>Raw_Data_Vacancies!A17/10000</f>
        <v>0.30000100000000002</v>
      </c>
      <c r="B17" s="1">
        <f>Raw_Data_Vacancies!B17+Raw_Data_Vacancies!C17</f>
        <v>6.6885067000000005</v>
      </c>
      <c r="C17" s="1"/>
      <c r="D17" s="3">
        <f>(B17*Raw_Data_Vacancies!$D$2)*10000*(1/Raw_Data_Vacancies!$F$3)</f>
        <v>3.206607688621713</v>
      </c>
      <c r="E17" s="2"/>
      <c r="F17" s="2"/>
    </row>
    <row r="18" spans="1:6" x14ac:dyDescent="0.25">
      <c r="A18" s="3">
        <f>Raw_Data_Vacancies!A18/10000</f>
        <v>0.32000100000000004</v>
      </c>
      <c r="B18" s="1">
        <f>Raw_Data_Vacancies!B18+Raw_Data_Vacancies!C18</f>
        <v>6.6854062999999995</v>
      </c>
      <c r="C18" s="1"/>
      <c r="D18" s="3">
        <f>(B18*Raw_Data_Vacancies!$D$2)*10000*(1/Raw_Data_Vacancies!$F$3)</f>
        <v>3.2051212930892379</v>
      </c>
      <c r="E18" s="2"/>
      <c r="F18" s="2"/>
    </row>
    <row r="19" spans="1:6" x14ac:dyDescent="0.25">
      <c r="A19" s="3">
        <f>Raw_Data_Vacancies!A19/10000</f>
        <v>0.340001</v>
      </c>
      <c r="B19" s="1">
        <f>Raw_Data_Vacancies!B19+Raw_Data_Vacancies!C19</f>
        <v>6.8623694999999998</v>
      </c>
      <c r="C19" s="1"/>
      <c r="D19" s="3">
        <f>(B19*Raw_Data_Vacancies!$D$2)*10000*(1/Raw_Data_Vacancies!$F$3)</f>
        <v>3.2899610911450732</v>
      </c>
      <c r="E19" s="2"/>
      <c r="F19" s="2"/>
    </row>
    <row r="20" spans="1:6" x14ac:dyDescent="0.25">
      <c r="A20" s="3">
        <f>Raw_Data_Vacancies!A20/10000</f>
        <v>0.36000100000000002</v>
      </c>
      <c r="B20" s="1">
        <f>Raw_Data_Vacancies!B20+Raw_Data_Vacancies!C20</f>
        <v>7.0223737000000002</v>
      </c>
      <c r="C20" s="1"/>
      <c r="D20" s="3">
        <f>(B20*Raw_Data_Vacancies!$D$2)*10000*(1/Raw_Data_Vacancies!$F$3)</f>
        <v>3.3666703957693431</v>
      </c>
      <c r="E20" s="2"/>
      <c r="F20" s="2"/>
    </row>
    <row r="21" spans="1:6" x14ac:dyDescent="0.25">
      <c r="A21" s="3">
        <f>Raw_Data_Vacancies!A21/10000</f>
        <v>0.38000100000000003</v>
      </c>
      <c r="B21" s="1">
        <f>Raw_Data_Vacancies!B21+Raw_Data_Vacancies!C21</f>
        <v>7.0572233999999998</v>
      </c>
      <c r="C21" s="1"/>
      <c r="D21" s="3">
        <f>(B21*Raw_Data_Vacancies!$D$2)*10000*(1/Raw_Data_Vacancies!$F$3)</f>
        <v>3.3833780587767164</v>
      </c>
      <c r="E21" s="2"/>
      <c r="F21" s="2"/>
    </row>
    <row r="22" spans="1:6" x14ac:dyDescent="0.25">
      <c r="A22" s="3">
        <f>Raw_Data_Vacancies!A22/10000</f>
        <v>0.400001</v>
      </c>
      <c r="B22" s="1">
        <f>Raw_Data_Vacancies!B22+Raw_Data_Vacancies!C22</f>
        <v>7.2952153000000006</v>
      </c>
      <c r="C22" s="1"/>
      <c r="D22" s="3">
        <f>(B22*Raw_Data_Vacancies!$D$2)*10000*(1/Raw_Data_Vacancies!$F$3)</f>
        <v>3.4974762709187024</v>
      </c>
      <c r="E22" s="2"/>
      <c r="F22" s="2"/>
    </row>
    <row r="23" spans="1:6" x14ac:dyDescent="0.25">
      <c r="A23" s="3">
        <f>Raw_Data_Vacancies!A23/10000</f>
        <v>0.42000100000000001</v>
      </c>
      <c r="B23" s="1">
        <f>Raw_Data_Vacancies!B23+Raw_Data_Vacancies!C23</f>
        <v>7.6234364999999995</v>
      </c>
      <c r="C23" s="1"/>
      <c r="D23" s="3">
        <f>(B23*Raw_Data_Vacancies!$D$2)*10000*(1/Raw_Data_Vacancies!$F$3)</f>
        <v>3.6548322654172409</v>
      </c>
      <c r="E23" s="2"/>
      <c r="F23" s="2"/>
    </row>
    <row r="24" spans="1:6" x14ac:dyDescent="0.25">
      <c r="A24" s="3">
        <f>Raw_Data_Vacancies!A24/10000</f>
        <v>0.44000100000000003</v>
      </c>
      <c r="B24" s="1">
        <f>Raw_Data_Vacancies!B24+Raw_Data_Vacancies!C24</f>
        <v>7.6987459999999999</v>
      </c>
      <c r="C24" s="1"/>
      <c r="D24" s="3">
        <f>(B24*Raw_Data_Vacancies!$D$2)*10000*(1/Raw_Data_Vacancies!$F$3)</f>
        <v>3.6909371887667626</v>
      </c>
      <c r="E24" s="2"/>
      <c r="F24" s="2"/>
    </row>
    <row r="25" spans="1:6" x14ac:dyDescent="0.25">
      <c r="A25" s="3">
        <f>Raw_Data_Vacancies!A25/10000</f>
        <v>0.46000100000000005</v>
      </c>
      <c r="B25" s="1">
        <f>Raw_Data_Vacancies!B25+Raw_Data_Vacancies!C25</f>
        <v>7.6373647</v>
      </c>
      <c r="C25" s="1"/>
      <c r="D25" s="3">
        <f>(B25*Raw_Data_Vacancies!$D$2)*10000*(1/Raw_Data_Vacancies!$F$3)</f>
        <v>3.6615097309879436</v>
      </c>
      <c r="E25" s="2"/>
      <c r="F25" s="2"/>
    </row>
    <row r="26" spans="1:6" x14ac:dyDescent="0.25">
      <c r="A26" s="3">
        <f>Raw_Data_Vacancies!A26/10000</f>
        <v>0.48000100000000001</v>
      </c>
      <c r="B26" s="1">
        <f>Raw_Data_Vacancies!B26+Raw_Data_Vacancies!C26</f>
        <v>7.5078792000000005</v>
      </c>
      <c r="C26" s="1"/>
      <c r="D26" s="3">
        <f>(B26*Raw_Data_Vacancies!$D$2)*10000*(1/Raw_Data_Vacancies!$F$3)</f>
        <v>3.5994317188862248</v>
      </c>
      <c r="E26" s="2"/>
      <c r="F26" s="2"/>
    </row>
    <row r="27" spans="1:6" x14ac:dyDescent="0.25">
      <c r="A27" s="3">
        <f>Raw_Data_Vacancies!A27/10000</f>
        <v>0.50000100000000003</v>
      </c>
      <c r="B27" s="1">
        <f>Raw_Data_Vacancies!B27+Raw_Data_Vacancies!C27</f>
        <v>7.6681769000000006</v>
      </c>
      <c r="C27" s="1"/>
      <c r="D27" s="3">
        <f>(B27*Raw_Data_Vacancies!$D$2)*10000*(1/Raw_Data_Vacancies!$F$3)</f>
        <v>3.6762817334475288</v>
      </c>
      <c r="E27" s="2"/>
      <c r="F27" s="2"/>
    </row>
    <row r="28" spans="1:6" x14ac:dyDescent="0.25">
      <c r="A28" s="3">
        <f>Raw_Data_Vacancies!A28/10000</f>
        <v>0.52000100000000005</v>
      </c>
      <c r="B28" s="1">
        <f>Raw_Data_Vacancies!B28+Raw_Data_Vacancies!C28</f>
        <v>8.2459752999999996</v>
      </c>
      <c r="C28" s="1"/>
      <c r="D28" s="3">
        <f>(B28*Raw_Data_Vacancies!$D$2)*10000*(1/Raw_Data_Vacancies!$F$3)</f>
        <v>3.9532901712073834</v>
      </c>
      <c r="E28" s="2"/>
      <c r="F28" s="2"/>
    </row>
    <row r="29" spans="1:6" x14ac:dyDescent="0.25">
      <c r="A29" s="3">
        <f>Raw_Data_Vacancies!A29/10000</f>
        <v>0.54000100000000006</v>
      </c>
      <c r="B29" s="1">
        <f>Raw_Data_Vacancies!B29+Raw_Data_Vacancies!C29</f>
        <v>7.5847372000000002</v>
      </c>
      <c r="C29" s="1"/>
      <c r="D29" s="3">
        <f>(B29*Raw_Data_Vacancies!$D$2)*10000*(1/Raw_Data_Vacancies!$F$3)</f>
        <v>3.6362790249870152</v>
      </c>
      <c r="E29" s="2"/>
      <c r="F29" s="2"/>
    </row>
    <row r="30" spans="1:6" x14ac:dyDescent="0.25">
      <c r="A30" s="3">
        <f>Raw_Data_Vacancies!A30/10000</f>
        <v>0.56000099999999997</v>
      </c>
      <c r="B30" s="1">
        <f>Raw_Data_Vacancies!B30+Raw_Data_Vacancies!C30</f>
        <v>7.5159175999999999</v>
      </c>
      <c r="C30" s="1"/>
      <c r="D30" s="3">
        <f>(B30*Raw_Data_Vacancies!$D$2)*10000*(1/Raw_Data_Vacancies!$F$3)</f>
        <v>3.6032854931889724</v>
      </c>
      <c r="E30" s="2"/>
      <c r="F30" s="2"/>
    </row>
    <row r="31" spans="1:6" x14ac:dyDescent="0.25">
      <c r="A31" s="3">
        <f>Raw_Data_Vacancies!A31/10000</f>
        <v>0.58000099999999999</v>
      </c>
      <c r="B31" s="1">
        <f>Raw_Data_Vacancies!B31+Raw_Data_Vacancies!C31</f>
        <v>7.7906237999999997</v>
      </c>
      <c r="C31" s="1"/>
      <c r="D31" s="3">
        <f>(B31*Raw_Data_Vacancies!$D$2)*10000*(1/Raw_Data_Vacancies!$F$3)</f>
        <v>3.7349852959314975</v>
      </c>
      <c r="E31" s="2"/>
      <c r="F31" s="2"/>
    </row>
    <row r="32" spans="1:6" x14ac:dyDescent="0.25">
      <c r="A32" s="3">
        <f>Raw_Data_Vacancies!A32/10000</f>
        <v>0.60000100000000001</v>
      </c>
      <c r="B32" s="1">
        <f>Raw_Data_Vacancies!B32+Raw_Data_Vacancies!C32</f>
        <v>7.7917508999999994</v>
      </c>
      <c r="C32" s="1"/>
      <c r="D32" s="3">
        <f>(B32*Raw_Data_Vacancies!$D$2)*10000*(1/Raw_Data_Vacancies!$F$3)</f>
        <v>3.7355256508549428</v>
      </c>
      <c r="E32" s="2"/>
      <c r="F32" s="2"/>
    </row>
    <row r="33" spans="1:6" x14ac:dyDescent="0.25">
      <c r="A33" s="3">
        <f>Raw_Data_Vacancies!A33/10000</f>
        <v>0.62000100000000002</v>
      </c>
      <c r="B33" s="1">
        <f>Raw_Data_Vacancies!B33+Raw_Data_Vacancies!C33</f>
        <v>7.7605981999999996</v>
      </c>
      <c r="C33" s="1"/>
      <c r="D33" s="3">
        <f>(B33*Raw_Data_Vacancies!$D$2)*10000*(1/Raw_Data_Vacancies!$F$3)</f>
        <v>3.720590405691576</v>
      </c>
      <c r="E33" s="2"/>
      <c r="F33" s="2"/>
    </row>
    <row r="34" spans="1:6" x14ac:dyDescent="0.25">
      <c r="A34" s="3">
        <f>Raw_Data_Vacancies!A34/10000</f>
        <v>0.64000100000000004</v>
      </c>
      <c r="B34" s="1">
        <f>Raw_Data_Vacancies!B34+Raw_Data_Vacancies!C34</f>
        <v>7.5004309000000005</v>
      </c>
      <c r="C34" s="1"/>
      <c r="D34" s="3">
        <f>(B34*Raw_Data_Vacancies!$D$2)*10000*(1/Raw_Data_Vacancies!$F$3)</f>
        <v>3.5958608506613103</v>
      </c>
      <c r="E34" s="2"/>
      <c r="F34" s="2"/>
    </row>
    <row r="35" spans="1:6" x14ac:dyDescent="0.25">
      <c r="A35" s="3">
        <f>Raw_Data_Vacancies!A35/10000</f>
        <v>0.66000100000000006</v>
      </c>
      <c r="B35" s="1">
        <f>Raw_Data_Vacancies!B35+Raw_Data_Vacancies!C35</f>
        <v>7.4985876999999999</v>
      </c>
      <c r="C35" s="1"/>
      <c r="D35" s="3">
        <f>(B35*Raw_Data_Vacancies!$D$2)*10000*(1/Raw_Data_Vacancies!$F$3)</f>
        <v>3.5949771826683228</v>
      </c>
      <c r="E35" s="2"/>
      <c r="F35" s="2"/>
    </row>
    <row r="36" spans="1:6" x14ac:dyDescent="0.25">
      <c r="A36" s="3">
        <f>Raw_Data_Vacancies!A36/10000</f>
        <v>0.68000099999999997</v>
      </c>
      <c r="B36" s="1">
        <f>Raw_Data_Vacancies!B36+Raw_Data_Vacancies!C36</f>
        <v>7.7031172999999997</v>
      </c>
      <c r="C36" s="1"/>
      <c r="D36" s="3">
        <f>(B36*Raw_Data_Vacancies!$D$2)*10000*(1/Raw_Data_Vacancies!$F$3)</f>
        <v>3.6930328799005201</v>
      </c>
      <c r="E36" s="2"/>
      <c r="F36" s="2"/>
    </row>
    <row r="37" spans="1:6" x14ac:dyDescent="0.25">
      <c r="A37" s="3">
        <f>Raw_Data_Vacancies!A37/10000</f>
        <v>0.70000099999999998</v>
      </c>
      <c r="B37" s="1">
        <f>Raw_Data_Vacancies!B37+Raw_Data_Vacancies!C37</f>
        <v>7.7732776000000001</v>
      </c>
      <c r="C37" s="1"/>
      <c r="D37" s="3">
        <f>(B37*Raw_Data_Vacancies!$D$2)*10000*(1/Raw_Data_Vacancies!$F$3)</f>
        <v>3.7266691708555708</v>
      </c>
      <c r="E37" s="2"/>
      <c r="F37" s="2"/>
    </row>
    <row r="38" spans="1:6" x14ac:dyDescent="0.25">
      <c r="A38" s="3">
        <f>Raw_Data_Vacancies!A38/10000</f>
        <v>0.720001</v>
      </c>
      <c r="B38" s="1">
        <f>Raw_Data_Vacancies!B38+Raw_Data_Vacancies!C38</f>
        <v>7.2479296</v>
      </c>
      <c r="C38" s="1"/>
      <c r="D38" s="3">
        <f>(B38*Raw_Data_Vacancies!$D$2)*10000*(1/Raw_Data_Vacancies!$F$3)</f>
        <v>3.474806533713855</v>
      </c>
      <c r="E38" s="2"/>
      <c r="F38" s="2"/>
    </row>
    <row r="39" spans="1:6" x14ac:dyDescent="0.25">
      <c r="A39" s="3">
        <f>Raw_Data_Vacancies!A39/10000</f>
        <v>0.74000100000000002</v>
      </c>
      <c r="B39" s="1">
        <f>Raw_Data_Vacancies!B39+Raw_Data_Vacancies!C39</f>
        <v>6.7463566000000004</v>
      </c>
      <c r="C39" s="1"/>
      <c r="D39" s="3">
        <f>(B39*Raw_Data_Vacancies!$D$2)*10000*(1/Raw_Data_Vacancies!$F$3)</f>
        <v>3.2343421206027698</v>
      </c>
      <c r="E39" s="2"/>
      <c r="F39" s="2"/>
    </row>
    <row r="40" spans="1:6" x14ac:dyDescent="0.25">
      <c r="A40" s="3">
        <f>Raw_Data_Vacancies!A40/10000</f>
        <v>0.76000100000000004</v>
      </c>
      <c r="B40" s="1">
        <f>Raw_Data_Vacancies!B40+Raw_Data_Vacancies!C40</f>
        <v>6.7134036999999998</v>
      </c>
      <c r="C40" s="1"/>
      <c r="D40" s="3">
        <f>(B40*Raw_Data_Vacancies!$D$2)*10000*(1/Raw_Data_Vacancies!$F$3)</f>
        <v>3.2185438225308878</v>
      </c>
      <c r="E40" s="2"/>
      <c r="F40" s="2"/>
    </row>
    <row r="41" spans="1:6" x14ac:dyDescent="0.25">
      <c r="A41" s="3">
        <f>Raw_Data_Vacancies!A41/10000</f>
        <v>0.78000100000000006</v>
      </c>
      <c r="B41" s="1">
        <f>Raw_Data_Vacancies!B41+Raw_Data_Vacancies!C41</f>
        <v>6.2226692999999997</v>
      </c>
      <c r="C41" s="1"/>
      <c r="D41" s="3">
        <f>(B41*Raw_Data_Vacancies!$D$2)*10000*(1/Raw_Data_Vacancies!$F$3)</f>
        <v>2.9832756572001768</v>
      </c>
      <c r="E41" s="2"/>
      <c r="F41" s="2"/>
    </row>
    <row r="42" spans="1:6" x14ac:dyDescent="0.25">
      <c r="A42" s="3">
        <f>Raw_Data_Vacancies!A42/10000</f>
        <v>0.80000100000000007</v>
      </c>
      <c r="B42" s="1">
        <f>Raw_Data_Vacancies!B42+Raw_Data_Vacancies!C42</f>
        <v>6.1433207999999997</v>
      </c>
      <c r="C42" s="1"/>
      <c r="D42" s="3">
        <f>(B42*Raw_Data_Vacancies!$D$2)*10000*(1/Raw_Data_Vacancies!$F$3)</f>
        <v>2.9452343541720141</v>
      </c>
      <c r="E42" s="2"/>
      <c r="F42" s="2"/>
    </row>
    <row r="43" spans="1:6" x14ac:dyDescent="0.25">
      <c r="A43" s="3">
        <f>Raw_Data_Vacancies!A43/10000</f>
        <v>0.82000099999999998</v>
      </c>
      <c r="B43" s="1">
        <f>Raw_Data_Vacancies!B43+Raw_Data_Vacancies!C43</f>
        <v>5.9112774999999997</v>
      </c>
      <c r="C43" s="1"/>
      <c r="D43" s="3">
        <f>(B43*Raw_Data_Vacancies!$D$2)*10000*(1/Raw_Data_Vacancies!$F$3)</f>
        <v>2.8339880232274473</v>
      </c>
      <c r="E43" s="2"/>
      <c r="F43" s="2"/>
    </row>
    <row r="44" spans="1:6" x14ac:dyDescent="0.25">
      <c r="A44" s="3">
        <f>Raw_Data_Vacancies!A44/10000</f>
        <v>0.840001</v>
      </c>
      <c r="B44" s="1">
        <f>Raw_Data_Vacancies!B44+Raw_Data_Vacancies!C44</f>
        <v>5.4925258000000001</v>
      </c>
      <c r="C44" s="1"/>
      <c r="D44" s="3">
        <f>(B44*Raw_Data_Vacancies!$D$2)*10000*(1/Raw_Data_Vacancies!$F$3)</f>
        <v>2.6332298448969369</v>
      </c>
      <c r="E44" s="2"/>
      <c r="F44" s="2"/>
    </row>
    <row r="45" spans="1:6" x14ac:dyDescent="0.25">
      <c r="A45" s="3">
        <f>Raw_Data_Vacancies!A45/10000</f>
        <v>0.86000100000000002</v>
      </c>
      <c r="B45" s="1">
        <f>Raw_Data_Vacancies!B45+Raw_Data_Vacancies!C45</f>
        <v>5.054519</v>
      </c>
      <c r="C45" s="1"/>
      <c r="D45" s="3">
        <f>(B45*Raw_Data_Vacancies!$D$2)*10000*(1/Raw_Data_Vacancies!$F$3)</f>
        <v>2.4232403755661225</v>
      </c>
      <c r="E45" s="2"/>
      <c r="F45" s="2"/>
    </row>
    <row r="46" spans="1:6" x14ac:dyDescent="0.25">
      <c r="A46" s="3">
        <f>Raw_Data_Vacancies!A46/10000</f>
        <v>0.88000100000000003</v>
      </c>
      <c r="B46" s="1">
        <f>Raw_Data_Vacancies!B46+Raw_Data_Vacancies!C46</f>
        <v>4.5470970999999993</v>
      </c>
      <c r="C46" s="1"/>
      <c r="D46" s="3">
        <f>(B46*Raw_Data_Vacancies!$D$2)*10000*(1/Raw_Data_Vacancies!$F$3)</f>
        <v>2.17997187948836</v>
      </c>
      <c r="E46" s="2"/>
      <c r="F46" s="2"/>
    </row>
    <row r="47" spans="1:6" x14ac:dyDescent="0.25">
      <c r="A47" s="3">
        <f>Raw_Data_Vacancies!A47/10000</f>
        <v>0.90000100000000005</v>
      </c>
      <c r="B47" s="1">
        <f>Raw_Data_Vacancies!B47+Raw_Data_Vacancies!C47</f>
        <v>4.4338106000000002</v>
      </c>
      <c r="C47" s="1"/>
      <c r="D47" s="3">
        <f>(B47*Raw_Data_Vacancies!$D$2)*10000*(1/Raw_Data_Vacancies!$F$3)</f>
        <v>2.1256600011856825</v>
      </c>
      <c r="E47" s="2"/>
      <c r="F47" s="2"/>
    </row>
    <row r="48" spans="1:6" x14ac:dyDescent="0.25">
      <c r="A48" s="3">
        <f>Raw_Data_Vacancies!A48/10000</f>
        <v>0.92000100000000007</v>
      </c>
      <c r="B48" s="1">
        <f>Raw_Data_Vacancies!B48+Raw_Data_Vacancies!C48</f>
        <v>4.1123775</v>
      </c>
      <c r="C48" s="1"/>
      <c r="D48" s="3">
        <f>(B48*Raw_Data_Vacancies!$D$2)*10000*(1/Raw_Data_Vacancies!$F$3)</f>
        <v>1.9715583614523309</v>
      </c>
      <c r="E48" s="2"/>
      <c r="F48" s="2"/>
    </row>
    <row r="49" spans="1:6" x14ac:dyDescent="0.25">
      <c r="A49" s="3">
        <f>Raw_Data_Vacancies!A49/10000</f>
        <v>0.94000099999999998</v>
      </c>
      <c r="B49" s="1">
        <f>Raw_Data_Vacancies!B49+Raw_Data_Vacancies!C49</f>
        <v>3.6041401999999998</v>
      </c>
      <c r="C49" s="1"/>
      <c r="D49" s="3">
        <f>(B49*Raw_Data_Vacancies!$D$2)*10000*(1/Raw_Data_Vacancies!$F$3)</f>
        <v>1.7278989458425147</v>
      </c>
      <c r="E49" s="2"/>
      <c r="F49" s="2"/>
    </row>
    <row r="50" spans="1:6" x14ac:dyDescent="0.25">
      <c r="A50" s="3">
        <f>Raw_Data_Vacancies!A50/10000</f>
        <v>0.96000099999999999</v>
      </c>
      <c r="B50" s="1">
        <f>Raw_Data_Vacancies!B50+Raw_Data_Vacancies!C50</f>
        <v>3.1806295000000002</v>
      </c>
      <c r="C50" s="1"/>
      <c r="D50" s="3">
        <f>(B50*Raw_Data_Vacancies!$D$2)*10000*(1/Raw_Data_Vacancies!$F$3)</f>
        <v>1.5248592050236018</v>
      </c>
      <c r="E50" s="2"/>
      <c r="F50" s="2"/>
    </row>
    <row r="51" spans="1:6" x14ac:dyDescent="0.25">
      <c r="A51" s="3">
        <f>Raw_Data_Vacancies!A51/10000</f>
        <v>0.98000100000000001</v>
      </c>
      <c r="B51" s="1">
        <f>Raw_Data_Vacancies!B51+Raw_Data_Vacancies!C51</f>
        <v>2.8496431000000002</v>
      </c>
      <c r="C51" s="1"/>
      <c r="D51" s="3">
        <f>(B51*Raw_Data_Vacancies!$D$2)*10000*(1/Raw_Data_Vacancies!$F$3)</f>
        <v>1.3661775167673542</v>
      </c>
      <c r="E51" s="2"/>
      <c r="F51" s="2"/>
    </row>
    <row r="52" spans="1:6" x14ac:dyDescent="0.25">
      <c r="A52" s="3">
        <f>Raw_Data_Vacancies!A52/10000</f>
        <v>1</v>
      </c>
      <c r="B52" s="1">
        <f>Raw_Data_Vacancies!B52+Raw_Data_Vacancies!C52</f>
        <v>2.5002524999999998</v>
      </c>
      <c r="C52" s="1"/>
      <c r="D52" s="3">
        <f>(B52*Raw_Data_Vacancies!$D$2)*10000*(1/Raw_Data_Vacancies!$F$3)</f>
        <v>1.1986724764730605</v>
      </c>
      <c r="E52" s="2"/>
      <c r="F52" s="2"/>
    </row>
    <row r="53" spans="1:6" x14ac:dyDescent="0.25">
      <c r="A53" s="3">
        <f>Raw_Data_Vacancies!A53/10000</f>
        <v>1.02</v>
      </c>
      <c r="B53" s="1">
        <f>Raw_Data_Vacancies!B53+Raw_Data_Vacancies!C53</f>
        <v>2.2133979000000004</v>
      </c>
      <c r="C53" s="1"/>
      <c r="D53" s="3">
        <f>(B53*Raw_Data_Vacancies!$D$2)*10000*(1/Raw_Data_Vacancies!$F$3)</f>
        <v>1.061148480888739</v>
      </c>
      <c r="E53" s="2"/>
      <c r="F53" s="2"/>
    </row>
    <row r="54" spans="1:6" x14ac:dyDescent="0.25">
      <c r="A54" s="3">
        <f>Raw_Data_Vacancies!A54/10000</f>
        <v>1.04</v>
      </c>
      <c r="B54" s="1">
        <f>Raw_Data_Vacancies!B54+Raw_Data_Vacancies!C54</f>
        <v>1.8176331999999999</v>
      </c>
      <c r="C54" s="1"/>
      <c r="D54" s="3">
        <f>(B54*Raw_Data_Vacancies!$D$2)*10000*(1/Raw_Data_Vacancies!$F$3)</f>
        <v>0.87141074318040035</v>
      </c>
      <c r="E54" s="2"/>
      <c r="F54" s="2"/>
    </row>
    <row r="55" spans="1:6" x14ac:dyDescent="0.25">
      <c r="A55" s="3">
        <f>Raw_Data_Vacancies!A55/10000</f>
        <v>1.06</v>
      </c>
      <c r="B55" s="1">
        <f>Raw_Data_Vacancies!B55+Raw_Data_Vacancies!C55</f>
        <v>1.5535079999999999</v>
      </c>
      <c r="C55" s="1"/>
      <c r="D55" s="3">
        <f>(B55*Raw_Data_Vacancies!$D$2)*10000*(1/Raw_Data_Vacancies!$F$3)</f>
        <v>0.74478368947964713</v>
      </c>
      <c r="E55" s="2"/>
      <c r="F55" s="2"/>
    </row>
    <row r="56" spans="1:6" x14ac:dyDescent="0.25">
      <c r="A56" s="3">
        <f>Raw_Data_Vacancies!A56/10000</f>
        <v>1.08</v>
      </c>
      <c r="B56" s="1">
        <f>Raw_Data_Vacancies!B56+Raw_Data_Vacancies!C56</f>
        <v>1.25342</v>
      </c>
      <c r="C56" s="1"/>
      <c r="D56" s="3">
        <f>(B56*Raw_Data_Vacancies!$D$2)*10000*(1/Raw_Data_Vacancies!$F$3)</f>
        <v>0.600915329736042</v>
      </c>
      <c r="E56" s="2"/>
      <c r="F56" s="2"/>
    </row>
    <row r="57" spans="1:6" x14ac:dyDescent="0.25">
      <c r="A57" s="3">
        <f>Raw_Data_Vacancies!A57/10000</f>
        <v>1.1000000000000001</v>
      </c>
      <c r="B57" s="1">
        <f>Raw_Data_Vacancies!B57+Raw_Data_Vacancies!C57</f>
        <v>1.0286616</v>
      </c>
      <c r="C57" s="1"/>
      <c r="D57" s="3">
        <f>(B57*Raw_Data_Vacancies!$D$2)*10000*(1/Raw_Data_Vacancies!$F$3)</f>
        <v>0.49316152969539706</v>
      </c>
      <c r="E57" s="2"/>
      <c r="F57" s="2"/>
    </row>
    <row r="58" spans="1:6" x14ac:dyDescent="0.25">
      <c r="A58" s="3">
        <f>Raw_Data_Vacancies!A58/10000</f>
        <v>1.1200000000000001</v>
      </c>
      <c r="B58" s="1">
        <f>Raw_Data_Vacancies!B58+Raw_Data_Vacancies!C58</f>
        <v>0.83792317999999999</v>
      </c>
      <c r="C58" s="1"/>
      <c r="D58" s="3">
        <f>(B58*Raw_Data_Vacancies!$D$2)*10000*(1/Raw_Data_Vacancies!$F$3)</f>
        <v>0.40171760782752219</v>
      </c>
      <c r="E58" s="2"/>
      <c r="F58" s="2"/>
    </row>
    <row r="59" spans="1:6" x14ac:dyDescent="0.25">
      <c r="A59" s="3">
        <f>Raw_Data_Vacancies!A59/10000</f>
        <v>1.1399999999999999</v>
      </c>
      <c r="B59" s="1">
        <f>Raw_Data_Vacancies!B59+Raw_Data_Vacancies!C59</f>
        <v>0.66250011000000009</v>
      </c>
      <c r="C59" s="1"/>
      <c r="D59" s="3">
        <f>(B59*Raw_Data_Vacancies!$D$2)*10000*(1/Raw_Data_Vacancies!$F$3)</f>
        <v>0.31761617977279299</v>
      </c>
      <c r="E59" s="2"/>
      <c r="F59" s="2"/>
    </row>
    <row r="60" spans="1:6" x14ac:dyDescent="0.25">
      <c r="A60" s="3">
        <f>Raw_Data_Vacancies!A60/10000</f>
        <v>1.1599999999999999</v>
      </c>
      <c r="B60" s="1">
        <f>Raw_Data_Vacancies!B60+Raw_Data_Vacancies!C60</f>
        <v>0.49524625</v>
      </c>
      <c r="C60" s="1"/>
      <c r="D60" s="3">
        <f>(B60*Raw_Data_Vacancies!$D$2)*10000*(1/Raw_Data_Vacancies!$F$3)</f>
        <v>0.23743123902545707</v>
      </c>
      <c r="E60" s="2"/>
      <c r="F60" s="2"/>
    </row>
    <row r="61" spans="1:6" x14ac:dyDescent="0.25">
      <c r="A61" s="3">
        <f>Raw_Data_Vacancies!A61/10000</f>
        <v>1.18</v>
      </c>
      <c r="B61" s="1">
        <f>Raw_Data_Vacancies!B61+Raw_Data_Vacancies!C61</f>
        <v>0.37978699999999999</v>
      </c>
      <c r="C61" s="1"/>
      <c r="D61" s="3">
        <f>(B61*Raw_Data_Vacancies!$D$2)*10000*(1/Raw_Data_Vacancies!$F$3)</f>
        <v>0.18207769968124188</v>
      </c>
      <c r="E61" s="2"/>
      <c r="F61" s="2"/>
    </row>
    <row r="62" spans="1:6" x14ac:dyDescent="0.25">
      <c r="A62" s="3">
        <f>Raw_Data_Vacancies!A62/10000</f>
        <v>1.2</v>
      </c>
      <c r="B62" s="1">
        <f>Raw_Data_Vacancies!B62+Raw_Data_Vacancies!C62</f>
        <v>0.29944087000000003</v>
      </c>
      <c r="C62" s="1"/>
      <c r="D62" s="3">
        <f>(B62*Raw_Data_Vacancies!$D$2)*10000*(1/Raw_Data_Vacancies!$F$3)</f>
        <v>0.14355811231071575</v>
      </c>
      <c r="E62" s="2"/>
      <c r="F62" s="2"/>
    </row>
    <row r="63" spans="1:6" x14ac:dyDescent="0.25">
      <c r="A63" s="3">
        <f>Raw_Data_Vacancies!A63/10000</f>
        <v>1.22</v>
      </c>
      <c r="B63" s="1">
        <f>Raw_Data_Vacancies!B63+Raw_Data_Vacancies!C63</f>
        <v>0.23127084000000001</v>
      </c>
      <c r="C63" s="1"/>
      <c r="D63" s="3">
        <f>(B63*Raw_Data_Vacancies!$D$2)*10000*(1/Raw_Data_Vacancies!$F$3)</f>
        <v>0.11087599773175108</v>
      </c>
      <c r="E63" s="2"/>
      <c r="F63" s="2"/>
    </row>
    <row r="64" spans="1:6" x14ac:dyDescent="0.25">
      <c r="A64" s="3">
        <f>Raw_Data_Vacancies!A64/10000</f>
        <v>1.24</v>
      </c>
      <c r="B64" s="1">
        <f>Raw_Data_Vacancies!B64+Raw_Data_Vacancies!C64</f>
        <v>0.15027497000000001</v>
      </c>
      <c r="C64" s="1"/>
      <c r="D64" s="3">
        <f>(B64*Raw_Data_Vacancies!$D$2)*10000*(1/Raw_Data_Vacancies!$F$3)</f>
        <v>7.2044911640650258E-2</v>
      </c>
      <c r="E64" s="2"/>
      <c r="F64" s="2"/>
    </row>
    <row r="65" spans="1:6" x14ac:dyDescent="0.25">
      <c r="A65" s="3">
        <f>Raw_Data_Vacancies!A65/10000</f>
        <v>1.26</v>
      </c>
      <c r="B65" s="1">
        <f>Raw_Data_Vacancies!B65+Raw_Data_Vacancies!C65</f>
        <v>0.13393052999999999</v>
      </c>
      <c r="C65" s="1"/>
      <c r="D65" s="3">
        <f>(B65*Raw_Data_Vacancies!$D$2)*10000*(1/Raw_Data_Vacancies!$F$3)</f>
        <v>6.4209050914037488E-2</v>
      </c>
      <c r="E65" s="2"/>
      <c r="F65" s="2"/>
    </row>
    <row r="66" spans="1:6" x14ac:dyDescent="0.25">
      <c r="A66" s="3">
        <f>Raw_Data_Vacancies!A66/10000</f>
        <v>1.28</v>
      </c>
      <c r="B66" s="1">
        <f>Raw_Data_Vacancies!B66+Raw_Data_Vacancies!C66</f>
        <v>9.4723020000000005E-2</v>
      </c>
      <c r="C66" s="1"/>
      <c r="D66" s="3">
        <f>(B66*Raw_Data_Vacancies!$D$2)*10000*(1/Raw_Data_Vacancies!$F$3)</f>
        <v>4.5412164156383106E-2</v>
      </c>
      <c r="E66" s="2"/>
      <c r="F66" s="2"/>
    </row>
    <row r="67" spans="1:6" x14ac:dyDescent="0.25">
      <c r="A67" s="3">
        <f>Raw_Data_Vacancies!A67/10000</f>
        <v>1.3</v>
      </c>
      <c r="B67" s="1">
        <f>Raw_Data_Vacancies!B67+Raw_Data_Vacancies!C67</f>
        <v>4.1025609999999997E-2</v>
      </c>
      <c r="C67" s="1"/>
      <c r="D67" s="3">
        <f>(B67*Raw_Data_Vacancies!$D$2)*10000*(1/Raw_Data_Vacancies!$F$3)</f>
        <v>1.9668521294356454E-2</v>
      </c>
      <c r="E67" s="2"/>
      <c r="F67" s="2"/>
    </row>
    <row r="68" spans="1:6" x14ac:dyDescent="0.25">
      <c r="A68" s="3">
        <f>Raw_Data_Vacancies!A68/10000</f>
        <v>1.32</v>
      </c>
      <c r="B68" s="1">
        <f>Raw_Data_Vacancies!B68+Raw_Data_Vacancies!C68</f>
        <v>3.2620504999999994E-2</v>
      </c>
      <c r="C68" s="1"/>
      <c r="D68" s="3">
        <f>(B68*Raw_Data_Vacancies!$D$2)*10000*(1/Raw_Data_Vacancies!$F$3)</f>
        <v>1.5638941071812486E-2</v>
      </c>
      <c r="E68" s="2"/>
      <c r="F68" s="2"/>
    </row>
    <row r="69" spans="1:6" x14ac:dyDescent="0.25">
      <c r="A69" s="3">
        <f>Raw_Data_Vacancies!A69/10000</f>
        <v>1.34</v>
      </c>
      <c r="B69" s="1">
        <f>Raw_Data_Vacancies!B69+Raw_Data_Vacancies!C69</f>
        <v>2.7453203000000002E-2</v>
      </c>
      <c r="C69" s="1"/>
      <c r="D69" s="3">
        <f>(B69*Raw_Data_Vacancies!$D$2)*10000*(1/Raw_Data_Vacancies!$F$3)</f>
        <v>1.3161630206200238E-2</v>
      </c>
      <c r="E69" s="2"/>
      <c r="F69" s="2"/>
    </row>
    <row r="70" spans="1:6" x14ac:dyDescent="0.25">
      <c r="A70" s="3">
        <f>Raw_Data_Vacancies!A70/10000</f>
        <v>1.36</v>
      </c>
      <c r="B70" s="1">
        <f>Raw_Data_Vacancies!B70+Raw_Data_Vacancies!C70</f>
        <v>1.2314E-2</v>
      </c>
      <c r="C70" s="1"/>
      <c r="D70" s="3">
        <f>(B70*Raw_Data_Vacancies!$D$2)*10000*(1/Raw_Data_Vacancies!$F$3)</f>
        <v>5.903584888042014E-3</v>
      </c>
      <c r="E70" s="2"/>
      <c r="F70" s="2"/>
    </row>
    <row r="71" spans="1:6" x14ac:dyDescent="0.25">
      <c r="A71" s="3">
        <f>Raw_Data_Vacancies!A71/10000</f>
        <v>1.38</v>
      </c>
      <c r="B71" s="1">
        <f>Raw_Data_Vacancies!B71+Raw_Data_Vacancies!C71</f>
        <v>1.5768100000000001E-3</v>
      </c>
      <c r="C71" s="1"/>
      <c r="D71" s="3">
        <f>(B71*Raw_Data_Vacancies!$D$2)*10000*(1/Raw_Data_Vacancies!$F$3)</f>
        <v>7.5595514758108895E-4</v>
      </c>
      <c r="E71" s="2"/>
      <c r="F71" s="2"/>
    </row>
    <row r="72" spans="1:6" x14ac:dyDescent="0.25">
      <c r="A72" s="3">
        <f>Raw_Data_Vacancies!A72/10000</f>
        <v>1.4</v>
      </c>
      <c r="B72" s="1">
        <f>Raw_Data_Vacancies!B72+Raw_Data_Vacancies!C72</f>
        <v>4.2883399999999999E-3</v>
      </c>
      <c r="C72" s="1"/>
      <c r="D72" s="3">
        <f>(B72*Raw_Data_Vacancies!$D$2)*10000*(1/Raw_Data_Vacancies!$F$3)</f>
        <v>2.0559184033446562E-3</v>
      </c>
      <c r="E72" s="2"/>
      <c r="F72" s="2"/>
    </row>
    <row r="73" spans="1:6" x14ac:dyDescent="0.25">
      <c r="A73" s="3">
        <f>Raw_Data_Vacancies!A73/10000</f>
        <v>1.42</v>
      </c>
      <c r="B73" s="1">
        <f>Raw_Data_Vacancies!B73+Raw_Data_Vacancies!C73</f>
        <v>2.5094399999999999E-3</v>
      </c>
      <c r="C73" s="1"/>
      <c r="D73" s="3">
        <f>(B73*Raw_Data_Vacancies!$D$2)*10000*(1/Raw_Data_Vacancies!$F$3)</f>
        <v>1.2030771529517748E-3</v>
      </c>
      <c r="E73" s="2"/>
      <c r="F73" s="2"/>
    </row>
    <row r="74" spans="1:6" x14ac:dyDescent="0.25">
      <c r="A74" s="3">
        <f>Raw_Data_Vacancies!A74/10000</f>
        <v>1.44</v>
      </c>
      <c r="B74" s="1">
        <f>Raw_Data_Vacancies!B74+Raw_Data_Vacancies!C74</f>
        <v>1.6592500000000001E-4</v>
      </c>
      <c r="C74" s="1"/>
      <c r="D74" s="3">
        <f>(B74*Raw_Data_Vacancies!$D$2)*10000*(1/Raw_Data_Vacancies!$F$3)</f>
        <v>7.9547857929866122E-5</v>
      </c>
      <c r="E74" s="2"/>
      <c r="F74" s="2"/>
    </row>
    <row r="75" spans="1:6" x14ac:dyDescent="0.25">
      <c r="A75" s="3">
        <f>Raw_Data_Vacancies!A75/10000</f>
        <v>1.46</v>
      </c>
      <c r="B75" s="1">
        <f>Raw_Data_Vacancies!B75+Raw_Data_Vacancies!C75</f>
        <v>1.6749699999999998E-3</v>
      </c>
      <c r="C75" s="1"/>
      <c r="D75" s="3">
        <f>(B75*Raw_Data_Vacancies!$D$2)*10000*(1/Raw_Data_Vacancies!$F$3)</f>
        <v>8.0301507064509765E-4</v>
      </c>
      <c r="E75" s="2"/>
      <c r="F75" s="2"/>
    </row>
    <row r="76" spans="1:6" x14ac:dyDescent="0.25">
      <c r="A76" s="3">
        <f>Raw_Data_Vacancies!A76/10000</f>
        <v>1.48</v>
      </c>
      <c r="B76" s="1">
        <f>Raw_Data_Vacancies!B76+Raw_Data_Vacancies!C76</f>
        <v>3.12152E-3</v>
      </c>
      <c r="C76" s="1"/>
      <c r="D76" s="3">
        <f>(B76*Raw_Data_Vacancies!$D$2)*10000*(1/Raw_Data_Vacancies!$F$3)</f>
        <v>1.4965208948936909E-3</v>
      </c>
      <c r="E76" s="2"/>
      <c r="F76" s="2"/>
    </row>
    <row r="77" spans="1:6" x14ac:dyDescent="0.25">
      <c r="A77" s="3">
        <f>Raw_Data_Vacancies!A77/10000</f>
        <v>1.5</v>
      </c>
      <c r="B77" s="1">
        <f>Raw_Data_Vacancies!B77+Raw_Data_Vacancies!C77</f>
        <v>0</v>
      </c>
      <c r="C77" s="1"/>
      <c r="D77" s="3">
        <f>(B77*Raw_Data_Vacancies!$D$2)*10000*(1/Raw_Data_Vacancies!$F$3)</f>
        <v>0</v>
      </c>
      <c r="E77" s="2"/>
      <c r="F77" s="2"/>
    </row>
    <row r="78" spans="1:6" x14ac:dyDescent="0.25">
      <c r="A78" s="3">
        <f>Raw_Data_Vacancies!A78/10000</f>
        <v>1.52</v>
      </c>
      <c r="B78" s="1">
        <f>Raw_Data_Vacancies!B78+Raw_Data_Vacancies!C78</f>
        <v>0</v>
      </c>
      <c r="C78" s="1"/>
      <c r="D78" s="3">
        <f>(B78*Raw_Data_Vacancies!$D$2)*10000*(1/Raw_Data_Vacancies!$F$3)</f>
        <v>0</v>
      </c>
      <c r="E78" s="2"/>
      <c r="F78" s="2"/>
    </row>
    <row r="79" spans="1:6" x14ac:dyDescent="0.25">
      <c r="A79" s="3">
        <f>Raw_Data_Vacancies!A79/10000</f>
        <v>1.54</v>
      </c>
      <c r="B79" s="1">
        <f>Raw_Data_Vacancies!B79+Raw_Data_Vacancies!C79</f>
        <v>0</v>
      </c>
      <c r="C79" s="1"/>
      <c r="D79" s="3">
        <f>(B79*Raw_Data_Vacancies!$D$2)*10000*(1/Raw_Data_Vacancies!$F$3)</f>
        <v>0</v>
      </c>
      <c r="E79" s="2"/>
      <c r="F79" s="2"/>
    </row>
    <row r="80" spans="1:6" x14ac:dyDescent="0.25">
      <c r="A80" s="3">
        <f>Raw_Data_Vacancies!A80/10000</f>
        <v>1.56</v>
      </c>
      <c r="B80" s="1">
        <f>Raw_Data_Vacancies!B80+Raw_Data_Vacancies!C80</f>
        <v>0</v>
      </c>
      <c r="C80" s="1"/>
      <c r="D80" s="3">
        <f>(B80*Raw_Data_Vacancies!$D$2)*10000*(1/Raw_Data_Vacancies!$F$3)</f>
        <v>0</v>
      </c>
      <c r="E80" s="2"/>
      <c r="F80" s="2"/>
    </row>
    <row r="81" spans="1:6" x14ac:dyDescent="0.25">
      <c r="A81" s="3">
        <f>Raw_Data_Vacancies!A81/10000</f>
        <v>1.58</v>
      </c>
      <c r="B81" s="1">
        <f>Raw_Data_Vacancies!B81+Raw_Data_Vacancies!C81</f>
        <v>0</v>
      </c>
      <c r="C81" s="1"/>
      <c r="D81" s="3">
        <f>(B81*Raw_Data_Vacancies!$D$2)*10000*(1/Raw_Data_Vacancies!$F$3)</f>
        <v>0</v>
      </c>
      <c r="E81" s="2"/>
      <c r="F81" s="2"/>
    </row>
    <row r="82" spans="1:6" x14ac:dyDescent="0.25">
      <c r="A82" s="3">
        <f>Raw_Data_Vacancies!A82/10000</f>
        <v>1.6</v>
      </c>
      <c r="B82" s="1">
        <f>Raw_Data_Vacancies!B82+Raw_Data_Vacancies!C82</f>
        <v>0</v>
      </c>
      <c r="C82" s="1"/>
      <c r="D82" s="3">
        <f>(B82*Raw_Data_Vacancies!$D$2)*10000*(1/Raw_Data_Vacancies!$F$3)</f>
        <v>0</v>
      </c>
      <c r="E82" s="2"/>
      <c r="F82" s="2"/>
    </row>
    <row r="83" spans="1:6" x14ac:dyDescent="0.25">
      <c r="A83" s="3">
        <f>Raw_Data_Vacancies!A83/10000</f>
        <v>1.62</v>
      </c>
      <c r="B83" s="1">
        <f>Raw_Data_Vacancies!B83+Raw_Data_Vacancies!C83</f>
        <v>0</v>
      </c>
      <c r="C83" s="1"/>
      <c r="D83" s="3">
        <f>(B83*Raw_Data_Vacancies!$D$2)*10000*(1/Raw_Data_Vacancies!$F$3)</f>
        <v>0</v>
      </c>
      <c r="E83" s="2"/>
      <c r="F83" s="2"/>
    </row>
    <row r="84" spans="1:6" x14ac:dyDescent="0.25">
      <c r="A84" s="3">
        <f>Raw_Data_Vacancies!A84/10000</f>
        <v>1.64</v>
      </c>
      <c r="B84" s="1">
        <f>Raw_Data_Vacancies!B84+Raw_Data_Vacancies!C84</f>
        <v>0</v>
      </c>
      <c r="C84" s="1"/>
      <c r="D84" s="3">
        <f>(B84*Raw_Data_Vacancies!$D$2)*10000*(1/Raw_Data_Vacancies!$F$3)</f>
        <v>0</v>
      </c>
      <c r="E84" s="2"/>
      <c r="F84" s="2"/>
    </row>
    <row r="85" spans="1:6" x14ac:dyDescent="0.25">
      <c r="A85" s="3">
        <f>Raw_Data_Vacancies!A85/10000</f>
        <v>1.66</v>
      </c>
      <c r="B85" s="1">
        <f>Raw_Data_Vacancies!B85+Raw_Data_Vacancies!C85</f>
        <v>0</v>
      </c>
      <c r="C85" s="1"/>
      <c r="D85" s="3">
        <f>(B85*Raw_Data_Vacancies!$D$2)*10000*(1/Raw_Data_Vacancies!$F$3)</f>
        <v>0</v>
      </c>
      <c r="E85" s="2"/>
      <c r="F85" s="2"/>
    </row>
    <row r="86" spans="1:6" x14ac:dyDescent="0.25">
      <c r="A86" s="3">
        <f>Raw_Data_Vacancies!A86/10000</f>
        <v>1.68</v>
      </c>
      <c r="B86" s="1">
        <f>Raw_Data_Vacancies!B86+Raw_Data_Vacancies!C86</f>
        <v>0</v>
      </c>
      <c r="C86" s="1"/>
      <c r="D86" s="3">
        <f>(B86*Raw_Data_Vacancies!$D$2)*10000*(1/Raw_Data_Vacancies!$F$3)</f>
        <v>0</v>
      </c>
      <c r="E86" s="2"/>
      <c r="F86" s="2"/>
    </row>
    <row r="87" spans="1:6" x14ac:dyDescent="0.25">
      <c r="A87" s="3">
        <f>Raw_Data_Vacancies!A87/10000</f>
        <v>1.7</v>
      </c>
      <c r="B87" s="1">
        <f>Raw_Data_Vacancies!B87+Raw_Data_Vacancies!C87</f>
        <v>0</v>
      </c>
      <c r="C87" s="1"/>
      <c r="D87" s="3">
        <f>(B87*Raw_Data_Vacancies!$D$2)*10000*(1/Raw_Data_Vacancies!$F$3)</f>
        <v>0</v>
      </c>
      <c r="E87" s="2"/>
      <c r="F87" s="2"/>
    </row>
    <row r="88" spans="1:6" x14ac:dyDescent="0.25">
      <c r="A88" s="3">
        <f>Raw_Data_Vacancies!A88/10000</f>
        <v>1.72</v>
      </c>
      <c r="B88" s="1">
        <f>Raw_Data_Vacancies!B88+Raw_Data_Vacancies!C88</f>
        <v>0</v>
      </c>
      <c r="C88" s="1"/>
      <c r="D88" s="3">
        <f>(B88*Raw_Data_Vacancies!$D$2)*10000*(1/Raw_Data_Vacancies!$F$3)</f>
        <v>0</v>
      </c>
      <c r="E88" s="2"/>
      <c r="F88" s="2"/>
    </row>
    <row r="89" spans="1:6" x14ac:dyDescent="0.25">
      <c r="A89" s="3">
        <f>Raw_Data_Vacancies!A89/10000</f>
        <v>1.74</v>
      </c>
      <c r="B89" s="1">
        <f>Raw_Data_Vacancies!B89+Raw_Data_Vacancies!C89</f>
        <v>0</v>
      </c>
      <c r="C89" s="1"/>
      <c r="D89" s="3">
        <f>(B89*Raw_Data_Vacancies!$D$2)*10000*(1/Raw_Data_Vacancies!$F$3)</f>
        <v>0</v>
      </c>
      <c r="E89" s="2"/>
      <c r="F89" s="2"/>
    </row>
    <row r="90" spans="1:6" x14ac:dyDescent="0.25">
      <c r="A90" s="3">
        <f>Raw_Data_Vacancies!A90/10000</f>
        <v>1.76</v>
      </c>
      <c r="B90" s="1">
        <f>Raw_Data_Vacancies!B90+Raw_Data_Vacancies!C90</f>
        <v>0</v>
      </c>
      <c r="C90" s="1"/>
      <c r="D90" s="3">
        <f>(B90*Raw_Data_Vacancies!$D$2)*10000*(1/Raw_Data_Vacancies!$F$3)</f>
        <v>0</v>
      </c>
      <c r="E90" s="2"/>
      <c r="F90" s="2"/>
    </row>
    <row r="91" spans="1:6" x14ac:dyDescent="0.25">
      <c r="A91" s="3">
        <f>Raw_Data_Vacancies!A91/10000</f>
        <v>1.78</v>
      </c>
      <c r="B91" s="1">
        <f>Raw_Data_Vacancies!B91+Raw_Data_Vacancies!C91</f>
        <v>0</v>
      </c>
      <c r="C91" s="1"/>
      <c r="D91" s="3">
        <f>(B91*Raw_Data_Vacancies!$D$2)*10000*(1/Raw_Data_Vacancies!$F$3)</f>
        <v>0</v>
      </c>
      <c r="E91" s="2"/>
      <c r="F91" s="2"/>
    </row>
    <row r="92" spans="1:6" x14ac:dyDescent="0.25">
      <c r="A92" s="3">
        <f>Raw_Data_Vacancies!A92/10000</f>
        <v>1.8</v>
      </c>
      <c r="B92" s="1">
        <f>Raw_Data_Vacancies!B92+Raw_Data_Vacancies!C92</f>
        <v>0</v>
      </c>
      <c r="C92" s="1"/>
      <c r="D92" s="3">
        <f>(B92*Raw_Data_Vacancies!$D$2)*10000*(1/Raw_Data_Vacancies!$F$3)</f>
        <v>0</v>
      </c>
      <c r="E92" s="2"/>
      <c r="F92" s="2"/>
    </row>
    <row r="93" spans="1:6" x14ac:dyDescent="0.25">
      <c r="A93" s="3">
        <f>Raw_Data_Vacancies!A93/10000</f>
        <v>1.82</v>
      </c>
      <c r="B93" s="1">
        <f>Raw_Data_Vacancies!B93+Raw_Data_Vacancies!C93</f>
        <v>0</v>
      </c>
      <c r="C93" s="1"/>
      <c r="D93" s="3">
        <f>(B93*Raw_Data_Vacancies!$D$2)*10000*(1/Raw_Data_Vacancies!$F$3)</f>
        <v>0</v>
      </c>
      <c r="E93" s="2"/>
      <c r="F93" s="2"/>
    </row>
    <row r="94" spans="1:6" x14ac:dyDescent="0.25">
      <c r="A94" s="3">
        <f>Raw_Data_Vacancies!A94/10000</f>
        <v>1.84</v>
      </c>
      <c r="B94" s="1">
        <f>Raw_Data_Vacancies!B94+Raw_Data_Vacancies!C94</f>
        <v>0</v>
      </c>
      <c r="C94" s="1"/>
      <c r="D94" s="3">
        <f>(B94*Raw_Data_Vacancies!$D$2)*10000*(1/Raw_Data_Vacancies!$F$3)</f>
        <v>0</v>
      </c>
      <c r="E94" s="2"/>
      <c r="F94" s="2"/>
    </row>
    <row r="95" spans="1:6" x14ac:dyDescent="0.25">
      <c r="A95" s="3">
        <f>Raw_Data_Vacancies!A95/10000</f>
        <v>1.86</v>
      </c>
      <c r="B95" s="1">
        <f>Raw_Data_Vacancies!B95+Raw_Data_Vacancies!C95</f>
        <v>0</v>
      </c>
      <c r="C95" s="1"/>
      <c r="D95" s="3">
        <f>(B95*Raw_Data_Vacancies!$D$2)*10000*(1/Raw_Data_Vacancies!$F$3)</f>
        <v>0</v>
      </c>
      <c r="E95" s="2"/>
      <c r="F95" s="2"/>
    </row>
    <row r="96" spans="1:6" x14ac:dyDescent="0.25">
      <c r="A96" s="3">
        <f>Raw_Data_Vacancies!A96/10000</f>
        <v>1.88</v>
      </c>
      <c r="B96" s="1">
        <f>Raw_Data_Vacancies!B96+Raw_Data_Vacancies!C96</f>
        <v>0</v>
      </c>
      <c r="C96" s="1"/>
      <c r="D96" s="3">
        <f>(B96*Raw_Data_Vacancies!$D$2)*10000*(1/Raw_Data_Vacancies!$F$3)</f>
        <v>0</v>
      </c>
      <c r="E96" s="2"/>
      <c r="F96" s="2"/>
    </row>
    <row r="97" spans="1:6" x14ac:dyDescent="0.25">
      <c r="A97" s="3">
        <f>Raw_Data_Vacancies!A97/10000</f>
        <v>1.9</v>
      </c>
      <c r="B97" s="1">
        <f>Raw_Data_Vacancies!B97+Raw_Data_Vacancies!C97</f>
        <v>0</v>
      </c>
      <c r="C97" s="1"/>
      <c r="D97" s="3">
        <f>(B97*Raw_Data_Vacancies!$D$2)*10000*(1/Raw_Data_Vacancies!$F$3)</f>
        <v>0</v>
      </c>
      <c r="E97" s="2"/>
      <c r="F97" s="2"/>
    </row>
    <row r="98" spans="1:6" x14ac:dyDescent="0.25">
      <c r="A98" s="3">
        <f>Raw_Data_Vacancies!A98/10000</f>
        <v>1.92</v>
      </c>
      <c r="B98" s="1">
        <f>Raw_Data_Vacancies!B98+Raw_Data_Vacancies!C98</f>
        <v>0</v>
      </c>
      <c r="C98" s="1"/>
      <c r="D98" s="3">
        <f>(B98*Raw_Data_Vacancies!$D$2)*10000*(1/Raw_Data_Vacancies!$F$3)</f>
        <v>0</v>
      </c>
      <c r="E98" s="2"/>
      <c r="F98" s="2"/>
    </row>
    <row r="99" spans="1:6" x14ac:dyDescent="0.25">
      <c r="A99" s="3">
        <f>Raw_Data_Vacancies!A99/10000</f>
        <v>1.94</v>
      </c>
      <c r="B99" s="1">
        <f>Raw_Data_Vacancies!B99+Raw_Data_Vacancies!C99</f>
        <v>0</v>
      </c>
      <c r="C99" s="1"/>
      <c r="D99" s="3">
        <f>(B99*Raw_Data_Vacancies!$D$2)*10000*(1/Raw_Data_Vacancies!$F$3)</f>
        <v>0</v>
      </c>
      <c r="E99" s="2"/>
      <c r="F99" s="2"/>
    </row>
    <row r="100" spans="1:6" x14ac:dyDescent="0.25">
      <c r="A100" s="3">
        <f>Raw_Data_Vacancies!A100/10000</f>
        <v>1.96</v>
      </c>
      <c r="B100" s="1">
        <f>Raw_Data_Vacancies!B100+Raw_Data_Vacancies!C100</f>
        <v>0</v>
      </c>
      <c r="C100" s="1"/>
      <c r="D100" s="3">
        <f>(B100*Raw_Data_Vacancies!$D$2)*10000*(1/Raw_Data_Vacancies!$F$3)</f>
        <v>0</v>
      </c>
      <c r="E100" s="2"/>
      <c r="F100" s="2"/>
    </row>
    <row r="101" spans="1:6" x14ac:dyDescent="0.25">
      <c r="A101" s="3">
        <f>Raw_Data_Vacancies!A101/10000</f>
        <v>1.98</v>
      </c>
      <c r="B101" s="1">
        <f>Raw_Data_Vacancies!B101+Raw_Data_Vacancies!C101</f>
        <v>0</v>
      </c>
      <c r="C101" s="1"/>
      <c r="D101" s="3">
        <f>(B101*Raw_Data_Vacancies!$D$2)*10000*(1/Raw_Data_Vacancies!$F$3)</f>
        <v>0</v>
      </c>
      <c r="E101" s="2"/>
      <c r="F101" s="2"/>
    </row>
    <row r="102" spans="1:6" x14ac:dyDescent="0.25">
      <c r="A102" s="3">
        <f>Raw_Data_Vacancies!A102/10000</f>
        <v>2</v>
      </c>
      <c r="B102" s="1">
        <f>Raw_Data_Vacancies!B102+Raw_Data_Vacancies!C102</f>
        <v>0</v>
      </c>
      <c r="C102" s="1"/>
      <c r="D102" s="3">
        <f>(B102*Raw_Data_Vacancies!$D$2)*10000*(1/Raw_Data_Vacancies!$F$3)</f>
        <v>0</v>
      </c>
      <c r="E102" s="2"/>
      <c r="F102" s="2"/>
    </row>
    <row r="103" spans="1:6" x14ac:dyDescent="0.25">
      <c r="A103" s="1"/>
    </row>
    <row r="104" spans="1:6" x14ac:dyDescent="0.25">
      <c r="A104" s="1"/>
    </row>
    <row r="105" spans="1:6" x14ac:dyDescent="0.25">
      <c r="A105" s="1"/>
    </row>
    <row r="106" spans="1:6" x14ac:dyDescent="0.25">
      <c r="A106" s="1"/>
    </row>
    <row r="107" spans="1:6" x14ac:dyDescent="0.25">
      <c r="A107" s="1"/>
    </row>
    <row r="108" spans="1:6" x14ac:dyDescent="0.25">
      <c r="A108" s="1"/>
    </row>
    <row r="109" spans="1:6" x14ac:dyDescent="0.25">
      <c r="A109" s="1"/>
    </row>
    <row r="110" spans="1:6" x14ac:dyDescent="0.25">
      <c r="A110" s="1"/>
    </row>
    <row r="111" spans="1:6" x14ac:dyDescent="0.25">
      <c r="A111" s="1"/>
    </row>
    <row r="112" spans="1:6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BCE38-880A-4384-821A-049C58793050}">
  <dimension ref="A1:R194"/>
  <sheetViews>
    <sheetView topLeftCell="A168" workbookViewId="0">
      <selection activeCell="G13" sqref="G13:H194"/>
    </sheetView>
  </sheetViews>
  <sheetFormatPr defaultRowHeight="15" x14ac:dyDescent="0.25"/>
  <cols>
    <col min="1" max="1" width="36.5703125" customWidth="1"/>
    <col min="7" max="7" width="11.85546875" customWidth="1"/>
  </cols>
  <sheetData>
    <row r="1" spans="1:18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</row>
    <row r="2" spans="1:18" x14ac:dyDescent="0.25">
      <c r="A2" t="s">
        <v>54</v>
      </c>
      <c r="B2">
        <v>3.5272000000000001</v>
      </c>
      <c r="C2" s="1">
        <v>754412000</v>
      </c>
      <c r="D2" s="1">
        <v>3296.66</v>
      </c>
      <c r="E2">
        <v>0.41093355999999998</v>
      </c>
      <c r="F2">
        <v>0.16989979999999999</v>
      </c>
      <c r="G2" s="1">
        <v>7.0558186E-5</v>
      </c>
      <c r="H2" s="1">
        <v>1.8868329999999999E-6</v>
      </c>
      <c r="I2" s="1">
        <v>6.1820147999999997E-6</v>
      </c>
      <c r="J2" s="1">
        <v>8.8673819999999999E-6</v>
      </c>
      <c r="K2">
        <v>8.4864685000000002E-3</v>
      </c>
      <c r="L2" s="1">
        <v>8.0637618000000005E-5</v>
      </c>
      <c r="M2">
        <v>2.8203936999999999</v>
      </c>
      <c r="N2">
        <v>6.3965812000000002E-3</v>
      </c>
      <c r="O2">
        <v>0</v>
      </c>
      <c r="P2" s="1">
        <v>4.6580913000000002E-10</v>
      </c>
      <c r="Q2">
        <v>-1.6328097000000001E-3</v>
      </c>
      <c r="R2" s="1">
        <v>1.0810753E-5</v>
      </c>
    </row>
    <row r="3" spans="1:18" x14ac:dyDescent="0.25">
      <c r="A3" t="s">
        <v>55</v>
      </c>
      <c r="B3">
        <v>3.5272000000000001</v>
      </c>
      <c r="C3" s="1">
        <v>754398000</v>
      </c>
      <c r="D3" s="1">
        <v>3122.22</v>
      </c>
      <c r="E3">
        <v>0.39894078999999999</v>
      </c>
      <c r="F3">
        <v>0.16426673999999999</v>
      </c>
      <c r="G3" s="1">
        <v>6.9087593E-5</v>
      </c>
      <c r="H3" s="1">
        <v>1.9149504999999999E-6</v>
      </c>
      <c r="I3" s="1">
        <v>6.7910765999999999E-6</v>
      </c>
      <c r="J3" s="1">
        <v>8.6616019000000008E-6</v>
      </c>
      <c r="K3">
        <v>8.1706270999999994E-3</v>
      </c>
      <c r="L3" s="1">
        <v>8.1581967000000002E-5</v>
      </c>
      <c r="M3">
        <v>2.824964</v>
      </c>
      <c r="N3">
        <v>6.7239465999999999E-3</v>
      </c>
      <c r="O3">
        <v>0</v>
      </c>
      <c r="P3" s="1">
        <v>5.1454507000000001E-10</v>
      </c>
      <c r="Q3">
        <v>-1.5177140999999999E-3</v>
      </c>
      <c r="R3" s="1">
        <v>1.1285094E-5</v>
      </c>
    </row>
    <row r="4" spans="1:18" x14ac:dyDescent="0.25">
      <c r="A4" t="s">
        <v>56</v>
      </c>
      <c r="B4">
        <v>3.5272000000000001</v>
      </c>
      <c r="C4" s="1">
        <v>754237000</v>
      </c>
      <c r="D4" s="1">
        <v>3344.98</v>
      </c>
      <c r="E4">
        <v>0.40838068</v>
      </c>
      <c r="F4">
        <v>0.15930105</v>
      </c>
      <c r="G4" s="1">
        <v>6.9208747999999998E-5</v>
      </c>
      <c r="H4" s="1">
        <v>1.8521353E-6</v>
      </c>
      <c r="I4" s="1">
        <v>7.4343364E-6</v>
      </c>
      <c r="J4" s="1">
        <v>7.9486548999999993E-6</v>
      </c>
      <c r="K4">
        <v>9.1069246E-3</v>
      </c>
      <c r="L4" s="1">
        <v>8.2543112999999995E-5</v>
      </c>
      <c r="M4">
        <v>2.8829278</v>
      </c>
      <c r="N4">
        <v>6.1011379000000003E-3</v>
      </c>
      <c r="O4" s="1">
        <v>3.7162803999999997E-8</v>
      </c>
      <c r="P4" s="1">
        <v>4.3077710999999998E-10</v>
      </c>
      <c r="Q4">
        <v>-1.5690400000000001E-3</v>
      </c>
      <c r="R4" s="1">
        <v>1.0871401E-5</v>
      </c>
    </row>
    <row r="5" spans="1:18" x14ac:dyDescent="0.25">
      <c r="A5" t="s">
        <v>57</v>
      </c>
      <c r="B5">
        <v>3.5272000000000001</v>
      </c>
      <c r="C5" s="1">
        <v>754175000</v>
      </c>
      <c r="D5" s="1">
        <v>3148.61</v>
      </c>
      <c r="E5">
        <v>0.40800260999999999</v>
      </c>
      <c r="F5">
        <v>0.20536994</v>
      </c>
      <c r="G5" s="1">
        <v>7.0021288E-5</v>
      </c>
      <c r="H5" s="1">
        <v>2.3331780000000002E-6</v>
      </c>
      <c r="I5" s="1">
        <v>7.2233003999999997E-6</v>
      </c>
      <c r="J5" s="1">
        <v>1.0345035000000001E-5</v>
      </c>
      <c r="K5">
        <v>8.4371913000000007E-3</v>
      </c>
      <c r="L5" s="1">
        <v>9.8116682000000006E-5</v>
      </c>
      <c r="M5">
        <v>2.2269958999999999</v>
      </c>
      <c r="N5">
        <v>7.8110641999999996E-3</v>
      </c>
      <c r="O5">
        <v>0</v>
      </c>
      <c r="P5" s="1">
        <v>5.4484396000000001E-10</v>
      </c>
      <c r="Q5">
        <v>-1.7591060000000001E-3</v>
      </c>
      <c r="R5" s="1">
        <v>1.2764686E-5</v>
      </c>
    </row>
    <row r="6" spans="1:18" x14ac:dyDescent="0.25">
      <c r="A6" t="s">
        <v>58</v>
      </c>
      <c r="B6">
        <v>3.5272000000000001</v>
      </c>
      <c r="C6" s="1">
        <v>754282000</v>
      </c>
      <c r="D6" s="1">
        <v>3538.86</v>
      </c>
      <c r="E6">
        <v>0.40576999000000002</v>
      </c>
      <c r="F6">
        <v>0.19292007999999999</v>
      </c>
      <c r="G6" s="1">
        <v>6.9751041999999998E-5</v>
      </c>
      <c r="H6" s="1">
        <v>2.2281462000000002E-6</v>
      </c>
      <c r="I6" s="1">
        <v>7.5629856999999996E-6</v>
      </c>
      <c r="J6" s="1">
        <v>9.6272906000000008E-6</v>
      </c>
      <c r="K6">
        <v>8.0630779E-3</v>
      </c>
      <c r="L6" s="1">
        <v>9.2488800000000001E-5</v>
      </c>
      <c r="M6">
        <v>2.2573489000000002</v>
      </c>
      <c r="N6">
        <v>7.7056516999999998E-3</v>
      </c>
      <c r="O6">
        <v>0</v>
      </c>
      <c r="P6" s="1">
        <v>5.4665068E-10</v>
      </c>
      <c r="Q6">
        <v>-1.6685027999999999E-3</v>
      </c>
      <c r="R6" s="1">
        <v>1.2161925E-5</v>
      </c>
    </row>
    <row r="7" spans="1:18" x14ac:dyDescent="0.25">
      <c r="A7" t="s">
        <v>59</v>
      </c>
      <c r="B7">
        <v>3.5272000000000001</v>
      </c>
      <c r="C7" s="1">
        <v>754040000</v>
      </c>
      <c r="D7" s="1">
        <v>3464.89</v>
      </c>
      <c r="E7">
        <v>0.40348313000000002</v>
      </c>
      <c r="F7">
        <v>0.21099499999999999</v>
      </c>
      <c r="G7" s="1">
        <v>7.0500113000000002E-5</v>
      </c>
      <c r="H7" s="1">
        <v>2.3924834999999998E-6</v>
      </c>
      <c r="I7" s="1">
        <v>6.8128830999999997E-6</v>
      </c>
      <c r="J7" s="1">
        <v>1.0928259E-5</v>
      </c>
      <c r="K7">
        <v>7.5065977999999997E-3</v>
      </c>
      <c r="L7" s="1">
        <v>9.3417255999999997E-5</v>
      </c>
      <c r="M7">
        <v>2.2350335000000001</v>
      </c>
      <c r="N7">
        <v>8.3649840000000007E-3</v>
      </c>
      <c r="O7" s="1">
        <v>3.8886078999999997E-8</v>
      </c>
      <c r="P7" s="1">
        <v>6.3458082000000003E-10</v>
      </c>
      <c r="Q7">
        <v>-1.7563914000000001E-3</v>
      </c>
      <c r="R7" s="1">
        <v>1.2792714E-5</v>
      </c>
    </row>
    <row r="8" spans="1:18" x14ac:dyDescent="0.25">
      <c r="A8" t="s">
        <v>60</v>
      </c>
      <c r="B8">
        <v>3.5272000000000001</v>
      </c>
      <c r="C8" s="1">
        <v>754080000</v>
      </c>
      <c r="D8" s="1">
        <v>3518.03</v>
      </c>
      <c r="E8">
        <v>0.40678317000000003</v>
      </c>
      <c r="F8">
        <v>0.22920223000000001</v>
      </c>
      <c r="G8" s="1">
        <v>7.0747617000000007E-5</v>
      </c>
      <c r="H8" s="1">
        <v>2.8635500999999998E-6</v>
      </c>
      <c r="I8" s="1">
        <v>8.8830775999999998E-6</v>
      </c>
      <c r="J8" s="1">
        <v>1.050798E-5</v>
      </c>
      <c r="K8">
        <v>7.7459520000000004E-3</v>
      </c>
      <c r="L8">
        <v>1.1437214000000001E-4</v>
      </c>
      <c r="M8">
        <v>-2.2478886</v>
      </c>
      <c r="N8">
        <v>1.0033184000000001E-2</v>
      </c>
      <c r="O8">
        <v>0</v>
      </c>
      <c r="P8" s="1">
        <v>7.0714537000000004E-10</v>
      </c>
      <c r="Q8">
        <v>-1.6693509000000001E-3</v>
      </c>
      <c r="R8" s="1">
        <v>1.520975E-5</v>
      </c>
    </row>
    <row r="9" spans="1:18" x14ac:dyDescent="0.25">
      <c r="A9" t="s">
        <v>61</v>
      </c>
      <c r="B9">
        <v>3.5272000000000001</v>
      </c>
      <c r="C9" s="1">
        <v>754343000</v>
      </c>
      <c r="D9" s="1">
        <v>3163.85</v>
      </c>
      <c r="E9">
        <v>0.33881213999999998</v>
      </c>
      <c r="F9">
        <v>0.10384090999999999</v>
      </c>
      <c r="G9" s="1">
        <v>6.6619521999999995E-5</v>
      </c>
      <c r="H9" s="1">
        <v>1.3628709999999999E-6</v>
      </c>
      <c r="I9" s="1">
        <v>5.9657269000000001E-6</v>
      </c>
      <c r="J9" s="1">
        <v>6.8288891999999997E-6</v>
      </c>
      <c r="K9">
        <v>1.2142058000000001E-2</v>
      </c>
      <c r="L9" s="1">
        <v>7.1014257999999994E-5</v>
      </c>
      <c r="M9">
        <v>2.4568751999999998</v>
      </c>
      <c r="N9">
        <v>3.9117051000000002E-3</v>
      </c>
      <c r="O9">
        <v>0</v>
      </c>
      <c r="P9" s="1">
        <v>2.0626324E-10</v>
      </c>
      <c r="Q9">
        <v>-1.5049633999999999E-3</v>
      </c>
      <c r="R9" s="1">
        <v>7.7205889000000002E-6</v>
      </c>
    </row>
    <row r="10" spans="1:18" x14ac:dyDescent="0.25">
      <c r="A10" t="s">
        <v>62</v>
      </c>
      <c r="B10">
        <v>3.5272000000000001</v>
      </c>
      <c r="C10" s="1">
        <v>754130000</v>
      </c>
      <c r="D10" s="1">
        <v>3013.5</v>
      </c>
      <c r="E10">
        <v>0.36246736000000002</v>
      </c>
      <c r="F10">
        <v>0.10969729</v>
      </c>
      <c r="G10" s="1">
        <v>6.6955266000000006E-5</v>
      </c>
      <c r="H10" s="1">
        <v>1.3683336999999999E-6</v>
      </c>
      <c r="I10" s="1">
        <v>7.0523994E-6</v>
      </c>
      <c r="J10" s="1">
        <v>6.4226233000000004E-6</v>
      </c>
      <c r="K10">
        <v>1.0617972999999999E-2</v>
      </c>
      <c r="L10" s="1">
        <v>6.3989455999999994E-5</v>
      </c>
      <c r="M10">
        <v>2.2347294999999998</v>
      </c>
      <c r="N10">
        <v>4.0434125999999999E-3</v>
      </c>
      <c r="O10" s="1">
        <v>3.6127899999999999E-8</v>
      </c>
      <c r="P10" s="1">
        <v>2.4533397000000002E-10</v>
      </c>
      <c r="Q10">
        <v>-1.5980476E-3</v>
      </c>
      <c r="R10" s="1">
        <v>7.6234439000000001E-6</v>
      </c>
    </row>
    <row r="11" spans="1:18" x14ac:dyDescent="0.25">
      <c r="A11" t="s">
        <v>63</v>
      </c>
      <c r="B11">
        <v>3.5272000000000001</v>
      </c>
      <c r="C11" s="1">
        <v>754197000</v>
      </c>
      <c r="D11" s="1">
        <v>3234.53</v>
      </c>
      <c r="E11">
        <v>0.35487564999999999</v>
      </c>
      <c r="F11">
        <v>9.7589593000000002E-2</v>
      </c>
      <c r="G11" s="1">
        <v>6.5997948000000005E-5</v>
      </c>
      <c r="H11" s="1">
        <v>1.3288026999999999E-6</v>
      </c>
      <c r="I11" s="1">
        <v>8.0662158999999996E-6</v>
      </c>
      <c r="J11" s="1">
        <v>5.5534655000000001E-6</v>
      </c>
      <c r="K11">
        <v>1.2238046000000001E-2</v>
      </c>
      <c r="L11" s="1">
        <v>7.2398728999999994E-5</v>
      </c>
      <c r="M11">
        <v>2.7211414</v>
      </c>
      <c r="N11">
        <v>3.9626004000000003E-3</v>
      </c>
      <c r="O11">
        <v>0</v>
      </c>
      <c r="P11" s="1">
        <v>2.0815032E-10</v>
      </c>
      <c r="Q11">
        <v>-1.6373522E-3</v>
      </c>
      <c r="R11" s="1">
        <v>7.8873830000000002E-6</v>
      </c>
    </row>
    <row r="12" spans="1:18" x14ac:dyDescent="0.25">
      <c r="A12" t="s">
        <v>64</v>
      </c>
      <c r="B12">
        <v>3.5272000000000001</v>
      </c>
      <c r="C12" s="1">
        <v>754091000</v>
      </c>
      <c r="D12" s="1">
        <v>3516.1</v>
      </c>
      <c r="E12">
        <v>0.34152115</v>
      </c>
      <c r="F12">
        <v>0.14212383000000001</v>
      </c>
      <c r="G12" s="1">
        <v>6.7961093999999999E-5</v>
      </c>
      <c r="H12" s="1">
        <v>1.8707613E-6</v>
      </c>
      <c r="I12" s="1">
        <v>5.7224115000000003E-6</v>
      </c>
      <c r="J12" s="1">
        <v>9.2629039E-6</v>
      </c>
      <c r="K12">
        <v>8.0508242000000008E-3</v>
      </c>
      <c r="L12" s="1">
        <v>7.7557944999999995E-5</v>
      </c>
      <c r="M12">
        <v>2.9832933000000001</v>
      </c>
      <c r="N12">
        <v>6.4892609E-3</v>
      </c>
      <c r="O12">
        <v>0</v>
      </c>
      <c r="P12" s="1">
        <v>4.6719098000000004E-10</v>
      </c>
      <c r="Q12">
        <v>-1.6527801E-3</v>
      </c>
      <c r="R12" s="1">
        <v>1.0356414E-5</v>
      </c>
    </row>
    <row r="13" spans="1:18" x14ac:dyDescent="0.25">
      <c r="A13" t="s">
        <v>65</v>
      </c>
      <c r="B13">
        <v>3.5272000000000001</v>
      </c>
      <c r="C13" s="1">
        <v>753963000</v>
      </c>
      <c r="D13" s="1">
        <v>3367.9</v>
      </c>
      <c r="E13">
        <v>0.32327693000000002</v>
      </c>
      <c r="F13">
        <v>0.12990335</v>
      </c>
      <c r="G13" s="1">
        <v>6.3479519000000006E-5</v>
      </c>
      <c r="H13" s="1">
        <v>1.7914082E-6</v>
      </c>
      <c r="I13" s="1">
        <v>5.5000521000000004E-6</v>
      </c>
      <c r="J13" s="1">
        <v>9.2935888000000003E-6</v>
      </c>
      <c r="K13">
        <v>8.2327072999999994E-3</v>
      </c>
      <c r="L13" s="1">
        <v>8.8420079000000007E-5</v>
      </c>
      <c r="M13">
        <v>3.1481823000000002</v>
      </c>
      <c r="N13">
        <v>7.2478539999999998E-3</v>
      </c>
      <c r="O13" s="1">
        <v>3.5751569999999997E-8</v>
      </c>
      <c r="P13" s="1">
        <v>5.3351345000000002E-10</v>
      </c>
      <c r="Q13">
        <v>-1.704175E-3</v>
      </c>
      <c r="R13" s="1">
        <v>1.2037686999999999E-5</v>
      </c>
    </row>
    <row r="14" spans="1:18" x14ac:dyDescent="0.25">
      <c r="A14" t="s">
        <v>66</v>
      </c>
      <c r="B14">
        <v>3.5272000000000001</v>
      </c>
      <c r="C14" s="1">
        <v>753532000</v>
      </c>
      <c r="D14" s="1">
        <v>2989.81</v>
      </c>
      <c r="E14">
        <v>0.34417133</v>
      </c>
      <c r="F14">
        <v>9.4703631999999996E-2</v>
      </c>
      <c r="G14" s="1">
        <v>5.8329891000000001E-5</v>
      </c>
      <c r="H14" s="1">
        <v>1.3407581E-6</v>
      </c>
      <c r="I14" s="1">
        <v>8.6675701999999993E-6</v>
      </c>
      <c r="J14" s="1">
        <v>5.7176766000000002E-6</v>
      </c>
      <c r="K14">
        <v>7.9409787000000003E-3</v>
      </c>
      <c r="L14" s="1">
        <v>8.4033939000000002E-5</v>
      </c>
      <c r="M14">
        <v>2.8017126000000001</v>
      </c>
      <c r="N14">
        <v>7.1274533000000003E-3</v>
      </c>
      <c r="O14">
        <v>0</v>
      </c>
      <c r="P14" s="1">
        <v>5.4167812000000004E-10</v>
      </c>
      <c r="Q14">
        <v>-1.9002254999999999E-3</v>
      </c>
      <c r="R14" s="1">
        <v>1.1702856000000001E-5</v>
      </c>
    </row>
    <row r="15" spans="1:18" x14ac:dyDescent="0.25">
      <c r="A15" t="s">
        <v>67</v>
      </c>
      <c r="B15">
        <v>3.5272000000000001</v>
      </c>
      <c r="C15" s="1">
        <v>752933000</v>
      </c>
      <c r="D15" s="1">
        <v>3403.62</v>
      </c>
      <c r="E15">
        <v>0.23347724</v>
      </c>
      <c r="F15">
        <v>4.1474825E-2</v>
      </c>
      <c r="G15" s="1">
        <v>4.9881306000000003E-5</v>
      </c>
      <c r="H15" s="1">
        <v>7.2957351000000001E-7</v>
      </c>
      <c r="I15" s="1">
        <v>3.4283150000000001E-6</v>
      </c>
      <c r="J15" s="1">
        <v>4.9125266999999998E-6</v>
      </c>
      <c r="K15">
        <v>1.2418747000000001E-2</v>
      </c>
      <c r="L15" s="1">
        <v>7.2295324000000005E-5</v>
      </c>
      <c r="M15">
        <v>2.4560232000000002</v>
      </c>
      <c r="N15">
        <v>3.8968240000000001E-3</v>
      </c>
      <c r="O15">
        <v>0</v>
      </c>
      <c r="P15" s="1">
        <v>2.0871773999999999E-10</v>
      </c>
      <c r="Q15">
        <v>-1.7593375000000001E-3</v>
      </c>
      <c r="R15" s="1">
        <v>8.1082300000000001E-6</v>
      </c>
    </row>
    <row r="16" spans="1:18" x14ac:dyDescent="0.25">
      <c r="A16" t="s">
        <v>68</v>
      </c>
      <c r="B16">
        <v>3.5272000000000001</v>
      </c>
      <c r="C16" s="1">
        <v>752432000</v>
      </c>
      <c r="D16" s="1">
        <v>3378.11</v>
      </c>
      <c r="E16">
        <v>0.20696688999999999</v>
      </c>
      <c r="F16">
        <v>3.6068205999999998E-2</v>
      </c>
      <c r="G16" s="1">
        <v>4.7087472999999999E-5</v>
      </c>
      <c r="H16" s="1">
        <v>6.8182442999999998E-7</v>
      </c>
      <c r="I16" s="1">
        <v>1.4630405999999999E-6</v>
      </c>
      <c r="J16" s="1">
        <v>5.2638507E-6</v>
      </c>
      <c r="K16">
        <v>1.2322308000000001E-2</v>
      </c>
      <c r="L16" s="1">
        <v>7.4417269999999994E-5</v>
      </c>
      <c r="M16">
        <v>2.4786636</v>
      </c>
      <c r="N16">
        <v>4.0438414000000004E-3</v>
      </c>
      <c r="O16" s="1">
        <v>3.6308328999999999E-8</v>
      </c>
      <c r="P16" s="1">
        <v>2.1785814E-10</v>
      </c>
      <c r="Q16">
        <v>-1.8920728999999999E-3</v>
      </c>
      <c r="R16" s="1">
        <v>8.4205196E-6</v>
      </c>
    </row>
    <row r="17" spans="1:18" x14ac:dyDescent="0.25">
      <c r="A17" t="s">
        <v>69</v>
      </c>
      <c r="B17">
        <v>3.5272000000000001</v>
      </c>
      <c r="C17" s="1">
        <v>752107000</v>
      </c>
      <c r="D17" s="1">
        <v>3329</v>
      </c>
      <c r="E17">
        <v>0.20525558999999999</v>
      </c>
      <c r="F17">
        <v>3.1543703999999999E-2</v>
      </c>
      <c r="G17" s="1">
        <v>4.5403323000000002E-5</v>
      </c>
      <c r="H17" s="1">
        <v>6.0903658000000004E-7</v>
      </c>
      <c r="I17" s="1">
        <v>2.1247804E-6</v>
      </c>
      <c r="J17" s="1">
        <v>4.5979148999999999E-6</v>
      </c>
      <c r="K17">
        <v>1.2214061999999999E-2</v>
      </c>
      <c r="L17" s="1">
        <v>7.1628440999999999E-5</v>
      </c>
      <c r="M17">
        <v>2.4789623000000001</v>
      </c>
      <c r="N17">
        <v>3.9280473999999998E-3</v>
      </c>
      <c r="O17">
        <v>0</v>
      </c>
      <c r="P17" s="1">
        <v>2.1507008000000001E-10</v>
      </c>
      <c r="Q17">
        <v>-1.7637283000000001E-3</v>
      </c>
      <c r="R17" s="1">
        <v>8.2194148000000008E-6</v>
      </c>
    </row>
    <row r="18" spans="1:18" x14ac:dyDescent="0.25">
      <c r="A18" t="s">
        <v>70</v>
      </c>
      <c r="B18">
        <v>3.5272000000000001</v>
      </c>
      <c r="C18" s="1">
        <v>751726000</v>
      </c>
      <c r="D18" s="1">
        <v>3233.13</v>
      </c>
      <c r="E18">
        <v>0.32829161000000001</v>
      </c>
      <c r="F18">
        <v>4.9644898999999999E-2</v>
      </c>
      <c r="G18" s="1">
        <v>4.7645355E-5</v>
      </c>
      <c r="H18" s="1">
        <v>8.4459259000000005E-7</v>
      </c>
      <c r="I18" s="1">
        <v>1.3206315E-5</v>
      </c>
      <c r="J18" s="1">
        <v>2.734124E-6</v>
      </c>
      <c r="K18">
        <v>8.2632539999999994E-3</v>
      </c>
      <c r="L18" s="1">
        <v>9.0234228000000001E-5</v>
      </c>
      <c r="M18">
        <v>-2.3686311999999998</v>
      </c>
      <c r="N18">
        <v>7.3864661E-3</v>
      </c>
      <c r="O18">
        <v>0</v>
      </c>
      <c r="P18" s="1">
        <v>5.4705270999999996E-10</v>
      </c>
      <c r="Q18">
        <v>-2.1885770000000001E-3</v>
      </c>
      <c r="R18" s="1">
        <v>1.2666695E-5</v>
      </c>
    </row>
    <row r="19" spans="1:18" x14ac:dyDescent="0.25">
      <c r="A19" t="s">
        <v>71</v>
      </c>
      <c r="B19">
        <v>3.5272000000000001</v>
      </c>
      <c r="C19" s="1">
        <v>751750000</v>
      </c>
      <c r="D19" s="1">
        <v>3330.38</v>
      </c>
      <c r="E19">
        <v>0.22132117000000001</v>
      </c>
      <c r="F19">
        <v>2.8120864999999998E-2</v>
      </c>
      <c r="G19" s="1">
        <v>4.3893141E-5</v>
      </c>
      <c r="H19" s="1">
        <v>5.4873806999999996E-7</v>
      </c>
      <c r="I19" s="1">
        <v>5.3323704000000002E-6</v>
      </c>
      <c r="J19" s="1">
        <v>3.4269632999999998E-6</v>
      </c>
      <c r="K19">
        <v>1.2570797999999999E-2</v>
      </c>
      <c r="L19" s="1">
        <v>7.3973449E-5</v>
      </c>
      <c r="M19">
        <v>2.9611198000000001</v>
      </c>
      <c r="N19">
        <v>3.9484784999999998E-3</v>
      </c>
      <c r="O19" s="1">
        <v>3.8605788E-8</v>
      </c>
      <c r="P19" s="1">
        <v>2.1128426E-10</v>
      </c>
      <c r="Q19">
        <v>-1.9369758999999999E-3</v>
      </c>
      <c r="R19" s="1">
        <v>8.4243542999999992E-6</v>
      </c>
    </row>
    <row r="20" spans="1:18" x14ac:dyDescent="0.25">
      <c r="A20" t="s">
        <v>72</v>
      </c>
      <c r="B20">
        <v>3.5272000000000001</v>
      </c>
      <c r="C20" s="1">
        <v>751471000</v>
      </c>
      <c r="D20" s="1">
        <v>3697.02</v>
      </c>
      <c r="E20">
        <v>0.24299165</v>
      </c>
      <c r="F20">
        <v>5.9536449999999998E-2</v>
      </c>
      <c r="G20" s="1">
        <v>4.4658635000000002E-5</v>
      </c>
      <c r="H20" s="1">
        <v>1.1291076E-6</v>
      </c>
      <c r="I20" s="1">
        <v>7.2621434000000002E-6</v>
      </c>
      <c r="J20" s="1">
        <v>6.0685833999999997E-6</v>
      </c>
      <c r="K20">
        <v>7.4002193000000001E-3</v>
      </c>
      <c r="L20">
        <v>1.2283944E-4</v>
      </c>
      <c r="M20">
        <v>-2.4436502999999998</v>
      </c>
      <c r="N20">
        <v>1.1257325E-2</v>
      </c>
      <c r="O20">
        <v>0</v>
      </c>
      <c r="P20" s="1">
        <v>8.5805064000000001E-10</v>
      </c>
      <c r="Q20">
        <v>-1.7676638999999999E-3</v>
      </c>
      <c r="R20" s="1">
        <v>1.7653215999999999E-5</v>
      </c>
    </row>
    <row r="21" spans="1:18" x14ac:dyDescent="0.25">
      <c r="A21" t="s">
        <v>73</v>
      </c>
      <c r="B21">
        <v>3.5272000000000001</v>
      </c>
      <c r="C21" s="1">
        <v>751389000</v>
      </c>
      <c r="D21" s="1">
        <v>3326.31</v>
      </c>
      <c r="E21">
        <v>0.22823362999999999</v>
      </c>
      <c r="F21">
        <v>5.7265621000000003E-2</v>
      </c>
      <c r="G21" s="1">
        <v>4.4302384999999997E-5</v>
      </c>
      <c r="H21" s="1">
        <v>1.0560490999999999E-6</v>
      </c>
      <c r="I21" s="1">
        <v>4.8314266E-6</v>
      </c>
      <c r="J21" s="1">
        <v>6.8917141000000003E-6</v>
      </c>
      <c r="K21">
        <v>7.7730884999999998E-3</v>
      </c>
      <c r="L21">
        <v>1.1457789000000001E-4</v>
      </c>
      <c r="M21">
        <v>2.3128375000000001</v>
      </c>
      <c r="N21">
        <v>9.9108119000000001E-3</v>
      </c>
      <c r="O21">
        <v>0</v>
      </c>
      <c r="P21" s="1">
        <v>7.3982151000000004E-10</v>
      </c>
      <c r="Q21">
        <v>-1.6387661999999999E-3</v>
      </c>
      <c r="R21" s="1">
        <v>1.6071154E-5</v>
      </c>
    </row>
    <row r="22" spans="1:18" x14ac:dyDescent="0.25">
      <c r="A22" t="s">
        <v>74</v>
      </c>
      <c r="B22">
        <v>3.5272000000000001</v>
      </c>
      <c r="C22" s="1">
        <v>750970000</v>
      </c>
      <c r="D22" s="1">
        <v>3205.99</v>
      </c>
      <c r="E22">
        <v>0.20538352000000001</v>
      </c>
      <c r="F22">
        <v>2.5856097000000001E-2</v>
      </c>
      <c r="G22" s="1">
        <v>4.2055633999999997E-5</v>
      </c>
      <c r="H22" s="1">
        <v>5.1010807999999998E-7</v>
      </c>
      <c r="I22" s="1">
        <v>3.4016112000000001E-6</v>
      </c>
      <c r="J22" s="1">
        <v>3.7064979999999999E-6</v>
      </c>
      <c r="K22">
        <v>1.2423524E-2</v>
      </c>
      <c r="L22" s="1">
        <v>7.3705413999999999E-5</v>
      </c>
      <c r="M22">
        <v>2.5159775</v>
      </c>
      <c r="N22">
        <v>3.9732969000000002E-3</v>
      </c>
      <c r="O22" s="1">
        <v>3.6202104000000002E-8</v>
      </c>
      <c r="P22" s="1">
        <v>2.1453905E-10</v>
      </c>
      <c r="Q22">
        <v>-1.8545103000000001E-3</v>
      </c>
      <c r="R22" s="1">
        <v>8.4394109999999993E-6</v>
      </c>
    </row>
    <row r="23" spans="1:18" x14ac:dyDescent="0.25">
      <c r="A23" t="s">
        <v>75</v>
      </c>
      <c r="B23">
        <v>3.5272000000000001</v>
      </c>
      <c r="C23" s="1">
        <v>750949000</v>
      </c>
      <c r="D23" s="1">
        <v>3414.5</v>
      </c>
      <c r="E23">
        <v>0.22320888999999999</v>
      </c>
      <c r="F23">
        <v>2.4586024000000001E-2</v>
      </c>
      <c r="G23" s="1">
        <v>4.1222995999999997E-5</v>
      </c>
      <c r="H23" s="1">
        <v>4.8116994999999999E-7</v>
      </c>
      <c r="I23" s="1">
        <v>6.8115049000000003E-6</v>
      </c>
      <c r="J23" s="1">
        <v>2.8911218E-6</v>
      </c>
      <c r="K23">
        <v>1.2327741999999999E-2</v>
      </c>
      <c r="L23" s="1">
        <v>7.4037880999999999E-5</v>
      </c>
      <c r="M23">
        <v>2.5010699000000001</v>
      </c>
      <c r="N23">
        <v>4.0220142E-3</v>
      </c>
      <c r="O23">
        <v>0</v>
      </c>
      <c r="P23" s="1">
        <v>2.1746364999999999E-10</v>
      </c>
      <c r="Q23">
        <v>-1.9096193000000001E-3</v>
      </c>
      <c r="R23" s="1">
        <v>8.5009411000000006E-6</v>
      </c>
    </row>
    <row r="24" spans="1:18" x14ac:dyDescent="0.25">
      <c r="A24" t="s">
        <v>76</v>
      </c>
      <c r="B24">
        <v>3.5272000000000001</v>
      </c>
      <c r="C24" s="1">
        <v>750986000</v>
      </c>
      <c r="D24" s="1">
        <v>3824.85</v>
      </c>
      <c r="E24">
        <v>0.25458608999999999</v>
      </c>
      <c r="F24">
        <v>2.7452352999999999E-2</v>
      </c>
      <c r="G24" s="1">
        <v>4.1706708E-5</v>
      </c>
      <c r="H24" s="1">
        <v>4.9719129000000004E-7</v>
      </c>
      <c r="I24" s="1">
        <v>9.5650633999999995E-6</v>
      </c>
      <c r="J24" s="1">
        <v>2.5309563999999998E-6</v>
      </c>
      <c r="K24">
        <v>1.2699011E-2</v>
      </c>
      <c r="L24" s="1">
        <v>8.0172218999999997E-5</v>
      </c>
      <c r="M24">
        <v>2.0421733999999998</v>
      </c>
      <c r="N24">
        <v>4.2146800000000002E-3</v>
      </c>
      <c r="O24">
        <v>0</v>
      </c>
      <c r="P24" s="1">
        <v>2.1643477999999999E-10</v>
      </c>
      <c r="Q24">
        <v>-1.7776194E-3</v>
      </c>
      <c r="R24" s="1">
        <v>8.8374003999999992E-6</v>
      </c>
    </row>
    <row r="25" spans="1:18" x14ac:dyDescent="0.25">
      <c r="A25" t="s">
        <v>77</v>
      </c>
      <c r="B25">
        <v>3.5272000000000001</v>
      </c>
      <c r="C25" s="1">
        <v>750705000</v>
      </c>
      <c r="D25" s="1">
        <v>2993.95</v>
      </c>
      <c r="E25">
        <v>0.21505988000000001</v>
      </c>
      <c r="F25">
        <v>2.4323415000000001E-2</v>
      </c>
      <c r="G25" s="1">
        <v>4.0775363000000001E-5</v>
      </c>
      <c r="H25" s="1">
        <v>4.8012138999999995E-7</v>
      </c>
      <c r="I25" s="1">
        <v>5.6391436999999996E-6</v>
      </c>
      <c r="J25" s="1">
        <v>3.1140899000000002E-6</v>
      </c>
      <c r="K25">
        <v>1.2529251999999999E-2</v>
      </c>
      <c r="L25" s="1">
        <v>7.6017511000000005E-5</v>
      </c>
      <c r="M25">
        <v>2.5217830000000001</v>
      </c>
      <c r="N25">
        <v>4.0627835000000001E-3</v>
      </c>
      <c r="O25" s="1">
        <v>2.7658268000000001E-8</v>
      </c>
      <c r="P25" s="1">
        <v>2.1735842000000001E-10</v>
      </c>
      <c r="Q25">
        <v>-1.9432757E-3</v>
      </c>
      <c r="R25" s="1">
        <v>8.6766871000000005E-6</v>
      </c>
    </row>
    <row r="26" spans="1:18" x14ac:dyDescent="0.25">
      <c r="A26" t="s">
        <v>78</v>
      </c>
      <c r="B26">
        <v>3.5272000000000001</v>
      </c>
      <c r="C26" s="1">
        <v>750492000</v>
      </c>
      <c r="D26" s="1">
        <v>3077.19</v>
      </c>
      <c r="E26">
        <v>0.24067901999999999</v>
      </c>
      <c r="F26">
        <v>5.0727223000000002E-2</v>
      </c>
      <c r="G26" s="1">
        <v>4.1384141000000001E-5</v>
      </c>
      <c r="H26" s="1">
        <v>9.5073732000000002E-7</v>
      </c>
      <c r="I26" s="1">
        <v>8.1111417999999993E-6</v>
      </c>
      <c r="J26" s="1">
        <v>5.2494324999999998E-6</v>
      </c>
      <c r="K26">
        <v>7.6058747999999997E-3</v>
      </c>
      <c r="L26">
        <v>1.2221698000000001E-4</v>
      </c>
      <c r="M26">
        <v>2.3635850999999999</v>
      </c>
      <c r="N26">
        <v>1.0805413999999999E-2</v>
      </c>
      <c r="O26">
        <v>0</v>
      </c>
      <c r="P26" s="1">
        <v>8.1519264999999997E-10</v>
      </c>
      <c r="Q26">
        <v>-1.9245847E-3</v>
      </c>
      <c r="R26" s="1">
        <v>1.7364328999999998E-5</v>
      </c>
    </row>
    <row r="27" spans="1:18" x14ac:dyDescent="0.25">
      <c r="A27" t="s">
        <v>79</v>
      </c>
      <c r="B27">
        <v>3.5272000000000001</v>
      </c>
      <c r="C27" s="1">
        <v>750574000</v>
      </c>
      <c r="D27" s="1">
        <v>3299.14</v>
      </c>
      <c r="E27">
        <v>0.17102028</v>
      </c>
      <c r="F27">
        <v>9.2039037999999999E-4</v>
      </c>
      <c r="G27" s="1">
        <v>3.9086014000000003E-5</v>
      </c>
      <c r="H27" s="1">
        <v>1.4032502E-7</v>
      </c>
      <c r="I27" s="1">
        <v>4.0052619999999999E-14</v>
      </c>
      <c r="J27" t="s">
        <v>80</v>
      </c>
      <c r="K27">
        <v>1.2647072000000001E-2</v>
      </c>
      <c r="L27" s="1">
        <v>7.1315774999999997E-5</v>
      </c>
      <c r="M27">
        <v>3.0154415999999999</v>
      </c>
      <c r="N27">
        <v>3.7942531000000001E-3</v>
      </c>
      <c r="O27">
        <v>0</v>
      </c>
      <c r="P27" s="1">
        <v>1.9756929000000001E-10</v>
      </c>
      <c r="Q27">
        <v>-1.4473709E-3</v>
      </c>
      <c r="R27" s="1">
        <v>7.9294791000000001E-6</v>
      </c>
    </row>
    <row r="28" spans="1:18" x14ac:dyDescent="0.25">
      <c r="A28" t="s">
        <v>81</v>
      </c>
      <c r="B28">
        <v>3.5272000000000001</v>
      </c>
      <c r="C28" s="1">
        <v>750728000</v>
      </c>
      <c r="D28" s="1">
        <v>3194.55</v>
      </c>
      <c r="E28">
        <v>0.26434718000000001</v>
      </c>
      <c r="F28">
        <v>2.3814603E-2</v>
      </c>
      <c r="G28" s="1">
        <v>4.0523075999999999E-5</v>
      </c>
      <c r="H28" s="1">
        <v>4.3066681999999998E-7</v>
      </c>
      <c r="I28" s="1">
        <v>1.1193342E-5</v>
      </c>
      <c r="J28" s="1">
        <v>1.9957211000000001E-6</v>
      </c>
      <c r="K28">
        <v>1.2839801E-2</v>
      </c>
      <c r="L28" s="1">
        <v>7.4000174000000006E-5</v>
      </c>
      <c r="M28">
        <v>2.2749595999999999</v>
      </c>
      <c r="N28">
        <v>3.8607856E-3</v>
      </c>
      <c r="O28" s="1">
        <v>3.1532314000000002E-8</v>
      </c>
      <c r="P28" s="1">
        <v>2.0267485E-10</v>
      </c>
      <c r="Q28">
        <v>-1.8480988999999999E-3</v>
      </c>
      <c r="R28" s="1">
        <v>8.3306333999999995E-6</v>
      </c>
    </row>
    <row r="29" spans="1:18" x14ac:dyDescent="0.25">
      <c r="A29" t="s">
        <v>82</v>
      </c>
      <c r="B29">
        <v>3.5272000000000001</v>
      </c>
      <c r="C29" s="1">
        <v>750612000</v>
      </c>
      <c r="D29" s="1">
        <v>3098.59</v>
      </c>
      <c r="E29">
        <v>0.22592446999999999</v>
      </c>
      <c r="F29">
        <v>2.0215513000000001E-2</v>
      </c>
      <c r="G29" s="1">
        <v>3.9876358000000002E-5</v>
      </c>
      <c r="H29" s="1">
        <v>4.2152421E-7</v>
      </c>
      <c r="I29" s="1">
        <v>8.9365423999999995E-6</v>
      </c>
      <c r="J29" s="1">
        <v>2.1725251999999999E-6</v>
      </c>
      <c r="K29">
        <v>1.2488874000000001E-2</v>
      </c>
      <c r="L29" s="1">
        <v>7.1986354000000007E-5</v>
      </c>
      <c r="M29">
        <v>-2.8079171999999999</v>
      </c>
      <c r="N29">
        <v>3.8764757000000001E-3</v>
      </c>
      <c r="O29">
        <v>0</v>
      </c>
      <c r="P29" s="1">
        <v>2.0595918E-10</v>
      </c>
      <c r="Q29">
        <v>-1.9741242999999999E-3</v>
      </c>
      <c r="R29" s="1">
        <v>8.2761029000000002E-6</v>
      </c>
    </row>
    <row r="30" spans="1:18" x14ac:dyDescent="0.25">
      <c r="A30" t="s">
        <v>83</v>
      </c>
      <c r="B30">
        <v>3.5272000000000001</v>
      </c>
      <c r="C30" s="1">
        <v>750461000</v>
      </c>
      <c r="D30" s="1">
        <v>3341.12</v>
      </c>
      <c r="E30">
        <v>0.20246676</v>
      </c>
      <c r="F30">
        <v>2.9902775999999999E-2</v>
      </c>
      <c r="G30" s="1">
        <v>4.0303138999999997E-5</v>
      </c>
      <c r="H30" s="1">
        <v>6.0962614000000001E-7</v>
      </c>
      <c r="I30" s="1">
        <v>3.7460861E-6</v>
      </c>
      <c r="J30" s="1">
        <v>4.3490562999999999E-6</v>
      </c>
      <c r="K30">
        <v>8.3002942000000007E-3</v>
      </c>
      <c r="L30" s="1">
        <v>7.9451033999999995E-5</v>
      </c>
      <c r="M30">
        <v>3.0111618</v>
      </c>
      <c r="N30">
        <v>6.4541464000000002E-3</v>
      </c>
      <c r="O30">
        <v>0</v>
      </c>
      <c r="P30" s="1">
        <v>4.9311888000000002E-10</v>
      </c>
      <c r="Q30">
        <v>-1.7297485999999999E-3</v>
      </c>
      <c r="R30" s="1">
        <v>1.1455744999999999E-5</v>
      </c>
    </row>
    <row r="31" spans="1:18" x14ac:dyDescent="0.25">
      <c r="A31" t="s">
        <v>84</v>
      </c>
      <c r="B31">
        <v>3.5272000000000001</v>
      </c>
      <c r="C31" s="1">
        <v>750448000</v>
      </c>
      <c r="D31" s="1">
        <v>3250.68</v>
      </c>
      <c r="E31">
        <v>0.26017319999999999</v>
      </c>
      <c r="F31">
        <v>2.3104748000000001E-2</v>
      </c>
      <c r="G31" s="1">
        <v>3.9917258000000003E-5</v>
      </c>
      <c r="H31" s="1">
        <v>4.2651439000000002E-7</v>
      </c>
      <c r="I31" s="1">
        <v>1.1495534999999999E-5</v>
      </c>
      <c r="J31" s="1">
        <v>1.9548034E-6</v>
      </c>
      <c r="K31">
        <v>1.2614571999999999E-2</v>
      </c>
      <c r="L31" s="1">
        <v>7.4075905E-5</v>
      </c>
      <c r="M31">
        <v>2.2690510000000002</v>
      </c>
      <c r="N31">
        <v>3.9340607999999999E-3</v>
      </c>
      <c r="O31" s="1">
        <v>2.7520033999999999E-8</v>
      </c>
      <c r="P31" s="1">
        <v>2.097697E-10</v>
      </c>
      <c r="Q31">
        <v>-1.7453836000000001E-3</v>
      </c>
      <c r="R31" s="1">
        <v>8.4386171000000006E-6</v>
      </c>
    </row>
    <row r="32" spans="1:18" x14ac:dyDescent="0.25">
      <c r="A32" t="s">
        <v>85</v>
      </c>
      <c r="B32">
        <v>3.5272000000000001</v>
      </c>
      <c r="C32" s="1">
        <v>750333000</v>
      </c>
      <c r="D32" s="1">
        <v>3016.81</v>
      </c>
      <c r="E32">
        <v>0.24861347</v>
      </c>
      <c r="F32">
        <v>4.7123973E-2</v>
      </c>
      <c r="G32" s="1">
        <v>4.0566945999999999E-5</v>
      </c>
      <c r="H32" s="1">
        <v>8.8086236999999998E-7</v>
      </c>
      <c r="I32" s="1">
        <v>9.4636237999999994E-6</v>
      </c>
      <c r="J32" s="1">
        <v>4.5050782999999999E-6</v>
      </c>
      <c r="K32">
        <v>7.6883949000000002E-3</v>
      </c>
      <c r="L32">
        <v>1.2141192E-4</v>
      </c>
      <c r="M32">
        <v>2.3453222</v>
      </c>
      <c r="N32">
        <v>1.0617390000000001E-2</v>
      </c>
      <c r="O32">
        <v>0</v>
      </c>
      <c r="P32" s="1">
        <v>7.8540172999999995E-10</v>
      </c>
      <c r="Q32">
        <v>-1.8863364999999999E-3</v>
      </c>
      <c r="R32" s="1">
        <v>1.7077841E-5</v>
      </c>
    </row>
    <row r="33" spans="1:18" x14ac:dyDescent="0.25">
      <c r="A33" t="s">
        <v>86</v>
      </c>
      <c r="B33">
        <v>3.5272000000000001</v>
      </c>
      <c r="C33" s="1">
        <v>750489000</v>
      </c>
      <c r="D33" s="1">
        <v>3514</v>
      </c>
      <c r="E33">
        <v>0.19921069</v>
      </c>
      <c r="F33">
        <v>2.7093455999999998E-2</v>
      </c>
      <c r="G33" s="1">
        <v>3.9265984000000003E-5</v>
      </c>
      <c r="H33" s="1">
        <v>5.6792277000000001E-7</v>
      </c>
      <c r="I33" s="1">
        <v>4.4292639999999999E-6</v>
      </c>
      <c r="J33" s="1">
        <v>3.9497311000000002E-6</v>
      </c>
      <c r="K33">
        <v>8.3876396999999995E-3</v>
      </c>
      <c r="L33" s="1">
        <v>8.0291520000000003E-5</v>
      </c>
      <c r="M33">
        <v>2.9967583000000002</v>
      </c>
      <c r="N33">
        <v>6.4519184000000002E-3</v>
      </c>
      <c r="O33">
        <v>0</v>
      </c>
      <c r="P33" s="1">
        <v>4.6243379E-10</v>
      </c>
      <c r="Q33">
        <v>-1.8315483E-3</v>
      </c>
      <c r="R33" s="1">
        <v>1.1165528999999999E-5</v>
      </c>
    </row>
    <row r="34" spans="1:18" x14ac:dyDescent="0.25">
      <c r="A34" t="s">
        <v>87</v>
      </c>
      <c r="B34">
        <v>3.5272000000000001</v>
      </c>
      <c r="C34" s="1">
        <v>750456000</v>
      </c>
      <c r="D34" s="1">
        <v>3475.63</v>
      </c>
      <c r="E34">
        <v>0.28756533000000001</v>
      </c>
      <c r="F34">
        <v>2.4509243E-2</v>
      </c>
      <c r="G34" s="1">
        <v>4.0200682E-5</v>
      </c>
      <c r="H34" s="1">
        <v>4.3461378999999998E-7</v>
      </c>
      <c r="I34" s="1">
        <v>1.3676654E-5</v>
      </c>
      <c r="J34" s="1">
        <v>1.6842629E-6</v>
      </c>
      <c r="K34">
        <v>1.2664440000000001E-2</v>
      </c>
      <c r="L34" s="1">
        <v>7.7916554E-5</v>
      </c>
      <c r="M34">
        <v>2.2581327</v>
      </c>
      <c r="N34">
        <v>4.1196821999999996E-3</v>
      </c>
      <c r="O34" s="1">
        <v>3.6789867999999998E-8</v>
      </c>
      <c r="P34" s="1">
        <v>2.1617074E-10</v>
      </c>
      <c r="Q34">
        <v>-1.9569544E-3</v>
      </c>
      <c r="R34" s="1">
        <v>8.7722084000000005E-6</v>
      </c>
    </row>
    <row r="35" spans="1:18" x14ac:dyDescent="0.25">
      <c r="A35" t="s">
        <v>88</v>
      </c>
      <c r="B35">
        <v>3.5272000000000001</v>
      </c>
      <c r="C35" s="1">
        <v>750331000</v>
      </c>
      <c r="D35" s="1">
        <v>3057.4</v>
      </c>
      <c r="E35">
        <v>0.25713933</v>
      </c>
      <c r="F35">
        <v>3.5287661999999997E-2</v>
      </c>
      <c r="G35" s="1">
        <v>4.0433743999999999E-5</v>
      </c>
      <c r="H35" s="1">
        <v>6.4248670999999996E-7</v>
      </c>
      <c r="I35" s="1">
        <v>9.7841559E-6</v>
      </c>
      <c r="J35" s="1">
        <v>3.2225187000000001E-6</v>
      </c>
      <c r="K35">
        <v>7.9017440000000005E-3</v>
      </c>
      <c r="L35" s="1">
        <v>8.9044579999999996E-5</v>
      </c>
      <c r="M35">
        <v>2.3246688999999998</v>
      </c>
      <c r="N35">
        <v>7.5786956999999997E-3</v>
      </c>
      <c r="O35">
        <v>0</v>
      </c>
      <c r="P35" s="1">
        <v>5.8914017000000003E-10</v>
      </c>
      <c r="Q35">
        <v>-1.9884358E-3</v>
      </c>
      <c r="R35" s="1">
        <v>1.2908268000000001E-5</v>
      </c>
    </row>
    <row r="36" spans="1:18" x14ac:dyDescent="0.25">
      <c r="A36" t="s">
        <v>89</v>
      </c>
      <c r="B36">
        <v>3.5272000000000001</v>
      </c>
      <c r="C36" s="1">
        <v>750313000</v>
      </c>
      <c r="D36" s="1">
        <v>3189.92</v>
      </c>
      <c r="E36">
        <v>0.20665595</v>
      </c>
      <c r="F36">
        <v>2.8771385E-2</v>
      </c>
      <c r="G36" s="1">
        <v>3.8793956000000001E-5</v>
      </c>
      <c r="H36" s="1">
        <v>5.9187438000000003E-7</v>
      </c>
      <c r="I36" s="1">
        <v>5.3213410999999998E-6</v>
      </c>
      <c r="J36" s="1">
        <v>3.9370805999999999E-6</v>
      </c>
      <c r="K36">
        <v>7.8584420000000002E-3</v>
      </c>
      <c r="L36" s="1">
        <v>8.3045475000000001E-5</v>
      </c>
      <c r="M36">
        <v>3.0197880000000001</v>
      </c>
      <c r="N36">
        <v>7.1266081E-3</v>
      </c>
      <c r="O36">
        <v>0</v>
      </c>
      <c r="P36" s="1">
        <v>5.6318662999999998E-10</v>
      </c>
      <c r="Q36">
        <v>-2.0389690999999999E-3</v>
      </c>
      <c r="R36" s="1">
        <v>1.2265181E-5</v>
      </c>
    </row>
    <row r="37" spans="1:18" x14ac:dyDescent="0.25">
      <c r="A37" t="s">
        <v>90</v>
      </c>
      <c r="B37">
        <v>3.5272000000000001</v>
      </c>
      <c r="C37" s="1">
        <v>750178000</v>
      </c>
      <c r="D37" s="1">
        <v>2766.46</v>
      </c>
      <c r="E37">
        <v>0.24571127000000001</v>
      </c>
      <c r="F37">
        <v>1.9840274000000001E-2</v>
      </c>
      <c r="G37" s="1">
        <v>3.8609331000000001E-5</v>
      </c>
      <c r="H37" s="1">
        <v>3.7747380000000002E-7</v>
      </c>
      <c r="I37" s="1">
        <v>1.070481E-5</v>
      </c>
      <c r="J37" s="1">
        <v>1.8699478000000001E-6</v>
      </c>
      <c r="K37">
        <v>1.2253333E-2</v>
      </c>
      <c r="L37" s="1">
        <v>6.8566202999999996E-5</v>
      </c>
      <c r="M37">
        <v>2.0673249</v>
      </c>
      <c r="N37">
        <v>3.7412992000000001E-3</v>
      </c>
      <c r="O37" s="1">
        <v>3.7578653E-8</v>
      </c>
      <c r="P37" s="1">
        <v>2.0511929E-10</v>
      </c>
      <c r="Q37">
        <v>-1.9015633000000001E-3</v>
      </c>
      <c r="R37" s="1">
        <v>7.9641789E-6</v>
      </c>
    </row>
    <row r="38" spans="1:18" x14ac:dyDescent="0.25">
      <c r="A38" t="s">
        <v>91</v>
      </c>
      <c r="B38">
        <v>3.5272000000000001</v>
      </c>
      <c r="C38" s="1">
        <v>750160000</v>
      </c>
      <c r="D38" s="1">
        <v>3431.71</v>
      </c>
      <c r="E38">
        <v>0.22486993999999999</v>
      </c>
      <c r="F38">
        <v>1.9476316E-2</v>
      </c>
      <c r="G38" s="1">
        <v>3.7988111E-5</v>
      </c>
      <c r="H38" s="1">
        <v>3.9457068999999998E-7</v>
      </c>
      <c r="I38" s="1">
        <v>9.1766880000000003E-6</v>
      </c>
      <c r="J38" s="1">
        <v>2.1444637E-6</v>
      </c>
      <c r="K38">
        <v>1.2644565E-2</v>
      </c>
      <c r="L38" s="1">
        <v>7.4731006999999999E-5</v>
      </c>
      <c r="M38">
        <v>2.7461728000000001</v>
      </c>
      <c r="N38">
        <v>3.9668886000000002E-3</v>
      </c>
      <c r="O38">
        <v>0</v>
      </c>
      <c r="P38" s="1">
        <v>2.0713615000000001E-10</v>
      </c>
      <c r="Q38">
        <v>-1.6877579000000001E-3</v>
      </c>
      <c r="R38" s="1">
        <v>8.4782772000000001E-6</v>
      </c>
    </row>
    <row r="39" spans="1:18" x14ac:dyDescent="0.25">
      <c r="A39" t="s">
        <v>92</v>
      </c>
      <c r="B39">
        <v>3.5272000000000001</v>
      </c>
      <c r="C39" s="1">
        <v>750222000</v>
      </c>
      <c r="D39" s="1">
        <v>3539.48</v>
      </c>
      <c r="E39">
        <v>0.25038515</v>
      </c>
      <c r="F39">
        <v>2.0421539999999998E-2</v>
      </c>
      <c r="G39" s="1">
        <v>3.8311803000000003E-5</v>
      </c>
      <c r="H39" s="1">
        <v>3.8438435000000001E-7</v>
      </c>
      <c r="I39" s="1">
        <v>1.1098016999999999E-5</v>
      </c>
      <c r="J39" s="1">
        <v>1.8636411000000001E-6</v>
      </c>
      <c r="K39">
        <v>1.2828248E-2</v>
      </c>
      <c r="L39" s="1">
        <v>7.4389168000000002E-5</v>
      </c>
      <c r="M39">
        <v>2.0399007999999998</v>
      </c>
      <c r="N39">
        <v>3.8725360000000002E-3</v>
      </c>
      <c r="O39">
        <v>0</v>
      </c>
      <c r="P39" s="1">
        <v>2.0262999000000001E-10</v>
      </c>
      <c r="Q39">
        <v>-1.8246439E-3</v>
      </c>
      <c r="R39" s="1">
        <v>8.3766799999999992E-6</v>
      </c>
    </row>
    <row r="40" spans="1:18" x14ac:dyDescent="0.25">
      <c r="A40" t="s">
        <v>93</v>
      </c>
      <c r="B40">
        <v>3.5272000000000001</v>
      </c>
      <c r="C40" s="1">
        <v>750213000</v>
      </c>
      <c r="D40" s="1">
        <v>3378.84</v>
      </c>
      <c r="E40">
        <v>0.25581325999999999</v>
      </c>
      <c r="F40">
        <v>2.1473263999999999E-2</v>
      </c>
      <c r="G40" s="1">
        <v>3.8527564999999998E-5</v>
      </c>
      <c r="H40" s="1">
        <v>4.0125148999999998E-7</v>
      </c>
      <c r="I40" s="1">
        <v>1.1611002999999999E-5</v>
      </c>
      <c r="J40" s="1">
        <v>1.8699782E-6</v>
      </c>
      <c r="K40">
        <v>1.2598447E-2</v>
      </c>
      <c r="L40" s="1">
        <v>7.5924623000000004E-5</v>
      </c>
      <c r="M40">
        <v>2.0257090999999998</v>
      </c>
      <c r="N40">
        <v>4.0258919999999997E-3</v>
      </c>
      <c r="O40" s="1">
        <v>3.8640766999999997E-8</v>
      </c>
      <c r="P40" s="1">
        <v>2.153069E-10</v>
      </c>
      <c r="Q40">
        <v>-1.7815653E-3</v>
      </c>
      <c r="R40" s="1">
        <v>8.6710476000000004E-6</v>
      </c>
    </row>
    <row r="41" spans="1:18" x14ac:dyDescent="0.25">
      <c r="A41" t="s">
        <v>94</v>
      </c>
      <c r="B41">
        <v>3.5272000000000001</v>
      </c>
      <c r="C41" s="1">
        <v>750225000</v>
      </c>
      <c r="D41" s="1">
        <v>3414.84</v>
      </c>
      <c r="E41">
        <v>0.26369801999999998</v>
      </c>
      <c r="F41">
        <v>3.2365732000000001E-2</v>
      </c>
      <c r="G41" s="1">
        <v>3.9553401999999999E-5</v>
      </c>
      <c r="H41" s="1">
        <v>5.9156228000000005E-7</v>
      </c>
      <c r="I41" s="1">
        <v>1.1113552E-5</v>
      </c>
      <c r="J41" s="1">
        <v>2.7481668000000001E-6</v>
      </c>
      <c r="K41">
        <v>8.2991568000000005E-3</v>
      </c>
      <c r="L41" s="1">
        <v>8.8675563000000001E-5</v>
      </c>
      <c r="M41">
        <v>2.3285893</v>
      </c>
      <c r="N41">
        <v>7.1846402E-3</v>
      </c>
      <c r="O41">
        <v>0</v>
      </c>
      <c r="P41" s="1">
        <v>5.3824405000000004E-10</v>
      </c>
      <c r="Q41">
        <v>-1.6866222000000001E-3</v>
      </c>
      <c r="R41" s="1">
        <v>1.2600002E-5</v>
      </c>
    </row>
    <row r="42" spans="1:18" x14ac:dyDescent="0.25">
      <c r="A42" t="s">
        <v>95</v>
      </c>
      <c r="B42">
        <v>3.5272000000000001</v>
      </c>
      <c r="C42" s="1">
        <v>750174000</v>
      </c>
      <c r="D42" s="1">
        <v>3346.36</v>
      </c>
      <c r="E42">
        <v>0.26160476999999999</v>
      </c>
      <c r="F42">
        <v>3.3203849000000001E-2</v>
      </c>
      <c r="G42" s="1">
        <v>3.9452132000000002E-5</v>
      </c>
      <c r="H42" s="1">
        <v>6.1124836999999999E-7</v>
      </c>
      <c r="I42" s="1">
        <v>1.1104177E-5</v>
      </c>
      <c r="J42" s="1">
        <v>2.8465581E-6</v>
      </c>
      <c r="K42">
        <v>8.1799394000000008E-3</v>
      </c>
      <c r="L42" s="1">
        <v>9.1779658000000003E-5</v>
      </c>
      <c r="M42">
        <v>2.3385085999999999</v>
      </c>
      <c r="N42">
        <v>7.5444177999999997E-3</v>
      </c>
      <c r="O42">
        <v>0</v>
      </c>
      <c r="P42" s="1">
        <v>5.6342920999999998E-10</v>
      </c>
      <c r="Q42">
        <v>-1.6914447999999999E-3</v>
      </c>
      <c r="R42" s="1">
        <v>1.3019766000000001E-5</v>
      </c>
    </row>
    <row r="43" spans="1:18" x14ac:dyDescent="0.25">
      <c r="A43" t="s">
        <v>96</v>
      </c>
      <c r="B43">
        <v>3.5272000000000001</v>
      </c>
      <c r="C43" s="1">
        <v>750394000</v>
      </c>
      <c r="D43" s="1">
        <v>3480.63</v>
      </c>
      <c r="E43">
        <v>0.21669548999999999</v>
      </c>
      <c r="F43">
        <v>2.0311138999999999E-2</v>
      </c>
      <c r="G43" s="1">
        <v>3.7828579999999998E-5</v>
      </c>
      <c r="H43" s="1">
        <v>4.1548080999999999E-7</v>
      </c>
      <c r="I43" s="1">
        <v>8.0332833999999997E-6</v>
      </c>
      <c r="J43" s="1">
        <v>2.4318777E-6</v>
      </c>
      <c r="K43">
        <v>1.261865E-2</v>
      </c>
      <c r="L43" s="1">
        <v>7.8237353999999998E-5</v>
      </c>
      <c r="M43">
        <v>2.4799291000000001</v>
      </c>
      <c r="N43">
        <v>4.1500262999999999E-3</v>
      </c>
      <c r="O43" s="1">
        <v>2.8053981999999999E-8</v>
      </c>
      <c r="P43" s="1">
        <v>2.2019344000000001E-10</v>
      </c>
      <c r="Q43">
        <v>-1.6478968999999999E-3</v>
      </c>
      <c r="R43" s="1">
        <v>8.9468273000000008E-6</v>
      </c>
    </row>
    <row r="44" spans="1:18" x14ac:dyDescent="0.25">
      <c r="A44" t="s">
        <v>97</v>
      </c>
      <c r="B44">
        <v>3.5272000000000001</v>
      </c>
      <c r="C44" s="1">
        <v>750150000</v>
      </c>
      <c r="D44" s="1">
        <v>3322.02</v>
      </c>
      <c r="E44">
        <v>0.25205842000000001</v>
      </c>
      <c r="F44">
        <v>3.8250100000000002E-2</v>
      </c>
      <c r="G44" s="1">
        <v>3.9387225999999999E-5</v>
      </c>
      <c r="H44" s="1">
        <v>7.6096712000000005E-7</v>
      </c>
      <c r="I44" s="1">
        <v>1.1531553E-5</v>
      </c>
      <c r="J44" s="1">
        <v>3.3110968000000002E-6</v>
      </c>
      <c r="K44">
        <v>7.5189395999999999E-3</v>
      </c>
      <c r="L44">
        <v>1.1058482E-4</v>
      </c>
      <c r="M44">
        <v>-2.4642183000000002</v>
      </c>
      <c r="N44">
        <v>9.9692219999999998E-3</v>
      </c>
      <c r="O44">
        <v>0</v>
      </c>
      <c r="P44" s="1">
        <v>7.7118390999999996E-10</v>
      </c>
      <c r="Q44">
        <v>-1.8593097E-3</v>
      </c>
      <c r="R44" s="1">
        <v>1.6217333000000002E-5</v>
      </c>
    </row>
    <row r="45" spans="1:18" x14ac:dyDescent="0.25">
      <c r="A45" t="s">
        <v>98</v>
      </c>
      <c r="B45">
        <v>3.5272000000000001</v>
      </c>
      <c r="C45" s="1">
        <v>750014000</v>
      </c>
      <c r="D45" s="1">
        <v>2924.6</v>
      </c>
      <c r="E45">
        <v>0.25653863999999998</v>
      </c>
      <c r="F45">
        <v>1.8834960000000001E-2</v>
      </c>
      <c r="G45" s="1">
        <v>3.8340533E-5</v>
      </c>
      <c r="H45" s="1">
        <v>3.5082795999999998E-7</v>
      </c>
      <c r="I45" s="1">
        <v>1.1639633E-5</v>
      </c>
      <c r="J45" s="1">
        <v>1.6373479000000001E-6</v>
      </c>
      <c r="K45">
        <v>1.2708413999999999E-2</v>
      </c>
      <c r="L45" s="1">
        <v>6.7664049000000002E-5</v>
      </c>
      <c r="M45">
        <v>2.0286114</v>
      </c>
      <c r="N45">
        <v>3.5564150999999999E-3</v>
      </c>
      <c r="O45">
        <v>0</v>
      </c>
      <c r="P45" s="1">
        <v>1.8943242000000001E-10</v>
      </c>
      <c r="Q45">
        <v>-1.9479213999999999E-3</v>
      </c>
      <c r="R45" s="1">
        <v>7.7102143999999992E-6</v>
      </c>
    </row>
    <row r="46" spans="1:18" x14ac:dyDescent="0.25">
      <c r="A46" t="s">
        <v>99</v>
      </c>
      <c r="B46">
        <v>3.5272000000000001</v>
      </c>
      <c r="C46" s="1">
        <v>750146000</v>
      </c>
      <c r="D46" s="1">
        <v>3083.66</v>
      </c>
      <c r="E46">
        <v>0.19747484000000001</v>
      </c>
      <c r="F46">
        <v>1.6810752000000002E-2</v>
      </c>
      <c r="G46" s="1">
        <v>3.6816717000000003E-5</v>
      </c>
      <c r="H46" s="1">
        <v>3.6955595999999999E-7</v>
      </c>
      <c r="I46" s="1">
        <v>6.6605976E-6</v>
      </c>
      <c r="J46" s="1">
        <v>2.341509E-6</v>
      </c>
      <c r="K46">
        <v>1.2258094000000001E-2</v>
      </c>
      <c r="L46" s="1">
        <v>7.0032761000000005E-5</v>
      </c>
      <c r="M46">
        <v>2.9888713</v>
      </c>
      <c r="N46">
        <v>3.8360401999999998E-3</v>
      </c>
      <c r="O46" s="1">
        <v>2.8205115E-8</v>
      </c>
      <c r="P46" s="1">
        <v>2.1087397999999999E-10</v>
      </c>
      <c r="Q46">
        <v>-1.7983484000000001E-3</v>
      </c>
      <c r="R46" s="1">
        <v>8.2670238999999997E-6</v>
      </c>
    </row>
    <row r="47" spans="1:18" x14ac:dyDescent="0.25">
      <c r="A47" t="s">
        <v>100</v>
      </c>
      <c r="B47">
        <v>3.5272000000000001</v>
      </c>
      <c r="C47" s="1">
        <v>750158000</v>
      </c>
      <c r="D47" s="1">
        <v>3407.42</v>
      </c>
      <c r="E47">
        <v>0.25761967000000002</v>
      </c>
      <c r="F47">
        <v>3.1650886000000003E-2</v>
      </c>
      <c r="G47" s="1">
        <v>3.9146427000000002E-5</v>
      </c>
      <c r="H47" s="1">
        <v>5.9246056999999995E-7</v>
      </c>
      <c r="I47" s="1">
        <v>1.1224656000000001E-5</v>
      </c>
      <c r="J47" s="1">
        <v>2.7508823E-6</v>
      </c>
      <c r="K47">
        <v>8.5135388999999992E-3</v>
      </c>
      <c r="L47" s="1">
        <v>9.2675345000000007E-5</v>
      </c>
      <c r="M47">
        <v>2.3153703000000001</v>
      </c>
      <c r="N47">
        <v>7.3156313999999997E-3</v>
      </c>
      <c r="O47">
        <v>0</v>
      </c>
      <c r="P47" s="1">
        <v>5.1478517000000003E-10</v>
      </c>
      <c r="Q47">
        <v>-1.7869235999999999E-3</v>
      </c>
      <c r="R47" s="1">
        <v>1.2684060999999999E-5</v>
      </c>
    </row>
    <row r="48" spans="1:18" x14ac:dyDescent="0.25">
      <c r="A48" t="s">
        <v>101</v>
      </c>
      <c r="B48">
        <v>3.5272000000000001</v>
      </c>
      <c r="C48" s="1">
        <v>750077000</v>
      </c>
      <c r="D48" s="1">
        <v>3535.17</v>
      </c>
      <c r="E48">
        <v>0.23561846</v>
      </c>
      <c r="F48">
        <v>2.7266168E-2</v>
      </c>
      <c r="G48" s="1">
        <v>3.8116247999999997E-5</v>
      </c>
      <c r="H48" s="1">
        <v>5.6226210999999998E-7</v>
      </c>
      <c r="I48" s="1">
        <v>1.0569379999999999E-5</v>
      </c>
      <c r="J48" s="1">
        <v>2.6763515000000002E-6</v>
      </c>
      <c r="K48">
        <v>7.7300284999999996E-3</v>
      </c>
      <c r="L48" s="1">
        <v>8.5504014999999994E-5</v>
      </c>
      <c r="M48">
        <v>-2.6730037000000002</v>
      </c>
      <c r="N48">
        <v>7.4798002999999997E-3</v>
      </c>
      <c r="O48">
        <v>0</v>
      </c>
      <c r="P48" s="1">
        <v>5.8671770999999995E-10</v>
      </c>
      <c r="Q48">
        <v>-1.6559910000000001E-3</v>
      </c>
      <c r="R48" s="1">
        <v>1.2655127000000001E-5</v>
      </c>
    </row>
    <row r="49" spans="1:18" x14ac:dyDescent="0.25">
      <c r="A49" t="s">
        <v>102</v>
      </c>
      <c r="B49">
        <v>3.5272000000000001</v>
      </c>
      <c r="C49" s="1">
        <v>750164000</v>
      </c>
      <c r="D49" s="1">
        <v>3396.64</v>
      </c>
      <c r="E49">
        <v>0.19163656000000001</v>
      </c>
      <c r="F49">
        <v>1.7136139000000002E-2</v>
      </c>
      <c r="G49" s="1">
        <v>3.6626755000000003E-5</v>
      </c>
      <c r="H49" s="1">
        <v>3.8427307999999999E-7</v>
      </c>
      <c r="I49" s="1">
        <v>6.2377698000000004E-6</v>
      </c>
      <c r="J49" s="1">
        <v>2.5023036000000001E-6</v>
      </c>
      <c r="K49">
        <v>1.2459929999999999E-2</v>
      </c>
      <c r="L49" s="1">
        <v>7.4126209000000007E-5</v>
      </c>
      <c r="M49">
        <v>2.9757889999999998</v>
      </c>
      <c r="N49">
        <v>3.9914228E-3</v>
      </c>
      <c r="O49" s="1">
        <v>2.8624717999999999E-8</v>
      </c>
      <c r="P49" s="1">
        <v>2.1165027E-10</v>
      </c>
      <c r="Q49">
        <v>-1.8833518E-3</v>
      </c>
      <c r="R49" s="1">
        <v>8.5455420999999996E-6</v>
      </c>
    </row>
    <row r="50" spans="1:18" x14ac:dyDescent="0.25">
      <c r="A50" t="s">
        <v>103</v>
      </c>
      <c r="B50">
        <v>3.5272000000000001</v>
      </c>
      <c r="C50" s="1">
        <v>750021000</v>
      </c>
      <c r="D50" s="1">
        <v>3361.29</v>
      </c>
      <c r="E50">
        <v>0.25764920000000002</v>
      </c>
      <c r="F50">
        <v>3.3163404E-2</v>
      </c>
      <c r="G50" s="1">
        <v>3.8518788999999998E-5</v>
      </c>
      <c r="H50" s="1">
        <v>6.2353552999999997E-7</v>
      </c>
      <c r="I50" s="1">
        <v>1.1543210000000001E-5</v>
      </c>
      <c r="J50" s="1">
        <v>2.8633449999999999E-6</v>
      </c>
      <c r="K50">
        <v>7.6794938999999998E-3</v>
      </c>
      <c r="L50" s="1">
        <v>9.4821021999999999E-5</v>
      </c>
      <c r="M50">
        <v>2.3333374999999998</v>
      </c>
      <c r="N50">
        <v>8.3044199000000003E-3</v>
      </c>
      <c r="O50">
        <v>0</v>
      </c>
      <c r="P50" s="1">
        <v>6.5290052999999997E-10</v>
      </c>
      <c r="Q50">
        <v>-1.8065526999999999E-3</v>
      </c>
      <c r="R50" s="1">
        <v>1.3907706E-5</v>
      </c>
    </row>
    <row r="51" spans="1:18" x14ac:dyDescent="0.25">
      <c r="A51" t="s">
        <v>104</v>
      </c>
      <c r="B51">
        <v>3.5272000000000001</v>
      </c>
      <c r="C51" s="1">
        <v>750058000</v>
      </c>
      <c r="D51" s="1">
        <v>3067.81</v>
      </c>
      <c r="E51">
        <v>0.25596451999999997</v>
      </c>
      <c r="F51">
        <v>4.2564677000000002E-2</v>
      </c>
      <c r="G51" s="1">
        <v>3.8488007999999997E-5</v>
      </c>
      <c r="H51" s="1">
        <v>8.0287950000000004E-7</v>
      </c>
      <c r="I51" s="1">
        <v>1.1421495E-5</v>
      </c>
      <c r="J51" s="1">
        <v>3.7209555E-6</v>
      </c>
      <c r="K51">
        <v>8.0826066999999998E-3</v>
      </c>
      <c r="L51">
        <v>1.3097321E-4</v>
      </c>
      <c r="M51">
        <v>2.3141663000000001</v>
      </c>
      <c r="N51">
        <v>1.0889292E-2</v>
      </c>
      <c r="O51">
        <v>0</v>
      </c>
      <c r="P51" s="1">
        <v>7.6139797000000003E-10</v>
      </c>
      <c r="Q51">
        <v>-1.7723287999999999E-3</v>
      </c>
      <c r="R51" s="1">
        <v>1.7889152E-5</v>
      </c>
    </row>
    <row r="52" spans="1:18" x14ac:dyDescent="0.25">
      <c r="A52" t="s">
        <v>105</v>
      </c>
      <c r="B52">
        <v>3.5272000000000001</v>
      </c>
      <c r="C52" s="1">
        <v>750343000</v>
      </c>
      <c r="D52" s="1">
        <v>3105.25</v>
      </c>
      <c r="E52">
        <v>0.20994378</v>
      </c>
      <c r="F52">
        <v>1.8017332E-2</v>
      </c>
      <c r="G52" s="1">
        <v>3.7381156E-5</v>
      </c>
      <c r="H52" s="1">
        <v>3.8167130999999999E-7</v>
      </c>
      <c r="I52" s="1">
        <v>7.6309829000000005E-6</v>
      </c>
      <c r="J52" s="1">
        <v>2.263401E-6</v>
      </c>
      <c r="K52">
        <v>1.2618433E-2</v>
      </c>
      <c r="L52" s="1">
        <v>7.3852071999999994E-5</v>
      </c>
      <c r="M52">
        <v>-3.1008735000000001</v>
      </c>
      <c r="N52">
        <v>3.9362375000000002E-3</v>
      </c>
      <c r="O52" s="1">
        <v>3.7696963999999998E-8</v>
      </c>
      <c r="P52" s="1">
        <v>2.0803453999999999E-10</v>
      </c>
      <c r="Q52">
        <v>-1.6985417E-3</v>
      </c>
      <c r="R52" s="1">
        <v>8.4990156000000001E-6</v>
      </c>
    </row>
    <row r="53" spans="1:18" x14ac:dyDescent="0.25">
      <c r="A53" t="s">
        <v>106</v>
      </c>
      <c r="B53">
        <v>3.5272000000000001</v>
      </c>
      <c r="C53" s="1">
        <v>750237000</v>
      </c>
      <c r="D53" s="1">
        <v>2957.18</v>
      </c>
      <c r="E53">
        <v>0.22409973</v>
      </c>
      <c r="F53">
        <v>3.0066922999999999E-2</v>
      </c>
      <c r="G53" s="1">
        <v>3.8030488000000002E-5</v>
      </c>
      <c r="H53" s="1">
        <v>6.1028252000000002E-7</v>
      </c>
      <c r="I53" s="1">
        <v>8.4492801000000008E-6</v>
      </c>
      <c r="J53" s="1">
        <v>3.4036107000000002E-6</v>
      </c>
      <c r="K53">
        <v>7.8060144999999997E-3</v>
      </c>
      <c r="L53" s="1">
        <v>9.1583775000000001E-5</v>
      </c>
      <c r="M53">
        <v>2.7577840999999998</v>
      </c>
      <c r="N53">
        <v>7.9050733000000008E-3</v>
      </c>
      <c r="O53">
        <v>0</v>
      </c>
      <c r="P53" s="1">
        <v>6.2495184000000003E-10</v>
      </c>
      <c r="Q53">
        <v>-1.9312190000000001E-3</v>
      </c>
      <c r="R53" s="1">
        <v>1.3545392000000001E-5</v>
      </c>
    </row>
    <row r="54" spans="1:18" x14ac:dyDescent="0.25">
      <c r="A54" t="s">
        <v>107</v>
      </c>
      <c r="B54">
        <v>3.5272000000000001</v>
      </c>
      <c r="C54" s="1">
        <v>750105000</v>
      </c>
      <c r="D54" s="1">
        <v>3005.13</v>
      </c>
      <c r="E54">
        <v>0.25273215999999998</v>
      </c>
      <c r="F54">
        <v>3.8233096000000001E-2</v>
      </c>
      <c r="G54" s="1">
        <v>3.8119754999999997E-5</v>
      </c>
      <c r="H54" s="1">
        <v>7.2997126999999997E-7</v>
      </c>
      <c r="I54" s="1">
        <v>1.1482880999999999E-5</v>
      </c>
      <c r="J54" s="1">
        <v>3.3913739E-6</v>
      </c>
      <c r="K54">
        <v>7.8273452000000004E-3</v>
      </c>
      <c r="L54">
        <v>1.1474147E-4</v>
      </c>
      <c r="M54">
        <v>2.3602142000000002</v>
      </c>
      <c r="N54">
        <v>9.8582735000000005E-3</v>
      </c>
      <c r="O54">
        <v>0</v>
      </c>
      <c r="P54" s="1">
        <v>7.4870892999999998E-10</v>
      </c>
      <c r="Q54">
        <v>-1.9361195E-3</v>
      </c>
      <c r="R54" s="1">
        <v>1.6505979999999999E-5</v>
      </c>
    </row>
    <row r="55" spans="1:18" x14ac:dyDescent="0.25">
      <c r="A55" t="s">
        <v>108</v>
      </c>
      <c r="B55">
        <v>3.5272000000000001</v>
      </c>
      <c r="C55" s="1">
        <v>749981000</v>
      </c>
      <c r="D55" s="1">
        <v>3170.95</v>
      </c>
      <c r="E55">
        <v>0.25446184999999999</v>
      </c>
      <c r="F55">
        <v>3.0371122E-2</v>
      </c>
      <c r="G55" s="1">
        <v>3.8076578E-5</v>
      </c>
      <c r="H55" s="1">
        <v>5.8117641999999995E-7</v>
      </c>
      <c r="I55" s="1">
        <v>1.1853421E-5</v>
      </c>
      <c r="J55" s="1">
        <v>2.6330361000000001E-6</v>
      </c>
      <c r="K55">
        <v>8.1370825000000001E-3</v>
      </c>
      <c r="L55" s="1">
        <v>9.0837596999999998E-5</v>
      </c>
      <c r="M55">
        <v>2.3854430999999998</v>
      </c>
      <c r="N55">
        <v>7.5082146999999998E-3</v>
      </c>
      <c r="O55" s="1">
        <v>2.7997855E-8</v>
      </c>
      <c r="P55" s="1">
        <v>5.7629291999999996E-10</v>
      </c>
      <c r="Q55">
        <v>-1.7906303E-3</v>
      </c>
      <c r="R55" s="1">
        <v>1.3151039999999999E-5</v>
      </c>
    </row>
    <row r="56" spans="1:18" x14ac:dyDescent="0.25">
      <c r="A56" t="s">
        <v>109</v>
      </c>
      <c r="B56">
        <v>3.5272000000000001</v>
      </c>
      <c r="C56" s="1">
        <v>750249000</v>
      </c>
      <c r="D56" s="1">
        <v>3423.14</v>
      </c>
      <c r="E56">
        <v>0.20498953</v>
      </c>
      <c r="F56">
        <v>2.6310964999999999E-2</v>
      </c>
      <c r="G56" s="1">
        <v>3.7100012E-5</v>
      </c>
      <c r="H56" s="1">
        <v>5.6614664999999999E-7</v>
      </c>
      <c r="I56" s="1">
        <v>7.3077866000000002E-6</v>
      </c>
      <c r="J56" s="1">
        <v>3.4366517000000002E-6</v>
      </c>
      <c r="K56">
        <v>8.0124128999999999E-3</v>
      </c>
      <c r="L56" s="1">
        <v>8.5658217999999995E-5</v>
      </c>
      <c r="M56">
        <v>-2.9186599000000002</v>
      </c>
      <c r="N56">
        <v>7.2369619E-3</v>
      </c>
      <c r="O56">
        <v>0</v>
      </c>
      <c r="P56" s="1">
        <v>5.6574218999999999E-10</v>
      </c>
      <c r="Q56">
        <v>-1.8086902E-3</v>
      </c>
      <c r="R56" s="1">
        <v>1.2680984000000001E-5</v>
      </c>
    </row>
    <row r="57" spans="1:18" x14ac:dyDescent="0.25">
      <c r="A57" t="s">
        <v>110</v>
      </c>
      <c r="B57">
        <v>3.5272000000000001</v>
      </c>
      <c r="C57" s="1">
        <v>750108000</v>
      </c>
      <c r="D57" s="1">
        <v>3010.24</v>
      </c>
      <c r="E57">
        <v>0.18165753000000001</v>
      </c>
      <c r="F57">
        <v>1.6382550999999999E-2</v>
      </c>
      <c r="G57" s="1">
        <v>3.6086619E-5</v>
      </c>
      <c r="H57" s="1">
        <v>3.7225442999999999E-7</v>
      </c>
      <c r="I57" s="1">
        <v>4.4460823000000003E-6</v>
      </c>
      <c r="J57" s="1">
        <v>2.6994614999999998E-6</v>
      </c>
      <c r="K57">
        <v>1.252902E-2</v>
      </c>
      <c r="L57" s="1">
        <v>7.2552612E-5</v>
      </c>
      <c r="M57">
        <v>2.9894116999999998</v>
      </c>
      <c r="N57">
        <v>3.8872909000000001E-3</v>
      </c>
      <c r="O57">
        <v>0</v>
      </c>
      <c r="P57" s="1">
        <v>2.1075562000000001E-10</v>
      </c>
      <c r="Q57">
        <v>-1.8481878000000001E-3</v>
      </c>
      <c r="R57" s="1">
        <v>8.5050520999999996E-6</v>
      </c>
    </row>
    <row r="58" spans="1:18" x14ac:dyDescent="0.25">
      <c r="A58" t="s">
        <v>111</v>
      </c>
      <c r="B58">
        <v>3.5272000000000001</v>
      </c>
      <c r="C58" s="1">
        <v>749915000</v>
      </c>
      <c r="D58" s="1">
        <v>2849.4</v>
      </c>
      <c r="E58">
        <v>0.25694563999999998</v>
      </c>
      <c r="F58">
        <v>3.0285798999999999E-2</v>
      </c>
      <c r="G58" s="1">
        <v>3.8234598999999999E-5</v>
      </c>
      <c r="H58" s="1">
        <v>5.7219812999999999E-7</v>
      </c>
      <c r="I58" s="1">
        <v>1.1695085999999999E-5</v>
      </c>
      <c r="J58" s="1">
        <v>2.6136109999999999E-6</v>
      </c>
      <c r="K58">
        <v>8.0432516000000006E-3</v>
      </c>
      <c r="L58" s="1">
        <v>8.9498319000000002E-5</v>
      </c>
      <c r="M58">
        <v>2.3790298999999999</v>
      </c>
      <c r="N58">
        <v>7.4836694000000002E-3</v>
      </c>
      <c r="O58" s="1">
        <v>3.8823408000000001E-8</v>
      </c>
      <c r="P58" s="1">
        <v>5.7538596000000001E-10</v>
      </c>
      <c r="Q58">
        <v>-1.7422612E-3</v>
      </c>
      <c r="R58" s="1">
        <v>1.2964287999999999E-5</v>
      </c>
    </row>
    <row r="59" spans="1:18" x14ac:dyDescent="0.25">
      <c r="A59" t="s">
        <v>112</v>
      </c>
      <c r="B59">
        <v>3.5272000000000001</v>
      </c>
      <c r="C59" s="1">
        <v>750100000</v>
      </c>
      <c r="D59" s="1">
        <v>3544.89</v>
      </c>
      <c r="E59">
        <v>0.19593290999999999</v>
      </c>
      <c r="F59">
        <v>1.7398591000000001E-2</v>
      </c>
      <c r="G59" s="1">
        <v>3.6270258000000002E-5</v>
      </c>
      <c r="H59" s="1">
        <v>3.8497530999999998E-7</v>
      </c>
      <c r="I59" s="1">
        <v>6.7194693999999997E-6</v>
      </c>
      <c r="J59" s="1">
        <v>2.4516366000000002E-6</v>
      </c>
      <c r="K59">
        <v>1.2845407E-2</v>
      </c>
      <c r="L59" s="1">
        <v>7.7604185000000004E-5</v>
      </c>
      <c r="M59">
        <v>3.0087475000000001</v>
      </c>
      <c r="N59">
        <v>4.0538630000000004E-3</v>
      </c>
      <c r="O59">
        <v>0</v>
      </c>
      <c r="P59" s="1">
        <v>2.1316991000000001E-10</v>
      </c>
      <c r="Q59">
        <v>-1.8471458E-3</v>
      </c>
      <c r="R59" s="1">
        <v>8.9086882000000003E-6</v>
      </c>
    </row>
    <row r="60" spans="1:18" x14ac:dyDescent="0.25">
      <c r="A60" t="s">
        <v>113</v>
      </c>
      <c r="B60">
        <v>3.5272000000000001</v>
      </c>
      <c r="C60" s="1">
        <v>749920000</v>
      </c>
      <c r="D60" s="1">
        <v>3225.88</v>
      </c>
      <c r="E60">
        <v>0.22345372999999999</v>
      </c>
      <c r="F60">
        <v>3.9367311000000002E-2</v>
      </c>
      <c r="G60" s="1">
        <v>3.7631330000000002E-5</v>
      </c>
      <c r="H60" s="1">
        <v>8.0202902000000003E-7</v>
      </c>
      <c r="I60" s="1">
        <v>8.5675175000000001E-6</v>
      </c>
      <c r="J60" s="1">
        <v>4.4683896999999998E-6</v>
      </c>
      <c r="K60">
        <v>7.4355656000000001E-3</v>
      </c>
      <c r="L60">
        <v>1.2522855000000001E-4</v>
      </c>
      <c r="M60">
        <v>2.591342</v>
      </c>
      <c r="N60">
        <v>1.1352711E-2</v>
      </c>
      <c r="O60">
        <v>0</v>
      </c>
      <c r="P60" s="1">
        <v>8.7383570999999997E-10</v>
      </c>
      <c r="Q60">
        <v>-1.9889437000000002E-3</v>
      </c>
      <c r="R60" s="1">
        <v>1.8259878000000001E-5</v>
      </c>
    </row>
    <row r="61" spans="1:18" x14ac:dyDescent="0.25">
      <c r="A61" t="s">
        <v>114</v>
      </c>
      <c r="B61">
        <v>3.5272000000000001</v>
      </c>
      <c r="C61" s="1">
        <v>749976000</v>
      </c>
      <c r="D61" s="1">
        <v>3337.19</v>
      </c>
      <c r="E61">
        <v>0.20010475999999999</v>
      </c>
      <c r="F61">
        <v>2.3858885999999999E-2</v>
      </c>
      <c r="G61" s="1">
        <v>3.6838239000000002E-5</v>
      </c>
      <c r="H61" s="1">
        <v>5.1033126000000001E-7</v>
      </c>
      <c r="I61" s="1">
        <v>5.9942202999999997E-6</v>
      </c>
      <c r="J61" s="1">
        <v>3.3578554000000001E-6</v>
      </c>
      <c r="K61">
        <v>8.2635751999999996E-3</v>
      </c>
      <c r="L61" s="1">
        <v>8.1768296000000004E-5</v>
      </c>
      <c r="M61">
        <v>3.0371407000000001</v>
      </c>
      <c r="N61">
        <v>6.6727213E-3</v>
      </c>
      <c r="O61" s="1">
        <v>3.8033327000000002E-8</v>
      </c>
      <c r="P61" s="1">
        <v>4.9693918000000001E-10</v>
      </c>
      <c r="Q61">
        <v>-1.7882338E-3</v>
      </c>
      <c r="R61" s="1">
        <v>1.1722368000000001E-5</v>
      </c>
    </row>
    <row r="62" spans="1:18" x14ac:dyDescent="0.25">
      <c r="A62" t="s">
        <v>115</v>
      </c>
      <c r="B62">
        <v>3.5272000000000001</v>
      </c>
      <c r="C62" s="1">
        <v>750051000</v>
      </c>
      <c r="D62" s="1">
        <v>3286.59</v>
      </c>
      <c r="E62">
        <v>0.25442670000000001</v>
      </c>
      <c r="F62">
        <v>3.1405599999999999E-2</v>
      </c>
      <c r="G62" s="1">
        <v>3.8126366000000002E-5</v>
      </c>
      <c r="H62" s="1">
        <v>6.2536569000000003E-7</v>
      </c>
      <c r="I62" s="1">
        <v>1.2236151000000001E-5</v>
      </c>
      <c r="J62" s="1">
        <v>2.649271E-6</v>
      </c>
      <c r="K62">
        <v>7.8730603999999996E-3</v>
      </c>
      <c r="L62" s="1">
        <v>9.7899324999999995E-5</v>
      </c>
      <c r="M62">
        <v>-2.5349702000000001</v>
      </c>
      <c r="N62">
        <v>8.4211673000000008E-3</v>
      </c>
      <c r="O62">
        <v>0</v>
      </c>
      <c r="P62" s="1">
        <v>6.6470351999999995E-10</v>
      </c>
      <c r="Q62">
        <v>-1.9637145999999999E-3</v>
      </c>
      <c r="R62" s="1">
        <v>1.4564724E-5</v>
      </c>
    </row>
    <row r="63" spans="1:18" x14ac:dyDescent="0.25">
      <c r="A63" t="s">
        <v>116</v>
      </c>
      <c r="B63">
        <v>3.5272000000000001</v>
      </c>
      <c r="C63" s="1">
        <v>750144000</v>
      </c>
      <c r="D63" s="1">
        <v>3336.68</v>
      </c>
      <c r="E63">
        <v>0.22188260000000001</v>
      </c>
      <c r="F63">
        <v>1.7066059000000001E-2</v>
      </c>
      <c r="G63" s="1">
        <v>3.6727319000000002E-5</v>
      </c>
      <c r="H63" s="1">
        <v>3.5581342000000003E-7</v>
      </c>
      <c r="I63" s="1">
        <v>9.4887304999999996E-6</v>
      </c>
      <c r="J63" s="1">
        <v>1.9005667999999999E-6</v>
      </c>
      <c r="K63">
        <v>1.2771576999999999E-2</v>
      </c>
      <c r="L63" s="1">
        <v>7.3633109999999999E-5</v>
      </c>
      <c r="M63">
        <v>2.9964699000000001</v>
      </c>
      <c r="N63">
        <v>3.8682443E-3</v>
      </c>
      <c r="O63">
        <v>0</v>
      </c>
      <c r="P63" s="1">
        <v>2.0366949000000001E-10</v>
      </c>
      <c r="Q63">
        <v>-1.8817376000000001E-3</v>
      </c>
      <c r="R63" s="1">
        <v>8.4471284000000005E-6</v>
      </c>
    </row>
    <row r="64" spans="1:18" x14ac:dyDescent="0.25">
      <c r="A64" t="s">
        <v>117</v>
      </c>
      <c r="B64">
        <v>3.5272000000000001</v>
      </c>
      <c r="C64" s="1">
        <v>750227000</v>
      </c>
      <c r="D64" s="1">
        <v>3652.76</v>
      </c>
      <c r="E64">
        <v>0.18682635</v>
      </c>
      <c r="F64">
        <v>1.6621730000000001E-2</v>
      </c>
      <c r="G64" s="1">
        <v>3.5689580000000003E-5</v>
      </c>
      <c r="H64" s="1">
        <v>3.7525474000000002E-7</v>
      </c>
      <c r="I64" s="1">
        <v>5.5628569999999996E-6</v>
      </c>
      <c r="J64" s="1">
        <v>2.5746173E-6</v>
      </c>
      <c r="K64">
        <v>1.2507872E-2</v>
      </c>
      <c r="L64" s="1">
        <v>7.6959073999999995E-5</v>
      </c>
      <c r="M64">
        <v>2.9995128000000002</v>
      </c>
      <c r="N64">
        <v>4.1291645E-3</v>
      </c>
      <c r="O64" s="1">
        <v>2.8262444000000001E-8</v>
      </c>
      <c r="P64" s="1">
        <v>2.1852685999999999E-10</v>
      </c>
      <c r="Q64">
        <v>-1.8278982E-3</v>
      </c>
      <c r="R64" s="1">
        <v>8.8892223999999995E-6</v>
      </c>
    </row>
    <row r="65" spans="1:18" x14ac:dyDescent="0.25">
      <c r="A65" t="s">
        <v>118</v>
      </c>
      <c r="B65">
        <v>3.5272000000000001</v>
      </c>
      <c r="C65" s="1">
        <v>749886000</v>
      </c>
      <c r="D65" s="1">
        <v>2873.32</v>
      </c>
      <c r="E65">
        <v>0.22098776000000001</v>
      </c>
      <c r="F65">
        <v>1.6069831E-2</v>
      </c>
      <c r="G65" s="1">
        <v>3.6309295000000001E-5</v>
      </c>
      <c r="H65" s="1">
        <v>3.3540863000000002E-7</v>
      </c>
      <c r="I65" s="1">
        <v>1.0088735E-5</v>
      </c>
      <c r="J65" s="1">
        <v>1.7698716000000001E-6</v>
      </c>
      <c r="K65">
        <v>1.2523884000000001E-2</v>
      </c>
      <c r="L65" s="1">
        <v>6.7974325999999995E-5</v>
      </c>
      <c r="M65">
        <v>2.7624404</v>
      </c>
      <c r="N65">
        <v>3.6460183000000001E-3</v>
      </c>
      <c r="O65">
        <v>0</v>
      </c>
      <c r="P65" s="1">
        <v>1.9657643999999999E-10</v>
      </c>
      <c r="Q65">
        <v>-1.7818064000000001E-3</v>
      </c>
      <c r="R65" s="1">
        <v>7.9211516000000003E-6</v>
      </c>
    </row>
    <row r="66" spans="1:18" x14ac:dyDescent="0.25">
      <c r="A66" t="s">
        <v>119</v>
      </c>
      <c r="B66">
        <v>3.5272000000000001</v>
      </c>
      <c r="C66" s="1">
        <v>750204000</v>
      </c>
      <c r="D66" s="1">
        <v>3208.47</v>
      </c>
      <c r="E66">
        <v>0.25869292999999999</v>
      </c>
      <c r="F66">
        <v>3.1388713999999998E-2</v>
      </c>
      <c r="G66" s="1">
        <v>3.8025901000000001E-5</v>
      </c>
      <c r="H66" s="1">
        <v>5.8976293000000005E-7</v>
      </c>
      <c r="I66" s="1">
        <v>1.1793327E-5</v>
      </c>
      <c r="J66" s="1">
        <v>2.6857345000000002E-6</v>
      </c>
      <c r="K66">
        <v>7.8124987E-3</v>
      </c>
      <c r="L66" s="1">
        <v>9.2305299999999999E-5</v>
      </c>
      <c r="M66">
        <v>2.366552</v>
      </c>
      <c r="N66">
        <v>7.9472711999999997E-3</v>
      </c>
      <c r="O66">
        <v>0</v>
      </c>
      <c r="P66" s="1">
        <v>6.3142565999999996E-10</v>
      </c>
      <c r="Q66">
        <v>-1.8137032999999999E-3</v>
      </c>
      <c r="R66" s="1">
        <v>1.3643057000000001E-5</v>
      </c>
    </row>
    <row r="67" spans="1:18" x14ac:dyDescent="0.25">
      <c r="A67" t="s">
        <v>120</v>
      </c>
      <c r="B67">
        <v>3.5272000000000001</v>
      </c>
      <c r="C67" s="1">
        <v>749999000</v>
      </c>
      <c r="D67" s="1">
        <v>3426.47</v>
      </c>
      <c r="E67">
        <v>0.15883169</v>
      </c>
      <c r="F67">
        <v>1.5866056999999999E-2</v>
      </c>
      <c r="G67" s="1">
        <v>3.5318667999999997E-5</v>
      </c>
      <c r="H67" s="1">
        <v>3.7708910000000001E-7</v>
      </c>
      <c r="I67" s="1">
        <v>5.1630117999999998E-8</v>
      </c>
      <c r="J67" s="1">
        <v>3.4517083999999999E-6</v>
      </c>
      <c r="K67">
        <v>1.1861035000000001E-2</v>
      </c>
      <c r="L67" s="1">
        <v>7.3027164999999995E-5</v>
      </c>
      <c r="M67">
        <v>2.9919468999999999</v>
      </c>
      <c r="N67">
        <v>4.1351345000000001E-3</v>
      </c>
      <c r="O67" s="1">
        <v>2.8295581E-8</v>
      </c>
      <c r="P67" s="1">
        <v>2.2989338000000001E-10</v>
      </c>
      <c r="Q67">
        <v>-1.6926732999999999E-3</v>
      </c>
      <c r="R67" s="1">
        <v>8.7272121999999994E-6</v>
      </c>
    </row>
    <row r="68" spans="1:18" x14ac:dyDescent="0.25">
      <c r="A68" t="s">
        <v>121</v>
      </c>
      <c r="B68">
        <v>3.5272000000000001</v>
      </c>
      <c r="C68" s="1">
        <v>750173000</v>
      </c>
      <c r="D68" s="1">
        <v>3063.92</v>
      </c>
      <c r="E68">
        <v>0.24464006999999999</v>
      </c>
      <c r="F68">
        <v>3.0052886000000001E-2</v>
      </c>
      <c r="G68" s="1">
        <v>3.7571563999999999E-5</v>
      </c>
      <c r="H68" s="1">
        <v>5.8448747999999998E-7</v>
      </c>
      <c r="I68" s="1">
        <v>1.1046946999999999E-5</v>
      </c>
      <c r="J68" s="1">
        <v>2.8265196999999998E-6</v>
      </c>
      <c r="K68">
        <v>7.8745521999999991E-3</v>
      </c>
      <c r="L68" s="1">
        <v>9.1116243000000005E-5</v>
      </c>
      <c r="M68">
        <v>2.3535789999999999</v>
      </c>
      <c r="N68">
        <v>7.7829895000000003E-3</v>
      </c>
      <c r="O68">
        <v>0</v>
      </c>
      <c r="P68" s="1">
        <v>6.1992176000000005E-10</v>
      </c>
      <c r="Q68">
        <v>-1.4526147000000001E-3</v>
      </c>
      <c r="R68" s="1">
        <v>1.3504407E-5</v>
      </c>
    </row>
    <row r="69" spans="1:18" x14ac:dyDescent="0.25">
      <c r="A69" t="s">
        <v>122</v>
      </c>
      <c r="B69">
        <v>3.5272000000000001</v>
      </c>
      <c r="C69" s="1">
        <v>749940000</v>
      </c>
      <c r="D69" s="1">
        <v>3338.47</v>
      </c>
      <c r="E69">
        <v>0.24285735</v>
      </c>
      <c r="F69">
        <v>3.2499861999999997E-2</v>
      </c>
      <c r="G69" s="1">
        <v>3.7668395E-5</v>
      </c>
      <c r="H69" s="1">
        <v>6.6796128000000004E-7</v>
      </c>
      <c r="I69" s="1">
        <v>1.1767202E-5</v>
      </c>
      <c r="J69" s="1">
        <v>2.9520758E-6</v>
      </c>
      <c r="K69">
        <v>7.6247292999999999E-3</v>
      </c>
      <c r="L69">
        <v>1.0642439E-4</v>
      </c>
      <c r="M69">
        <v>-2.5191976</v>
      </c>
      <c r="N69">
        <v>9.4546783999999995E-3</v>
      </c>
      <c r="O69">
        <v>0</v>
      </c>
      <c r="P69" s="1">
        <v>7.2405539999999996E-10</v>
      </c>
      <c r="Q69">
        <v>-1.8020739E-3</v>
      </c>
      <c r="R69" s="1">
        <v>1.5576493E-5</v>
      </c>
    </row>
    <row r="70" spans="1:18" x14ac:dyDescent="0.25">
      <c r="A70" t="s">
        <v>123</v>
      </c>
      <c r="B70">
        <v>3.5272000000000001</v>
      </c>
      <c r="C70" s="1">
        <v>750065000</v>
      </c>
      <c r="D70" s="1">
        <v>3442.21</v>
      </c>
      <c r="E70">
        <v>0.24139958</v>
      </c>
      <c r="F70">
        <v>2.8541303000000001E-2</v>
      </c>
      <c r="G70" s="1">
        <v>3.7523332000000001E-5</v>
      </c>
      <c r="H70" s="1">
        <v>5.8798713999999996E-7</v>
      </c>
      <c r="I70" s="1">
        <v>1.1658907E-5</v>
      </c>
      <c r="J70" s="1">
        <v>2.6258282000000001E-6</v>
      </c>
      <c r="K70">
        <v>8.1143059000000003E-3</v>
      </c>
      <c r="L70" s="1">
        <v>9.5776444E-5</v>
      </c>
      <c r="M70">
        <v>-2.5624563</v>
      </c>
      <c r="N70">
        <v>7.9914554999999995E-3</v>
      </c>
      <c r="O70" s="1">
        <v>2.7028288999999998E-8</v>
      </c>
      <c r="P70" s="1">
        <v>5.9784597E-10</v>
      </c>
      <c r="Q70">
        <v>-1.7464288E-3</v>
      </c>
      <c r="R70" s="1">
        <v>1.3823167E-5</v>
      </c>
    </row>
    <row r="71" spans="1:18" x14ac:dyDescent="0.25">
      <c r="A71" t="s">
        <v>124</v>
      </c>
      <c r="B71">
        <v>3.5272000000000001</v>
      </c>
      <c r="C71" s="1">
        <v>750013000</v>
      </c>
      <c r="D71" s="1">
        <v>3451.03</v>
      </c>
      <c r="E71">
        <v>0.19173085000000001</v>
      </c>
      <c r="F71">
        <v>1.6656941000000001E-2</v>
      </c>
      <c r="G71" s="1">
        <v>3.5677048999999998E-5</v>
      </c>
      <c r="H71" s="1">
        <v>3.7472914000000002E-7</v>
      </c>
      <c r="I71" s="1">
        <v>6.6162568999999996E-6</v>
      </c>
      <c r="J71" s="1">
        <v>2.4230582000000001E-6</v>
      </c>
      <c r="K71">
        <v>1.2604880000000001E-2</v>
      </c>
      <c r="L71" s="1">
        <v>7.7062241999999997E-5</v>
      </c>
      <c r="M71">
        <v>3.0013405</v>
      </c>
      <c r="N71">
        <v>4.1028235999999996E-3</v>
      </c>
      <c r="O71">
        <v>0</v>
      </c>
      <c r="P71" s="1">
        <v>2.1770088999999999E-10</v>
      </c>
      <c r="Q71">
        <v>-1.5493339000000001E-3</v>
      </c>
      <c r="R71" s="1">
        <v>8.9165637000000004E-6</v>
      </c>
    </row>
    <row r="72" spans="1:18" x14ac:dyDescent="0.25">
      <c r="A72" t="s">
        <v>125</v>
      </c>
      <c r="B72">
        <v>3.5272000000000001</v>
      </c>
      <c r="C72" s="1">
        <v>750097000</v>
      </c>
      <c r="D72" s="1">
        <v>3054.17</v>
      </c>
      <c r="E72">
        <v>0.22305926000000001</v>
      </c>
      <c r="F72">
        <v>1.6780977999999998E-2</v>
      </c>
      <c r="G72" s="1">
        <v>3.6036472000000003E-5</v>
      </c>
      <c r="H72" s="1">
        <v>3.5130437E-7</v>
      </c>
      <c r="I72" s="1">
        <v>1.0680158999999999E-5</v>
      </c>
      <c r="J72" s="1">
        <v>1.7928363E-6</v>
      </c>
      <c r="K72">
        <v>1.2696034E-2</v>
      </c>
      <c r="L72" s="1">
        <v>7.2668878000000005E-5</v>
      </c>
      <c r="M72">
        <v>2.7727415999999998</v>
      </c>
      <c r="N72">
        <v>3.8458377999999998E-3</v>
      </c>
      <c r="O72">
        <v>0</v>
      </c>
      <c r="P72" s="1">
        <v>2.0605575E-10</v>
      </c>
      <c r="Q72">
        <v>-1.7957113000000001E-3</v>
      </c>
      <c r="R72" s="1">
        <v>8.4428285999999994E-6</v>
      </c>
    </row>
    <row r="73" spans="1:18" x14ac:dyDescent="0.25">
      <c r="A73" t="s">
        <v>126</v>
      </c>
      <c r="B73">
        <v>3.5272000000000001</v>
      </c>
      <c r="C73" s="1">
        <v>750013000</v>
      </c>
      <c r="D73" s="1">
        <v>3315.78</v>
      </c>
      <c r="E73">
        <v>0.20540163</v>
      </c>
      <c r="F73">
        <v>2.4983643E-2</v>
      </c>
      <c r="G73" s="1">
        <v>3.6896375E-5</v>
      </c>
      <c r="H73" s="1">
        <v>5.3468231000000004E-7</v>
      </c>
      <c r="I73" s="1">
        <v>7.1953915999999998E-6</v>
      </c>
      <c r="J73" s="1">
        <v>3.2775446E-6</v>
      </c>
      <c r="K73">
        <v>8.2080586000000001E-3</v>
      </c>
      <c r="L73" s="1">
        <v>8.5205818000000006E-5</v>
      </c>
      <c r="M73">
        <v>2.9331461000000001</v>
      </c>
      <c r="N73">
        <v>6.9958017999999997E-3</v>
      </c>
      <c r="O73" s="1">
        <v>2.8024869999999999E-8</v>
      </c>
      <c r="P73" s="1">
        <v>5.2232880000000003E-10</v>
      </c>
      <c r="Q73">
        <v>-2.0370089000000002E-3</v>
      </c>
      <c r="R73" s="1">
        <v>1.2223807000000001E-5</v>
      </c>
    </row>
    <row r="74" spans="1:18" x14ac:dyDescent="0.25">
      <c r="A74" t="s">
        <v>127</v>
      </c>
      <c r="B74">
        <v>3.5272000000000001</v>
      </c>
      <c r="C74" s="1">
        <v>750162000</v>
      </c>
      <c r="D74" s="1">
        <v>3334.93</v>
      </c>
      <c r="E74">
        <v>0.25108531000000001</v>
      </c>
      <c r="F74">
        <v>2.9353035999999999E-2</v>
      </c>
      <c r="G74" s="1">
        <v>3.7534854E-5</v>
      </c>
      <c r="H74" s="1">
        <v>5.6597772999999996E-7</v>
      </c>
      <c r="I74" s="1">
        <v>1.1756852E-5</v>
      </c>
      <c r="J74" s="1">
        <v>2.6083065999999999E-6</v>
      </c>
      <c r="K74">
        <v>7.7882604000000001E-3</v>
      </c>
      <c r="L74" s="1">
        <v>9.0014755000000001E-5</v>
      </c>
      <c r="M74">
        <v>2.3635644999999998</v>
      </c>
      <c r="N74">
        <v>7.7739864999999998E-3</v>
      </c>
      <c r="O74">
        <v>0</v>
      </c>
      <c r="P74" s="1">
        <v>6.1000139999999999E-10</v>
      </c>
      <c r="Q74">
        <v>-1.7999858000000001E-3</v>
      </c>
      <c r="R74" s="1">
        <v>1.3225041E-5</v>
      </c>
    </row>
    <row r="75" spans="1:18" x14ac:dyDescent="0.25">
      <c r="A75" t="s">
        <v>128</v>
      </c>
      <c r="B75">
        <v>3.5272000000000001</v>
      </c>
      <c r="C75" s="1">
        <v>749976000</v>
      </c>
      <c r="D75" s="1">
        <v>2966.05</v>
      </c>
      <c r="E75">
        <v>0.19698056999999999</v>
      </c>
      <c r="F75">
        <v>2.134844E-2</v>
      </c>
      <c r="G75" s="1">
        <v>3.6497096000000002E-5</v>
      </c>
      <c r="H75" s="1">
        <v>4.6624007000000001E-7</v>
      </c>
      <c r="I75" s="1">
        <v>6.2987818999999997E-6</v>
      </c>
      <c r="J75" s="1">
        <v>3.0301315999999999E-6</v>
      </c>
      <c r="K75">
        <v>8.5032758999999992E-3</v>
      </c>
      <c r="L75" s="1">
        <v>7.5027726999999994E-5</v>
      </c>
      <c r="M75">
        <v>3.0102454000000001</v>
      </c>
      <c r="N75">
        <v>5.9489570000000004E-3</v>
      </c>
      <c r="O75">
        <v>0</v>
      </c>
      <c r="P75" s="1">
        <v>4.4250348000000002E-10</v>
      </c>
      <c r="Q75">
        <v>-1.6389625000000001E-3</v>
      </c>
      <c r="R75" s="1">
        <v>1.0757326000000001E-5</v>
      </c>
    </row>
    <row r="76" spans="1:18" x14ac:dyDescent="0.25">
      <c r="A76" t="s">
        <v>129</v>
      </c>
      <c r="B76">
        <v>3.5272000000000001</v>
      </c>
      <c r="C76" s="1">
        <v>750110000</v>
      </c>
      <c r="D76" s="1">
        <v>3332.52</v>
      </c>
      <c r="E76">
        <v>0.20919973</v>
      </c>
      <c r="F76">
        <v>2.3727061000000001E-2</v>
      </c>
      <c r="G76" s="1">
        <v>3.7032415000000002E-5</v>
      </c>
      <c r="H76" s="1">
        <v>5.0326096999999999E-7</v>
      </c>
      <c r="I76" s="1">
        <v>7.5866689E-6</v>
      </c>
      <c r="J76" s="1">
        <v>3.0074272000000002E-6</v>
      </c>
      <c r="K76">
        <v>8.3619112000000006E-3</v>
      </c>
      <c r="L76" s="1">
        <v>7.9875456999999993E-5</v>
      </c>
      <c r="M76">
        <v>3.0561408999999999</v>
      </c>
      <c r="N76">
        <v>6.4430052999999996E-3</v>
      </c>
      <c r="O76" s="1">
        <v>3.840131E-8</v>
      </c>
      <c r="P76" s="1">
        <v>4.8298054000000005E-10</v>
      </c>
      <c r="Q76">
        <v>-1.6757300000000001E-3</v>
      </c>
      <c r="R76" s="1">
        <v>1.1491935E-5</v>
      </c>
    </row>
    <row r="77" spans="1:18" x14ac:dyDescent="0.25">
      <c r="A77" t="s">
        <v>130</v>
      </c>
      <c r="B77">
        <v>3.5272000000000001</v>
      </c>
      <c r="C77" s="1">
        <v>750134000</v>
      </c>
      <c r="D77" s="1">
        <v>3430.55</v>
      </c>
      <c r="E77">
        <v>0.19991192999999999</v>
      </c>
      <c r="F77">
        <v>2.4084616E-2</v>
      </c>
      <c r="G77" s="1">
        <v>3.6475120000000001E-5</v>
      </c>
      <c r="H77" s="1">
        <v>5.2451664999999996E-7</v>
      </c>
      <c r="I77" s="1">
        <v>6.8496174E-6</v>
      </c>
      <c r="J77" s="1">
        <v>3.3028810999999998E-6</v>
      </c>
      <c r="K77">
        <v>7.8939951000000005E-3</v>
      </c>
      <c r="L77" s="1">
        <v>8.2714696000000005E-5</v>
      </c>
      <c r="M77">
        <v>2.9842341999999999</v>
      </c>
      <c r="N77">
        <v>7.0648741999999997E-3</v>
      </c>
      <c r="O77">
        <v>0</v>
      </c>
      <c r="P77" s="1">
        <v>5.4772375E-10</v>
      </c>
      <c r="Q77">
        <v>-1.8335349E-3</v>
      </c>
      <c r="R77" s="1">
        <v>1.2157146999999999E-5</v>
      </c>
    </row>
    <row r="78" spans="1:18" x14ac:dyDescent="0.25">
      <c r="A78" t="s">
        <v>131</v>
      </c>
      <c r="B78">
        <v>3.5272000000000001</v>
      </c>
      <c r="C78" s="1">
        <v>750017000</v>
      </c>
      <c r="D78" s="1">
        <v>3263.27</v>
      </c>
      <c r="E78">
        <v>0.21136026999999999</v>
      </c>
      <c r="F78">
        <v>2.4758123E-2</v>
      </c>
      <c r="G78" s="1">
        <v>3.6950450999999997E-5</v>
      </c>
      <c r="H78" s="1">
        <v>5.2294641000000001E-7</v>
      </c>
      <c r="I78" s="1">
        <v>7.8729912999999992E-6</v>
      </c>
      <c r="J78" s="1">
        <v>3.0753225999999998E-6</v>
      </c>
      <c r="K78">
        <v>8.0985180000000007E-3</v>
      </c>
      <c r="L78" s="1">
        <v>8.2678225000000006E-5</v>
      </c>
      <c r="M78">
        <v>2.9712288</v>
      </c>
      <c r="N78">
        <v>6.8823167000000001E-3</v>
      </c>
      <c r="O78">
        <v>0</v>
      </c>
      <c r="P78" s="1">
        <v>5.2862467E-10</v>
      </c>
      <c r="Q78">
        <v>-1.7447230999999999E-3</v>
      </c>
      <c r="R78" s="1">
        <v>1.2065497E-5</v>
      </c>
    </row>
    <row r="79" spans="1:18" x14ac:dyDescent="0.25">
      <c r="A79" t="s">
        <v>132</v>
      </c>
      <c r="B79">
        <v>3.5272000000000001</v>
      </c>
      <c r="C79" s="1">
        <v>749940000</v>
      </c>
      <c r="D79" s="1">
        <v>3743.9</v>
      </c>
      <c r="E79">
        <v>0.24384600000000001</v>
      </c>
      <c r="F79">
        <v>3.3335154999999998E-2</v>
      </c>
      <c r="G79" s="1">
        <v>3.7599101E-5</v>
      </c>
      <c r="H79" s="1">
        <v>6.8135858000000004E-7</v>
      </c>
      <c r="I79" s="1">
        <v>1.1728932E-5</v>
      </c>
      <c r="J79" s="1">
        <v>3.0236265000000001E-6</v>
      </c>
      <c r="K79">
        <v>7.9732602000000003E-3</v>
      </c>
      <c r="L79">
        <v>1.1215093E-4</v>
      </c>
      <c r="M79">
        <v>-2.4092096000000001</v>
      </c>
      <c r="N79">
        <v>9.5420874999999992E-3</v>
      </c>
      <c r="O79" s="1">
        <v>2.7332318999999999E-8</v>
      </c>
      <c r="P79" s="1">
        <v>7.0211166000000002E-10</v>
      </c>
      <c r="Q79">
        <v>-1.8439093E-3</v>
      </c>
      <c r="R79" s="1">
        <v>1.6055075E-5</v>
      </c>
    </row>
    <row r="80" spans="1:18" x14ac:dyDescent="0.25">
      <c r="A80" t="s">
        <v>133</v>
      </c>
      <c r="B80">
        <v>3.5272000000000001</v>
      </c>
      <c r="C80" s="1">
        <v>749956000</v>
      </c>
      <c r="D80" s="1">
        <v>3393.3</v>
      </c>
      <c r="E80">
        <v>0.25415208</v>
      </c>
      <c r="F80">
        <v>3.2589721000000002E-2</v>
      </c>
      <c r="G80" s="1">
        <v>3.7785406000000002E-5</v>
      </c>
      <c r="H80" s="1">
        <v>6.2282100000000004E-7</v>
      </c>
      <c r="I80" s="1">
        <v>1.1823026E-5</v>
      </c>
      <c r="J80" s="1">
        <v>2.8432801000000002E-6</v>
      </c>
      <c r="K80">
        <v>7.6154585999999996E-3</v>
      </c>
      <c r="L80" s="1">
        <v>9.7633124999999994E-5</v>
      </c>
      <c r="M80">
        <v>2.3388678000000001</v>
      </c>
      <c r="N80">
        <v>8.6229171000000004E-3</v>
      </c>
      <c r="O80">
        <v>0</v>
      </c>
      <c r="P80" s="1">
        <v>6.8329119999999999E-10</v>
      </c>
      <c r="Q80">
        <v>-1.8537712E-3</v>
      </c>
      <c r="R80" s="1">
        <v>1.4416711E-5</v>
      </c>
    </row>
    <row r="81" spans="1:18" x14ac:dyDescent="0.25">
      <c r="A81" t="s">
        <v>134</v>
      </c>
      <c r="B81">
        <v>3.5272000000000001</v>
      </c>
      <c r="C81" s="1">
        <v>750225000</v>
      </c>
      <c r="D81" s="1">
        <v>3299.65</v>
      </c>
      <c r="E81">
        <v>0.20919135999999999</v>
      </c>
      <c r="F81">
        <v>1.6053135E-2</v>
      </c>
      <c r="G81" s="1">
        <v>3.6121222999999999E-5</v>
      </c>
      <c r="H81" s="1">
        <v>3.5703406000000003E-7</v>
      </c>
      <c r="I81" s="1">
        <v>9.2496859000000007E-6</v>
      </c>
      <c r="J81" s="1">
        <v>1.9202756000000001E-6</v>
      </c>
      <c r="K81">
        <v>1.2512479E-2</v>
      </c>
      <c r="L81" s="1">
        <v>7.3374503000000002E-5</v>
      </c>
      <c r="M81">
        <v>-2.8254866999999999</v>
      </c>
      <c r="N81">
        <v>3.9446847999999998E-3</v>
      </c>
      <c r="O81">
        <v>0</v>
      </c>
      <c r="P81" s="1">
        <v>2.127587E-10</v>
      </c>
      <c r="Q81">
        <v>-1.6675987E-3</v>
      </c>
      <c r="R81" s="1">
        <v>8.6111962000000004E-6</v>
      </c>
    </row>
    <row r="82" spans="1:18" x14ac:dyDescent="0.25">
      <c r="A82" t="s">
        <v>135</v>
      </c>
      <c r="B82">
        <v>3.5272000000000001</v>
      </c>
      <c r="C82" s="1">
        <v>750121000</v>
      </c>
      <c r="D82" s="1">
        <v>3163.58</v>
      </c>
      <c r="E82">
        <v>0.23532035000000001</v>
      </c>
      <c r="F82">
        <v>1.7122834E-2</v>
      </c>
      <c r="G82" s="1">
        <v>3.6539129999999999E-5</v>
      </c>
      <c r="H82" s="1">
        <v>3.5319378999999999E-7</v>
      </c>
      <c r="I82" s="1">
        <v>1.2139635000000001E-5</v>
      </c>
      <c r="J82" s="1">
        <v>1.6171564E-6</v>
      </c>
      <c r="K82">
        <v>1.2528713E-2</v>
      </c>
      <c r="L82" s="1">
        <v>7.1318854999999996E-5</v>
      </c>
      <c r="M82">
        <v>2.7659775</v>
      </c>
      <c r="N82">
        <v>3.8245139000000002E-3</v>
      </c>
      <c r="O82" s="1">
        <v>2.7621745999999999E-8</v>
      </c>
      <c r="P82" s="1">
        <v>2.0581388E-10</v>
      </c>
      <c r="Q82">
        <v>-1.8654148E-3</v>
      </c>
      <c r="R82" s="1">
        <v>8.2961514999999993E-6</v>
      </c>
    </row>
    <row r="83" spans="1:18" x14ac:dyDescent="0.25">
      <c r="A83" t="s">
        <v>136</v>
      </c>
      <c r="B83">
        <v>3.5272000000000001</v>
      </c>
      <c r="C83" s="1">
        <v>750035000</v>
      </c>
      <c r="D83" s="1">
        <v>3157.29</v>
      </c>
      <c r="E83">
        <v>0.24528</v>
      </c>
      <c r="F83">
        <v>2.6977906999999999E-2</v>
      </c>
      <c r="G83" s="1">
        <v>3.7017739999999999E-5</v>
      </c>
      <c r="H83" s="1">
        <v>5.3580955999999997E-7</v>
      </c>
      <c r="I83" s="1">
        <v>1.2139009E-5</v>
      </c>
      <c r="J83" s="1">
        <v>2.4286334999999999E-6</v>
      </c>
      <c r="K83">
        <v>8.4931629000000002E-3</v>
      </c>
      <c r="L83" s="1">
        <v>9.0060933999999997E-5</v>
      </c>
      <c r="M83">
        <v>2.3479405</v>
      </c>
      <c r="N83">
        <v>7.1288866999999999E-3</v>
      </c>
      <c r="O83">
        <v>0</v>
      </c>
      <c r="P83" s="1">
        <v>5.1643522000000003E-10</v>
      </c>
      <c r="Q83">
        <v>-1.7588749E-3</v>
      </c>
      <c r="R83" s="1">
        <v>1.2626120000000001E-5</v>
      </c>
    </row>
    <row r="84" spans="1:18" x14ac:dyDescent="0.25">
      <c r="A84" t="s">
        <v>137</v>
      </c>
      <c r="B84">
        <v>3.5272000000000001</v>
      </c>
      <c r="C84" s="1">
        <v>750036000</v>
      </c>
      <c r="D84" s="1">
        <v>3062.14</v>
      </c>
      <c r="E84">
        <v>0.23075372</v>
      </c>
      <c r="F84">
        <v>2.8222114999999999E-2</v>
      </c>
      <c r="G84" s="1">
        <v>3.6850110999999998E-5</v>
      </c>
      <c r="H84" s="1">
        <v>6.0043270999999997E-7</v>
      </c>
      <c r="I84" s="1">
        <v>1.1314999999999999E-5</v>
      </c>
      <c r="J84" s="1">
        <v>2.7820088999999999E-6</v>
      </c>
      <c r="K84">
        <v>8.0949799000000003E-3</v>
      </c>
      <c r="L84">
        <v>1.0180251999999999E-4</v>
      </c>
      <c r="M84">
        <v>-2.4985088000000002</v>
      </c>
      <c r="N84">
        <v>8.5209624999999997E-3</v>
      </c>
      <c r="O84">
        <v>0</v>
      </c>
      <c r="P84" s="1">
        <v>6.1039358999999996E-10</v>
      </c>
      <c r="Q84">
        <v>-1.6355031E-3</v>
      </c>
      <c r="R84" s="1">
        <v>1.4353723000000001E-5</v>
      </c>
    </row>
    <row r="85" spans="1:18" x14ac:dyDescent="0.25">
      <c r="A85" t="s">
        <v>138</v>
      </c>
      <c r="B85">
        <v>3.5272000000000001</v>
      </c>
      <c r="C85" s="1">
        <v>750051000</v>
      </c>
      <c r="D85" s="1">
        <v>2902.4</v>
      </c>
      <c r="E85">
        <v>0.19725008999999999</v>
      </c>
      <c r="F85">
        <v>2.2795915999999999E-2</v>
      </c>
      <c r="G85" s="1">
        <v>3.6625884000000001E-5</v>
      </c>
      <c r="H85" s="1">
        <v>5.0028894000000001E-7</v>
      </c>
      <c r="I85" s="1">
        <v>6.5571253000000002E-6</v>
      </c>
      <c r="J85" s="1">
        <v>3.1969312999999999E-6</v>
      </c>
      <c r="K85">
        <v>8.1406263999999999E-3</v>
      </c>
      <c r="L85" s="1">
        <v>7.8210840999999999E-5</v>
      </c>
      <c r="M85">
        <v>2.9735616</v>
      </c>
      <c r="N85">
        <v>6.4768706000000002E-3</v>
      </c>
      <c r="O85" s="1">
        <v>2.7785036999999999E-8</v>
      </c>
      <c r="P85" s="1">
        <v>4.9409293999999996E-10</v>
      </c>
      <c r="Q85">
        <v>-1.7791172E-3</v>
      </c>
      <c r="R85" s="1">
        <v>1.1378541999999999E-5</v>
      </c>
    </row>
    <row r="86" spans="1:18" x14ac:dyDescent="0.25">
      <c r="A86" t="s">
        <v>139</v>
      </c>
      <c r="B86">
        <v>3.5272000000000001</v>
      </c>
      <c r="C86" s="1">
        <v>749950000</v>
      </c>
      <c r="D86" s="1">
        <v>3067.68</v>
      </c>
      <c r="E86">
        <v>0.16277996</v>
      </c>
      <c r="F86">
        <v>1.4912391000000001E-2</v>
      </c>
      <c r="G86" s="1">
        <v>3.5171120000000001E-5</v>
      </c>
      <c r="H86" s="1">
        <v>3.5849723999999998E-7</v>
      </c>
      <c r="I86" s="1">
        <v>1.9646471E-6</v>
      </c>
      <c r="J86" s="1">
        <v>2.9947694000000001E-6</v>
      </c>
      <c r="K86">
        <v>1.2740843999999999E-2</v>
      </c>
      <c r="L86" s="1">
        <v>7.2346085000000001E-5</v>
      </c>
      <c r="M86">
        <v>3.0261404000000001</v>
      </c>
      <c r="N86">
        <v>3.8104062000000002E-3</v>
      </c>
      <c r="O86">
        <v>0</v>
      </c>
      <c r="P86" s="1">
        <v>1.9884019999999999E-10</v>
      </c>
      <c r="Q86">
        <v>-1.9280089E-3</v>
      </c>
      <c r="R86" s="1">
        <v>8.2931863000000003E-6</v>
      </c>
    </row>
    <row r="87" spans="1:18" x14ac:dyDescent="0.25">
      <c r="A87" t="s">
        <v>140</v>
      </c>
      <c r="B87">
        <v>3.5272000000000001</v>
      </c>
      <c r="C87" s="1">
        <v>749933000</v>
      </c>
      <c r="D87" s="1">
        <v>2974.47</v>
      </c>
      <c r="E87">
        <v>0.18412273000000001</v>
      </c>
      <c r="F87">
        <v>1.5786304000000001E-2</v>
      </c>
      <c r="G87" s="1">
        <v>3.5788114000000002E-5</v>
      </c>
      <c r="H87" s="1">
        <v>3.5828029999999998E-7</v>
      </c>
      <c r="I87" s="1">
        <v>5.1002208999999999E-6</v>
      </c>
      <c r="J87" s="1">
        <v>2.5181621E-6</v>
      </c>
      <c r="K87">
        <v>1.2729605E-2</v>
      </c>
      <c r="L87" s="1">
        <v>7.3324550000000003E-5</v>
      </c>
      <c r="M87">
        <v>3.0276314000000002</v>
      </c>
      <c r="N87">
        <v>3.8650873999999998E-3</v>
      </c>
      <c r="O87">
        <v>0</v>
      </c>
      <c r="P87" s="1">
        <v>2.0138972000000001E-10</v>
      </c>
      <c r="Q87">
        <v>-1.8260831000000001E-3</v>
      </c>
      <c r="R87" s="1">
        <v>8.3796008999999997E-6</v>
      </c>
    </row>
    <row r="88" spans="1:18" x14ac:dyDescent="0.25">
      <c r="A88" t="s">
        <v>141</v>
      </c>
      <c r="B88">
        <v>3.5272000000000001</v>
      </c>
      <c r="C88" s="1">
        <v>750069000</v>
      </c>
      <c r="D88" s="1">
        <v>3390.09</v>
      </c>
      <c r="E88">
        <v>0.16727739999999999</v>
      </c>
      <c r="F88">
        <v>2.0715159E-2</v>
      </c>
      <c r="G88" s="1">
        <v>3.4505429000000003E-5</v>
      </c>
      <c r="H88" s="1">
        <v>4.9917406000000005E-7</v>
      </c>
      <c r="I88" s="1">
        <v>3.5861723999999999E-6</v>
      </c>
      <c r="J88" s="1">
        <v>3.8732823000000004E-6</v>
      </c>
      <c r="K88">
        <v>8.4034213999999996E-3</v>
      </c>
      <c r="L88" s="1">
        <v>8.3467748999999994E-5</v>
      </c>
      <c r="M88">
        <v>3.0504300999999998</v>
      </c>
      <c r="N88">
        <v>6.7002594000000002E-3</v>
      </c>
      <c r="O88" s="1">
        <v>3.8840494000000001E-8</v>
      </c>
      <c r="P88" s="1">
        <v>5.0388309999999998E-10</v>
      </c>
      <c r="Q88">
        <v>-1.9602373000000002E-3</v>
      </c>
      <c r="R88" s="1">
        <v>1.213089E-5</v>
      </c>
    </row>
    <row r="89" spans="1:18" x14ac:dyDescent="0.25">
      <c r="A89" t="s">
        <v>142</v>
      </c>
      <c r="B89">
        <v>3.5272000000000001</v>
      </c>
      <c r="C89" s="1">
        <v>749858000</v>
      </c>
      <c r="D89" s="1">
        <v>3268.98</v>
      </c>
      <c r="E89">
        <v>0.18554799999999999</v>
      </c>
      <c r="F89">
        <v>1.6054216E-2</v>
      </c>
      <c r="G89" s="1">
        <v>3.5687518000000003E-5</v>
      </c>
      <c r="H89" s="1">
        <v>3.6147173E-7</v>
      </c>
      <c r="I89" s="1">
        <v>5.8000306000000004E-6</v>
      </c>
      <c r="J89" s="1">
        <v>2.4924761999999999E-6</v>
      </c>
      <c r="K89">
        <v>1.2569238999999999E-2</v>
      </c>
      <c r="L89" s="1">
        <v>7.2322434000000004E-5</v>
      </c>
      <c r="M89">
        <v>2.7818024000000001</v>
      </c>
      <c r="N89">
        <v>3.8648138000000002E-3</v>
      </c>
      <c r="O89">
        <v>0</v>
      </c>
      <c r="P89" s="1">
        <v>2.0270760999999999E-10</v>
      </c>
      <c r="Q89">
        <v>-1.8562178999999999E-3</v>
      </c>
      <c r="R89" s="1">
        <v>8.2924475000000004E-6</v>
      </c>
    </row>
    <row r="90" spans="1:18" x14ac:dyDescent="0.25">
      <c r="A90" t="s">
        <v>143</v>
      </c>
      <c r="B90">
        <v>3.5272000000000001</v>
      </c>
      <c r="C90" s="1">
        <v>750050000</v>
      </c>
      <c r="D90" s="1">
        <v>2998.59</v>
      </c>
      <c r="E90">
        <v>0.20652058000000001</v>
      </c>
      <c r="F90">
        <v>2.2468343000000002E-2</v>
      </c>
      <c r="G90" s="1">
        <v>3.6617279000000002E-5</v>
      </c>
      <c r="H90" s="1">
        <v>4.8473825999999997E-7</v>
      </c>
      <c r="I90" s="1">
        <v>7.8609897999999992E-6</v>
      </c>
      <c r="J90" s="1">
        <v>2.8682743000000001E-6</v>
      </c>
      <c r="K90">
        <v>8.4909496000000004E-3</v>
      </c>
      <c r="L90" s="1">
        <v>7.7114509000000006E-5</v>
      </c>
      <c r="M90">
        <v>3.0558106</v>
      </c>
      <c r="N90">
        <v>6.1261670999999997E-3</v>
      </c>
      <c r="O90">
        <v>0</v>
      </c>
      <c r="P90" s="1">
        <v>4.6701242999999999E-10</v>
      </c>
      <c r="Q90">
        <v>-1.7322096E-3</v>
      </c>
      <c r="R90" s="1">
        <v>1.1221287999999999E-5</v>
      </c>
    </row>
    <row r="91" spans="1:18" x14ac:dyDescent="0.25">
      <c r="A91" t="s">
        <v>144</v>
      </c>
      <c r="B91">
        <v>3.5272000000000001</v>
      </c>
      <c r="C91" s="1">
        <v>749874000</v>
      </c>
      <c r="D91" s="1">
        <v>3206.67</v>
      </c>
      <c r="E91">
        <v>0.24901929</v>
      </c>
      <c r="F91">
        <v>2.9891253999999999E-2</v>
      </c>
      <c r="G91" s="1">
        <v>3.7527884E-5</v>
      </c>
      <c r="H91" s="1">
        <v>5.8540353999999996E-7</v>
      </c>
      <c r="I91" s="1">
        <v>1.2050665000000001E-5</v>
      </c>
      <c r="J91" s="1">
        <v>2.6432612E-6</v>
      </c>
      <c r="K91">
        <v>8.3374272000000006E-3</v>
      </c>
      <c r="L91" s="1">
        <v>9.4885347000000006E-5</v>
      </c>
      <c r="M91">
        <v>2.3327032000000001</v>
      </c>
      <c r="N91">
        <v>7.6521723999999998E-3</v>
      </c>
      <c r="O91" s="1">
        <v>2.8013514999999999E-8</v>
      </c>
      <c r="P91" s="1">
        <v>5.6745461E-10</v>
      </c>
      <c r="Q91">
        <v>-2.0310453000000001E-3</v>
      </c>
      <c r="R91" s="1">
        <v>1.3473616E-5</v>
      </c>
    </row>
    <row r="92" spans="1:18" x14ac:dyDescent="0.25">
      <c r="A92" t="s">
        <v>145</v>
      </c>
      <c r="B92">
        <v>3.5272000000000001</v>
      </c>
      <c r="C92" s="1">
        <v>749962000</v>
      </c>
      <c r="D92" s="1">
        <v>2990.05</v>
      </c>
      <c r="E92">
        <v>0.15960924000000001</v>
      </c>
      <c r="F92">
        <v>1.4021573000000001E-2</v>
      </c>
      <c r="G92" s="1">
        <v>3.4623806000000002E-5</v>
      </c>
      <c r="H92" s="1">
        <v>3.4314663E-7</v>
      </c>
      <c r="I92" s="1">
        <v>1.9715399E-6</v>
      </c>
      <c r="J92" s="1">
        <v>2.8862220000000002E-6</v>
      </c>
      <c r="K92">
        <v>1.2399060999999999E-2</v>
      </c>
      <c r="L92" s="1">
        <v>6.9190015999999997E-5</v>
      </c>
      <c r="M92">
        <v>3.031523</v>
      </c>
      <c r="N92">
        <v>3.7473864999999999E-3</v>
      </c>
      <c r="O92">
        <v>0</v>
      </c>
      <c r="P92" s="1">
        <v>2.0231997E-10</v>
      </c>
      <c r="Q92">
        <v>-1.6855358E-3</v>
      </c>
      <c r="R92" s="1">
        <v>8.1307985999999993E-6</v>
      </c>
    </row>
    <row r="93" spans="1:18" x14ac:dyDescent="0.25">
      <c r="A93" t="s">
        <v>146</v>
      </c>
      <c r="B93">
        <v>3.5272000000000001</v>
      </c>
      <c r="C93" s="1">
        <v>749763000</v>
      </c>
      <c r="D93" s="1">
        <v>3133.99</v>
      </c>
      <c r="E93">
        <v>0.2020837</v>
      </c>
      <c r="F93">
        <v>1.6089473E-2</v>
      </c>
      <c r="G93" s="1">
        <v>3.6254590000000003E-5</v>
      </c>
      <c r="H93" s="1">
        <v>3.5699246999999998E-7</v>
      </c>
      <c r="I93" s="1">
        <v>8.2421349999999993E-6</v>
      </c>
      <c r="J93" s="1">
        <v>2.0775583000000002E-6</v>
      </c>
      <c r="K93">
        <v>1.2563085999999999E-2</v>
      </c>
      <c r="L93" s="1">
        <v>7.1731602000000002E-5</v>
      </c>
      <c r="M93">
        <v>3.0457320999999999</v>
      </c>
      <c r="N93">
        <v>3.8323470999999999E-3</v>
      </c>
      <c r="O93">
        <v>0</v>
      </c>
      <c r="P93" s="1">
        <v>2.0191610000000001E-10</v>
      </c>
      <c r="Q93">
        <v>-2.064116E-3</v>
      </c>
      <c r="R93" s="1">
        <v>8.2477775999999993E-6</v>
      </c>
    </row>
    <row r="94" spans="1:18" x14ac:dyDescent="0.25">
      <c r="A94" t="s">
        <v>147</v>
      </c>
      <c r="B94">
        <v>3.5272000000000001</v>
      </c>
      <c r="C94" s="1">
        <v>749942000</v>
      </c>
      <c r="D94" s="1">
        <v>3119.28</v>
      </c>
      <c r="E94">
        <v>0.19388523999999999</v>
      </c>
      <c r="F94">
        <v>1.6976979999999999E-2</v>
      </c>
      <c r="G94" s="1">
        <v>3.5517152999999997E-5</v>
      </c>
      <c r="H94" s="1">
        <v>3.7146705000000002E-7</v>
      </c>
      <c r="I94" s="1">
        <v>7.2175855999999996E-6</v>
      </c>
      <c r="J94" s="1">
        <v>2.4120843999999999E-6</v>
      </c>
      <c r="K94">
        <v>1.2799715E-2</v>
      </c>
      <c r="L94" s="1">
        <v>7.5728262000000001E-5</v>
      </c>
      <c r="M94">
        <v>2.3060884000000001</v>
      </c>
      <c r="N94">
        <v>3.9645510000000002E-3</v>
      </c>
      <c r="O94" s="1">
        <v>3.7716304000000003E-8</v>
      </c>
      <c r="P94" s="1">
        <v>2.0565479999999999E-10</v>
      </c>
      <c r="Q94">
        <v>-1.6946687999999999E-3</v>
      </c>
      <c r="R94" s="1">
        <v>8.5819558999999999E-6</v>
      </c>
    </row>
    <row r="95" spans="1:18" x14ac:dyDescent="0.25">
      <c r="A95" t="s">
        <v>148</v>
      </c>
      <c r="B95">
        <v>3.5272000000000001</v>
      </c>
      <c r="C95" s="1">
        <v>749824000</v>
      </c>
      <c r="D95" s="1">
        <v>3164.08</v>
      </c>
      <c r="E95">
        <v>0.20588849000000001</v>
      </c>
      <c r="F95">
        <v>1.6722598000000002E-2</v>
      </c>
      <c r="G95" s="1">
        <v>3.5882556999999997E-5</v>
      </c>
      <c r="H95" s="1">
        <v>3.5440895000000001E-7</v>
      </c>
      <c r="I95" s="1">
        <v>8.4029522999999992E-6</v>
      </c>
      <c r="J95" s="1">
        <v>2.1321867000000001E-6</v>
      </c>
      <c r="K95">
        <v>1.271604E-2</v>
      </c>
      <c r="L95" s="1">
        <v>7.2584691999999994E-5</v>
      </c>
      <c r="M95">
        <v>2.0930442999999999</v>
      </c>
      <c r="N95">
        <v>3.8137111E-3</v>
      </c>
      <c r="O95">
        <v>0</v>
      </c>
      <c r="P95" s="1">
        <v>1.9899133000000001E-10</v>
      </c>
      <c r="Q95">
        <v>-1.863125E-3</v>
      </c>
      <c r="R95" s="1">
        <v>8.2213852999999994E-6</v>
      </c>
    </row>
    <row r="96" spans="1:18" x14ac:dyDescent="0.25">
      <c r="A96" t="s">
        <v>149</v>
      </c>
      <c r="B96">
        <v>3.5272000000000001</v>
      </c>
      <c r="C96" s="1">
        <v>749941000</v>
      </c>
      <c r="D96" s="1">
        <v>3544.15</v>
      </c>
      <c r="E96">
        <v>0.24439572000000001</v>
      </c>
      <c r="F96">
        <v>3.3463049000000002E-2</v>
      </c>
      <c r="G96" s="1">
        <v>3.7419088999999999E-5</v>
      </c>
      <c r="H96" s="1">
        <v>6.6206160000000002E-7</v>
      </c>
      <c r="I96" s="1">
        <v>1.1734947E-5</v>
      </c>
      <c r="J96" s="1">
        <v>3.0624522000000001E-6</v>
      </c>
      <c r="K96">
        <v>7.5141666000000003E-3</v>
      </c>
      <c r="L96">
        <v>1.0425828E-4</v>
      </c>
      <c r="M96">
        <v>2.2953418999999999</v>
      </c>
      <c r="N96">
        <v>9.3314729000000003E-3</v>
      </c>
      <c r="O96">
        <v>0</v>
      </c>
      <c r="P96" s="1">
        <v>7.2302440000000001E-10</v>
      </c>
      <c r="Q96">
        <v>-1.7104157000000001E-3</v>
      </c>
      <c r="R96" s="1">
        <v>1.5206729000000001E-5</v>
      </c>
    </row>
    <row r="97" spans="1:18" x14ac:dyDescent="0.25">
      <c r="A97" t="s">
        <v>150</v>
      </c>
      <c r="B97">
        <v>3.5272000000000001</v>
      </c>
      <c r="C97" s="1">
        <v>750099000</v>
      </c>
      <c r="D97" s="1">
        <v>3217.59</v>
      </c>
      <c r="E97">
        <v>0.16787592000000001</v>
      </c>
      <c r="F97">
        <v>1.3822129000000001E-2</v>
      </c>
      <c r="G97" s="1">
        <v>3.4424866999999999E-5</v>
      </c>
      <c r="H97" s="1">
        <v>3.3746238999999999E-7</v>
      </c>
      <c r="I97" s="1">
        <v>4.4555542E-6</v>
      </c>
      <c r="J97" s="1">
        <v>2.5061123000000002E-6</v>
      </c>
      <c r="K97">
        <v>1.2604076000000001E-2</v>
      </c>
      <c r="L97" s="1">
        <v>6.9637203999999996E-5</v>
      </c>
      <c r="M97">
        <v>-3.0657540000000001</v>
      </c>
      <c r="N97">
        <v>3.7189491000000001E-3</v>
      </c>
      <c r="O97" s="1">
        <v>3.6633912999999998E-8</v>
      </c>
      <c r="P97" s="1">
        <v>1.9809052E-10</v>
      </c>
      <c r="Q97">
        <v>-2.0637038999999999E-3</v>
      </c>
      <c r="R97" s="1">
        <v>8.1380692999999992E-6</v>
      </c>
    </row>
    <row r="98" spans="1:18" x14ac:dyDescent="0.25">
      <c r="A98" t="s">
        <v>151</v>
      </c>
      <c r="B98">
        <v>3.5272000000000001</v>
      </c>
      <c r="C98" s="1">
        <v>749905000</v>
      </c>
      <c r="D98" s="1">
        <v>3762.12</v>
      </c>
      <c r="E98">
        <v>0.23644775000000001</v>
      </c>
      <c r="F98">
        <v>3.2238098E-2</v>
      </c>
      <c r="G98" s="1">
        <v>3.6865420999999999E-5</v>
      </c>
      <c r="H98" s="1">
        <v>6.5264070000000005E-7</v>
      </c>
      <c r="I98" s="1">
        <v>1.146801E-5</v>
      </c>
      <c r="J98" s="1">
        <v>3.1078390000000001E-6</v>
      </c>
      <c r="K98">
        <v>7.4957777999999997E-3</v>
      </c>
      <c r="L98">
        <v>1.0435433999999999E-4</v>
      </c>
      <c r="M98">
        <v>2.3144032000000001</v>
      </c>
      <c r="N98">
        <v>9.3631557000000004E-3</v>
      </c>
      <c r="O98">
        <v>0</v>
      </c>
      <c r="P98" s="1">
        <v>7.2678215999999995E-10</v>
      </c>
      <c r="Q98">
        <v>-1.6891766999999999E-3</v>
      </c>
      <c r="R98" s="1">
        <v>1.5262157999999999E-5</v>
      </c>
    </row>
    <row r="99" spans="1:18" x14ac:dyDescent="0.25">
      <c r="A99" t="s">
        <v>152</v>
      </c>
      <c r="B99">
        <v>3.5272000000000001</v>
      </c>
      <c r="C99" s="1">
        <v>750046000</v>
      </c>
      <c r="D99" s="1">
        <v>3605.02</v>
      </c>
      <c r="E99">
        <v>0.22519828</v>
      </c>
      <c r="F99">
        <v>1.7320051E-2</v>
      </c>
      <c r="G99" s="1">
        <v>3.5924718999999997E-5</v>
      </c>
      <c r="H99" s="1">
        <v>3.5715612999999999E-7</v>
      </c>
      <c r="I99" s="1">
        <v>1.1075619999999999E-5</v>
      </c>
      <c r="J99" s="1">
        <v>1.8129388999999999E-6</v>
      </c>
      <c r="K99">
        <v>1.2955736000000001E-2</v>
      </c>
      <c r="L99" s="1">
        <v>7.4396189000000001E-5</v>
      </c>
      <c r="M99">
        <v>2.0932688000000002</v>
      </c>
      <c r="N99">
        <v>3.8377940999999999E-3</v>
      </c>
      <c r="O99">
        <v>0</v>
      </c>
      <c r="P99" s="1">
        <v>2.0241026E-10</v>
      </c>
      <c r="Q99">
        <v>-1.6326527999999999E-3</v>
      </c>
      <c r="R99" s="1">
        <v>8.4880382999999995E-6</v>
      </c>
    </row>
    <row r="100" spans="1:18" x14ac:dyDescent="0.25">
      <c r="A100" t="s">
        <v>153</v>
      </c>
      <c r="B100">
        <v>3.5272000000000001</v>
      </c>
      <c r="C100" s="1">
        <v>749995000</v>
      </c>
      <c r="D100" s="1">
        <v>3241.88</v>
      </c>
      <c r="E100">
        <v>0.20757023999999999</v>
      </c>
      <c r="F100">
        <v>2.2556401E-2</v>
      </c>
      <c r="G100" s="1">
        <v>3.6782999999999997E-5</v>
      </c>
      <c r="H100" s="1">
        <v>4.8641387999999997E-7</v>
      </c>
      <c r="I100" s="1">
        <v>8.0289253000000002E-6</v>
      </c>
      <c r="J100" s="1">
        <v>2.8414591000000001E-6</v>
      </c>
      <c r="K100">
        <v>8.6722052999999993E-3</v>
      </c>
      <c r="L100" s="1">
        <v>7.8373513E-5</v>
      </c>
      <c r="M100">
        <v>3.0249104999999998</v>
      </c>
      <c r="N100">
        <v>6.0932631999999999E-3</v>
      </c>
      <c r="O100" s="1">
        <v>2.7603983000000001E-8</v>
      </c>
      <c r="P100" s="1">
        <v>4.4654918999999998E-10</v>
      </c>
      <c r="Q100">
        <v>-1.3926062000000001E-3</v>
      </c>
      <c r="R100" s="1">
        <v>1.1127465000000001E-5</v>
      </c>
    </row>
    <row r="101" spans="1:18" x14ac:dyDescent="0.25">
      <c r="A101" t="s">
        <v>154</v>
      </c>
      <c r="B101">
        <v>3.5272000000000001</v>
      </c>
      <c r="C101" s="1">
        <v>749908000</v>
      </c>
      <c r="D101" s="1">
        <v>3285.7</v>
      </c>
      <c r="E101">
        <v>0.24235408</v>
      </c>
      <c r="F101">
        <v>2.9220847000000001E-2</v>
      </c>
      <c r="G101" s="1">
        <v>3.6972203E-5</v>
      </c>
      <c r="H101" s="1">
        <v>5.8230660000000003E-7</v>
      </c>
      <c r="I101" s="1">
        <v>1.1802298999999999E-5</v>
      </c>
      <c r="J101" s="1">
        <v>2.7043607000000001E-6</v>
      </c>
      <c r="K101">
        <v>7.9357747999999999E-3</v>
      </c>
      <c r="L101" s="1">
        <v>9.3534421000000001E-5</v>
      </c>
      <c r="M101">
        <v>2.3817862000000001</v>
      </c>
      <c r="N101">
        <v>7.9278911000000007E-3</v>
      </c>
      <c r="O101">
        <v>0</v>
      </c>
      <c r="P101" s="1">
        <v>6.1892705000000004E-10</v>
      </c>
      <c r="Q101">
        <v>-1.7462082E-3</v>
      </c>
      <c r="R101" s="1">
        <v>1.3723603999999999E-5</v>
      </c>
    </row>
    <row r="102" spans="1:18" x14ac:dyDescent="0.25">
      <c r="A102" t="s">
        <v>155</v>
      </c>
      <c r="B102">
        <v>3.5272000000000001</v>
      </c>
      <c r="C102" s="1">
        <v>749955000</v>
      </c>
      <c r="D102" s="1">
        <v>3335.49</v>
      </c>
      <c r="E102">
        <v>0.22246331</v>
      </c>
      <c r="F102">
        <v>1.6956755E-2</v>
      </c>
      <c r="G102" s="1">
        <v>3.6037732999999999E-5</v>
      </c>
      <c r="H102" s="1">
        <v>3.5086717000000002E-7</v>
      </c>
      <c r="I102" s="1">
        <v>1.0682461E-5</v>
      </c>
      <c r="J102" s="1">
        <v>1.8240548E-6</v>
      </c>
      <c r="K102">
        <v>1.2883723E-2</v>
      </c>
      <c r="L102" s="1">
        <v>7.3361432999999996E-5</v>
      </c>
      <c r="M102">
        <v>2.3429643000000002</v>
      </c>
      <c r="N102">
        <v>3.8170333000000002E-3</v>
      </c>
      <c r="O102">
        <v>0</v>
      </c>
      <c r="P102" s="1">
        <v>1.9565417000000001E-10</v>
      </c>
      <c r="Q102">
        <v>-1.5691771E-3</v>
      </c>
      <c r="R102" s="1">
        <v>8.2378877000000002E-6</v>
      </c>
    </row>
    <row r="103" spans="1:18" x14ac:dyDescent="0.25">
      <c r="A103" t="s">
        <v>156</v>
      </c>
      <c r="B103">
        <v>3.5272000000000001</v>
      </c>
      <c r="C103" s="1">
        <v>750198000</v>
      </c>
      <c r="D103" s="1">
        <v>3462.19</v>
      </c>
      <c r="E103">
        <v>0.17055506000000001</v>
      </c>
      <c r="F103">
        <v>1.5154684999999999E-2</v>
      </c>
      <c r="G103" s="1">
        <v>3.4796984999999998E-5</v>
      </c>
      <c r="H103" s="1">
        <v>3.6252558000000001E-7</v>
      </c>
      <c r="I103" s="1">
        <v>4.1438006999999996E-6</v>
      </c>
      <c r="J103" s="1">
        <v>2.7217132000000002E-6</v>
      </c>
      <c r="K103">
        <v>1.2686774E-2</v>
      </c>
      <c r="L103" s="1">
        <v>7.4392143E-5</v>
      </c>
      <c r="M103">
        <v>3.0055710000000002</v>
      </c>
      <c r="N103">
        <v>3.9362722000000003E-3</v>
      </c>
      <c r="O103" s="1">
        <v>3.9462192000000001E-8</v>
      </c>
      <c r="P103" s="1">
        <v>2.1022810999999999E-10</v>
      </c>
      <c r="Q103">
        <v>-1.4972361999999999E-3</v>
      </c>
      <c r="R103" s="1">
        <v>8.6721408000000001E-6</v>
      </c>
    </row>
    <row r="104" spans="1:18" x14ac:dyDescent="0.25">
      <c r="A104" t="s">
        <v>157</v>
      </c>
      <c r="B104">
        <v>3.5272000000000001</v>
      </c>
      <c r="C104" s="1">
        <v>750125000</v>
      </c>
      <c r="D104" s="1">
        <v>3167.09</v>
      </c>
      <c r="E104">
        <v>0.24549235</v>
      </c>
      <c r="F104">
        <v>2.9447668E-2</v>
      </c>
      <c r="G104" s="1">
        <v>3.7319071000000001E-5</v>
      </c>
      <c r="H104" s="1">
        <v>5.8183233000000005E-7</v>
      </c>
      <c r="I104" s="1">
        <v>1.1885728E-5</v>
      </c>
      <c r="J104" s="1">
        <v>2.6683802999999998E-6</v>
      </c>
      <c r="K104">
        <v>7.7884440000000003E-3</v>
      </c>
      <c r="L104" s="1">
        <v>9.0776444999999997E-5</v>
      </c>
      <c r="M104">
        <v>2.3607005999999999</v>
      </c>
      <c r="N104">
        <v>7.8398265000000009E-3</v>
      </c>
      <c r="O104">
        <v>0</v>
      </c>
      <c r="P104" s="1">
        <v>6.2575193999999999E-10</v>
      </c>
      <c r="Q104">
        <v>-1.7098949000000001E-3</v>
      </c>
      <c r="R104" s="1">
        <v>1.3480627999999999E-5</v>
      </c>
    </row>
    <row r="105" spans="1:18" x14ac:dyDescent="0.25">
      <c r="A105" t="s">
        <v>158</v>
      </c>
      <c r="B105">
        <v>3.5272000000000001</v>
      </c>
      <c r="C105" s="1">
        <v>749853000</v>
      </c>
      <c r="D105" s="1">
        <v>3216.76</v>
      </c>
      <c r="E105">
        <v>0.24291359000000001</v>
      </c>
      <c r="F105">
        <v>3.0753612999999999E-2</v>
      </c>
      <c r="G105" s="1">
        <v>3.7168032999999997E-5</v>
      </c>
      <c r="H105" s="1">
        <v>6.155193E-7</v>
      </c>
      <c r="I105" s="1">
        <v>1.201808E-5</v>
      </c>
      <c r="J105" s="1">
        <v>2.8051635E-6</v>
      </c>
      <c r="K105">
        <v>7.8180435E-3</v>
      </c>
      <c r="L105" s="1">
        <v>9.8299576000000004E-5</v>
      </c>
      <c r="M105">
        <v>2.3300158</v>
      </c>
      <c r="N105">
        <v>8.4557916999999996E-3</v>
      </c>
      <c r="O105">
        <v>0</v>
      </c>
      <c r="P105" s="1">
        <v>6.4663417000000004E-10</v>
      </c>
      <c r="Q105">
        <v>-1.6983146E-3</v>
      </c>
      <c r="R105" s="1">
        <v>1.4235870999999999E-5</v>
      </c>
    </row>
    <row r="106" spans="1:18" x14ac:dyDescent="0.25">
      <c r="A106" t="s">
        <v>159</v>
      </c>
      <c r="B106">
        <v>3.5272000000000001</v>
      </c>
      <c r="C106" s="1">
        <v>749887000</v>
      </c>
      <c r="D106" s="1">
        <v>2882.5</v>
      </c>
      <c r="E106">
        <v>0.24650884000000001</v>
      </c>
      <c r="F106">
        <v>2.9217126999999999E-2</v>
      </c>
      <c r="G106" s="1">
        <v>3.7369517000000002E-5</v>
      </c>
      <c r="H106" s="1">
        <v>5.7588820000000004E-7</v>
      </c>
      <c r="I106" s="1">
        <v>1.1943316E-5</v>
      </c>
      <c r="J106" s="1">
        <v>2.6280678999999999E-6</v>
      </c>
      <c r="K106">
        <v>8.1653096000000001E-3</v>
      </c>
      <c r="L106" s="1">
        <v>9.2192719000000001E-5</v>
      </c>
      <c r="M106">
        <v>2.3805993000000001</v>
      </c>
      <c r="N106">
        <v>7.5936537000000004E-3</v>
      </c>
      <c r="O106" s="1">
        <v>4.0052633E-8</v>
      </c>
      <c r="P106" s="1">
        <v>5.7922628000000005E-10</v>
      </c>
      <c r="Q106">
        <v>-1.7613803E-3</v>
      </c>
      <c r="R106" s="1">
        <v>1.3324122E-5</v>
      </c>
    </row>
    <row r="107" spans="1:18" x14ac:dyDescent="0.25">
      <c r="A107" t="s">
        <v>160</v>
      </c>
      <c r="B107">
        <v>3.5272000000000001</v>
      </c>
      <c r="C107" s="1">
        <v>749993000</v>
      </c>
      <c r="D107" s="1">
        <v>2838.96</v>
      </c>
      <c r="E107">
        <v>0.24574644000000001</v>
      </c>
      <c r="F107">
        <v>2.8450304999999999E-2</v>
      </c>
      <c r="G107" s="1">
        <v>3.7625466999999997E-5</v>
      </c>
      <c r="H107" s="1">
        <v>5.6057975E-7</v>
      </c>
      <c r="I107" s="1">
        <v>1.1742288999999999E-5</v>
      </c>
      <c r="J107" s="1">
        <v>2.5817086000000001E-6</v>
      </c>
      <c r="K107">
        <v>8.2004243000000001E-3</v>
      </c>
      <c r="L107" s="1">
        <v>8.7457633000000005E-5</v>
      </c>
      <c r="M107">
        <v>2.4268176000000001</v>
      </c>
      <c r="N107">
        <v>7.1742365999999998E-3</v>
      </c>
      <c r="O107">
        <v>0</v>
      </c>
      <c r="P107" s="1">
        <v>5.5445676999999995E-10</v>
      </c>
      <c r="Q107">
        <v>-1.6991685E-3</v>
      </c>
      <c r="R107" s="1">
        <v>1.2732096E-5</v>
      </c>
    </row>
    <row r="108" spans="1:18" x14ac:dyDescent="0.25">
      <c r="A108" t="s">
        <v>161</v>
      </c>
      <c r="B108">
        <v>3.5272000000000001</v>
      </c>
      <c r="C108" s="1">
        <v>750029000</v>
      </c>
      <c r="D108" s="1">
        <v>2953.86</v>
      </c>
      <c r="E108">
        <v>0.24136856000000001</v>
      </c>
      <c r="F108">
        <v>3.0490579E-2</v>
      </c>
      <c r="G108" s="1">
        <v>3.7480264999999999E-5</v>
      </c>
      <c r="H108" s="1">
        <v>6.0190725000000005E-7</v>
      </c>
      <c r="I108" s="1">
        <v>1.1128929E-5</v>
      </c>
      <c r="J108" s="1">
        <v>2.8995703E-6</v>
      </c>
      <c r="K108">
        <v>7.9501785999999998E-3</v>
      </c>
      <c r="L108" s="1">
        <v>9.5204042999999996E-5</v>
      </c>
      <c r="M108">
        <v>2.3548163999999998</v>
      </c>
      <c r="N108">
        <v>8.0537483999999996E-3</v>
      </c>
      <c r="O108">
        <v>0</v>
      </c>
      <c r="P108" s="1">
        <v>6.1714630999999999E-10</v>
      </c>
      <c r="Q108">
        <v>-1.5053855999999999E-3</v>
      </c>
      <c r="R108" s="1">
        <v>1.3792403E-5</v>
      </c>
    </row>
    <row r="109" spans="1:18" x14ac:dyDescent="0.25">
      <c r="A109" t="s">
        <v>162</v>
      </c>
      <c r="B109">
        <v>3.5272000000000001</v>
      </c>
      <c r="C109" s="1">
        <v>749730000</v>
      </c>
      <c r="D109" s="1">
        <v>2884.49</v>
      </c>
      <c r="E109">
        <v>0.24545438</v>
      </c>
      <c r="F109">
        <v>2.8661471000000001E-2</v>
      </c>
      <c r="G109" s="1">
        <v>3.7361447E-5</v>
      </c>
      <c r="H109" s="1">
        <v>5.6913055000000005E-7</v>
      </c>
      <c r="I109" s="1">
        <v>1.2068435E-5</v>
      </c>
      <c r="J109" s="1">
        <v>2.5748505000000001E-6</v>
      </c>
      <c r="K109">
        <v>7.9175696000000004E-3</v>
      </c>
      <c r="L109" s="1">
        <v>8.9636538999999995E-5</v>
      </c>
      <c r="M109">
        <v>2.3722287999999998</v>
      </c>
      <c r="N109">
        <v>7.614422E-3</v>
      </c>
      <c r="O109" s="1">
        <v>2.8691497000000002E-8</v>
      </c>
      <c r="P109" s="1">
        <v>5.9014604000000001E-10</v>
      </c>
      <c r="Q109">
        <v>-1.5711852E-3</v>
      </c>
      <c r="R109" s="1">
        <v>1.3079094E-5</v>
      </c>
    </row>
    <row r="110" spans="1:18" x14ac:dyDescent="0.25">
      <c r="A110" t="s">
        <v>163</v>
      </c>
      <c r="B110">
        <v>3.5272000000000001</v>
      </c>
      <c r="C110" s="1">
        <v>749976000</v>
      </c>
      <c r="D110" s="1">
        <v>2841.94</v>
      </c>
      <c r="E110">
        <v>0.22179793</v>
      </c>
      <c r="F110">
        <v>2.6122717E-2</v>
      </c>
      <c r="G110" s="1">
        <v>3.6444584999999999E-5</v>
      </c>
      <c r="H110" s="1">
        <v>5.7558570999999998E-7</v>
      </c>
      <c r="I110" s="1">
        <v>1.1236354000000001E-5</v>
      </c>
      <c r="J110" s="1">
        <v>2.7022944E-6</v>
      </c>
      <c r="K110">
        <v>8.1581541000000004E-3</v>
      </c>
      <c r="L110" s="1">
        <v>9.5904500000000003E-5</v>
      </c>
      <c r="M110">
        <v>-2.5164502</v>
      </c>
      <c r="N110">
        <v>7.9637389999999992E-3</v>
      </c>
      <c r="O110">
        <v>0</v>
      </c>
      <c r="P110" s="1">
        <v>5.8114276000000001E-10</v>
      </c>
      <c r="Q110">
        <v>-1.6394662999999999E-3</v>
      </c>
      <c r="R110" s="1">
        <v>1.368853E-5</v>
      </c>
    </row>
    <row r="111" spans="1:18" x14ac:dyDescent="0.25">
      <c r="A111" t="s">
        <v>164</v>
      </c>
      <c r="B111">
        <v>3.5272000000000001</v>
      </c>
      <c r="C111" s="1">
        <v>750032000</v>
      </c>
      <c r="D111" s="1">
        <v>3075.09</v>
      </c>
      <c r="E111">
        <v>0.19656589999999999</v>
      </c>
      <c r="F111">
        <v>1.5101144E-2</v>
      </c>
      <c r="G111" s="1">
        <v>3.5337631999999999E-5</v>
      </c>
      <c r="H111" s="1">
        <v>3.4411516000000001E-7</v>
      </c>
      <c r="I111" s="1">
        <v>8.4201103999999997E-6</v>
      </c>
      <c r="J111" s="1">
        <v>2.0124168999999999E-6</v>
      </c>
      <c r="K111">
        <v>1.2650636999999999E-2</v>
      </c>
      <c r="L111" s="1">
        <v>7.1707578000000004E-5</v>
      </c>
      <c r="M111">
        <v>3.0202152999999998</v>
      </c>
      <c r="N111">
        <v>3.8045570000000001E-3</v>
      </c>
      <c r="O111">
        <v>0</v>
      </c>
      <c r="P111" s="1">
        <v>2.0134044E-10</v>
      </c>
      <c r="Q111">
        <v>-1.5721645E-3</v>
      </c>
      <c r="R111" s="1">
        <v>8.2931953E-6</v>
      </c>
    </row>
    <row r="112" spans="1:18" x14ac:dyDescent="0.25">
      <c r="A112" t="s">
        <v>165</v>
      </c>
      <c r="B112">
        <v>3.5272000000000001</v>
      </c>
      <c r="C112" s="1">
        <v>749926000</v>
      </c>
      <c r="D112" s="1">
        <v>3158</v>
      </c>
      <c r="E112">
        <v>0.23585513</v>
      </c>
      <c r="F112">
        <v>3.0231224000000001E-2</v>
      </c>
      <c r="G112" s="1">
        <v>3.7367682999999998E-5</v>
      </c>
      <c r="H112" s="1">
        <v>6.1113049999999995E-7</v>
      </c>
      <c r="I112" s="1">
        <v>1.1180922E-5</v>
      </c>
      <c r="J112" s="1">
        <v>2.9395982E-6</v>
      </c>
      <c r="K112">
        <v>7.8545343000000004E-3</v>
      </c>
      <c r="L112" s="1">
        <v>9.3895890000000003E-5</v>
      </c>
      <c r="M112">
        <v>2.3115724000000002</v>
      </c>
      <c r="N112">
        <v>8.0401373999999994E-3</v>
      </c>
      <c r="O112" s="1">
        <v>2.7451953999999998E-8</v>
      </c>
      <c r="P112" s="1">
        <v>6.3006959000000001E-10</v>
      </c>
      <c r="Q112">
        <v>-1.4334179000000001E-3</v>
      </c>
      <c r="R112" s="1">
        <v>1.3790231E-5</v>
      </c>
    </row>
    <row r="113" spans="1:18" x14ac:dyDescent="0.25">
      <c r="A113" t="s">
        <v>166</v>
      </c>
      <c r="B113">
        <v>3.5272000000000001</v>
      </c>
      <c r="C113" s="1">
        <v>749860000</v>
      </c>
      <c r="D113" s="1">
        <v>3377.92</v>
      </c>
      <c r="E113">
        <v>0.24005533000000001</v>
      </c>
      <c r="F113">
        <v>2.9825521000000001E-2</v>
      </c>
      <c r="G113" s="1">
        <v>3.7058548000000002E-5</v>
      </c>
      <c r="H113" s="1">
        <v>6.0135160999999999E-7</v>
      </c>
      <c r="I113" s="1">
        <v>1.1867242E-5</v>
      </c>
      <c r="J113" s="1">
        <v>2.7755667000000001E-6</v>
      </c>
      <c r="K113">
        <v>8.0435587999999995E-3</v>
      </c>
      <c r="L113" s="1">
        <v>9.6423056999999997E-5</v>
      </c>
      <c r="M113">
        <v>2.3358561999999998</v>
      </c>
      <c r="N113">
        <v>8.0616409999999996E-3</v>
      </c>
      <c r="O113">
        <v>0</v>
      </c>
      <c r="P113" s="1">
        <v>6.1280052000000003E-10</v>
      </c>
      <c r="Q113">
        <v>-1.7481365999999999E-3</v>
      </c>
      <c r="R113" s="1">
        <v>1.3918302000000001E-5</v>
      </c>
    </row>
    <row r="114" spans="1:18" x14ac:dyDescent="0.25">
      <c r="A114" t="s">
        <v>167</v>
      </c>
      <c r="B114">
        <v>3.5272000000000001</v>
      </c>
      <c r="C114" s="1">
        <v>749757000</v>
      </c>
      <c r="D114" s="1">
        <v>3053.86</v>
      </c>
      <c r="E114">
        <v>0.23729629999999999</v>
      </c>
      <c r="F114">
        <v>3.0441613999999999E-2</v>
      </c>
      <c r="G114" s="1">
        <v>3.6976764000000003E-5</v>
      </c>
      <c r="H114" s="1">
        <v>6.2388397999999998E-7</v>
      </c>
      <c r="I114" s="1">
        <v>1.208006E-5</v>
      </c>
      <c r="J114" s="1">
        <v>2.8416877000000001E-6</v>
      </c>
      <c r="K114">
        <v>8.0138950999999996E-3</v>
      </c>
      <c r="L114" s="1">
        <v>9.9242515999999994E-5</v>
      </c>
      <c r="M114">
        <v>2.3355842999999998</v>
      </c>
      <c r="N114">
        <v>8.3278628000000004E-3</v>
      </c>
      <c r="O114">
        <v>0</v>
      </c>
      <c r="P114" s="1">
        <v>6.3035959999999996E-10</v>
      </c>
      <c r="Q114">
        <v>-1.7568251000000001E-3</v>
      </c>
      <c r="R114" s="1">
        <v>1.4292113E-5</v>
      </c>
    </row>
    <row r="115" spans="1:18" x14ac:dyDescent="0.25">
      <c r="A115" t="s">
        <v>168</v>
      </c>
      <c r="B115">
        <v>3.5272000000000001</v>
      </c>
      <c r="C115" s="1">
        <v>749974000</v>
      </c>
      <c r="D115" s="1">
        <v>3218.43</v>
      </c>
      <c r="E115">
        <v>0.20897252999999999</v>
      </c>
      <c r="F115">
        <v>2.4235763E-2</v>
      </c>
      <c r="G115" s="1">
        <v>3.6748124E-5</v>
      </c>
      <c r="H115" s="1">
        <v>5.2900663999999998E-7</v>
      </c>
      <c r="I115" s="1">
        <v>8.8593708999999993E-6</v>
      </c>
      <c r="J115" s="1">
        <v>2.9375438999999998E-6</v>
      </c>
      <c r="K115">
        <v>7.6810330000000003E-3</v>
      </c>
      <c r="L115" s="1">
        <v>8.0543764000000001E-5</v>
      </c>
      <c r="M115">
        <v>2.9927701</v>
      </c>
      <c r="N115">
        <v>7.0703583999999998E-3</v>
      </c>
      <c r="O115" s="1">
        <v>2.7490493000000002E-8</v>
      </c>
      <c r="P115" s="1">
        <v>5.6082301E-10</v>
      </c>
      <c r="Q115">
        <v>-1.6836619E-3</v>
      </c>
      <c r="R115" s="1">
        <v>1.1989064999999999E-5</v>
      </c>
    </row>
    <row r="116" spans="1:18" x14ac:dyDescent="0.25">
      <c r="A116" t="s">
        <v>169</v>
      </c>
      <c r="B116">
        <v>3.5272000000000001</v>
      </c>
      <c r="C116" s="1">
        <v>750071000</v>
      </c>
      <c r="D116" s="1">
        <v>3322.04</v>
      </c>
      <c r="E116">
        <v>0.23814150000000001</v>
      </c>
      <c r="F116">
        <v>2.7505351000000001E-2</v>
      </c>
      <c r="G116" s="1">
        <v>3.6772071000000001E-5</v>
      </c>
      <c r="H116" s="1">
        <v>5.6307980000000005E-7</v>
      </c>
      <c r="I116" s="1">
        <v>1.223284E-5</v>
      </c>
      <c r="J116" s="1">
        <v>2.5478613999999999E-6</v>
      </c>
      <c r="K116">
        <v>8.3033706000000002E-3</v>
      </c>
      <c r="L116" s="1">
        <v>9.2630526999999994E-5</v>
      </c>
      <c r="M116">
        <v>2.3306928999999998</v>
      </c>
      <c r="N116">
        <v>7.5006750000000001E-3</v>
      </c>
      <c r="O116">
        <v>0</v>
      </c>
      <c r="P116" s="1">
        <v>5.5121193999999996E-10</v>
      </c>
      <c r="Q116">
        <v>-1.7786423999999999E-3</v>
      </c>
      <c r="R116" s="1">
        <v>1.3110584000000001E-5</v>
      </c>
    </row>
    <row r="117" spans="1:18" x14ac:dyDescent="0.25">
      <c r="A117" t="s">
        <v>170</v>
      </c>
      <c r="B117">
        <v>3.5272000000000001</v>
      </c>
      <c r="C117" s="1">
        <v>750015000</v>
      </c>
      <c r="D117" s="1">
        <v>3214.92</v>
      </c>
      <c r="E117">
        <v>0.20047593</v>
      </c>
      <c r="F117">
        <v>2.3597508E-2</v>
      </c>
      <c r="G117" s="1">
        <v>3.6200184000000002E-5</v>
      </c>
      <c r="H117" s="1">
        <v>5.2830587E-7</v>
      </c>
      <c r="I117" s="1">
        <v>8.2820909000000003E-6</v>
      </c>
      <c r="J117" s="1">
        <v>3.0683703999999999E-6</v>
      </c>
      <c r="K117">
        <v>7.9271024999999998E-3</v>
      </c>
      <c r="L117" s="1">
        <v>8.4706213000000001E-5</v>
      </c>
      <c r="M117">
        <v>2.9489708000000001</v>
      </c>
      <c r="N117">
        <v>7.2019822999999997E-3</v>
      </c>
      <c r="O117">
        <v>0</v>
      </c>
      <c r="P117" s="1">
        <v>5.3608449000000002E-10</v>
      </c>
      <c r="Q117">
        <v>-1.5933179E-3</v>
      </c>
      <c r="R117" s="1">
        <v>1.2156906E-5</v>
      </c>
    </row>
    <row r="118" spans="1:18" x14ac:dyDescent="0.25">
      <c r="A118" t="s">
        <v>171</v>
      </c>
      <c r="B118">
        <v>3.5272000000000001</v>
      </c>
      <c r="C118" s="1">
        <v>750089000</v>
      </c>
      <c r="D118" s="1">
        <v>3171.02</v>
      </c>
      <c r="E118">
        <v>0.22719581</v>
      </c>
      <c r="F118">
        <v>2.8841476000000001E-2</v>
      </c>
      <c r="G118" s="1">
        <v>3.6708817000000003E-5</v>
      </c>
      <c r="H118" s="1">
        <v>6.0017398999999998E-7</v>
      </c>
      <c r="I118" s="1">
        <v>1.0999807E-5</v>
      </c>
      <c r="J118" s="1">
        <v>2.9587519E-6</v>
      </c>
      <c r="K118">
        <v>7.4559602999999999E-3</v>
      </c>
      <c r="L118" s="1">
        <v>9.2439444999999998E-5</v>
      </c>
      <c r="M118">
        <v>2.3384624999999999</v>
      </c>
      <c r="N118">
        <v>8.3393306999999996E-3</v>
      </c>
      <c r="O118" s="1">
        <v>2.8042016999999999E-8</v>
      </c>
      <c r="P118" s="1">
        <v>6.7076057999999997E-10</v>
      </c>
      <c r="Q118">
        <v>-1.4119656E-3</v>
      </c>
      <c r="R118" s="1">
        <v>1.381453E-5</v>
      </c>
    </row>
    <row r="119" spans="1:18" x14ac:dyDescent="0.25">
      <c r="A119" t="s">
        <v>172</v>
      </c>
      <c r="B119">
        <v>3.5272000000000001</v>
      </c>
      <c r="C119" s="1">
        <v>749964000</v>
      </c>
      <c r="D119" s="1">
        <v>3145.71</v>
      </c>
      <c r="E119">
        <v>0.23531896999999999</v>
      </c>
      <c r="F119">
        <v>2.8670529E-2</v>
      </c>
      <c r="G119" s="1">
        <v>3.6615853999999997E-5</v>
      </c>
      <c r="H119" s="1">
        <v>5.8786982000000002E-7</v>
      </c>
      <c r="I119" s="1">
        <v>1.1856543999999999E-5</v>
      </c>
      <c r="J119" s="1">
        <v>2.7389504E-6</v>
      </c>
      <c r="K119">
        <v>7.6372977000000002E-3</v>
      </c>
      <c r="L119" s="1">
        <v>9.3235188000000005E-5</v>
      </c>
      <c r="M119">
        <v>2.3438954999999999</v>
      </c>
      <c r="N119">
        <v>8.2112628000000007E-3</v>
      </c>
      <c r="O119">
        <v>0</v>
      </c>
      <c r="P119" s="1">
        <v>6.5166971000000004E-10</v>
      </c>
      <c r="Q119">
        <v>-1.6899250000000001E-3</v>
      </c>
      <c r="R119" s="1">
        <v>1.3827777E-5</v>
      </c>
    </row>
    <row r="120" spans="1:18" x14ac:dyDescent="0.25">
      <c r="A120" t="s">
        <v>173</v>
      </c>
      <c r="B120">
        <v>3.5272000000000001</v>
      </c>
      <c r="C120" s="1">
        <v>749965000</v>
      </c>
      <c r="D120" s="1">
        <v>3092.47</v>
      </c>
      <c r="E120">
        <v>0.13737763</v>
      </c>
      <c r="F120">
        <v>1.8363966999999998E-2</v>
      </c>
      <c r="G120" s="1">
        <v>3.3107542000000003E-5</v>
      </c>
      <c r="H120" s="1">
        <v>5.0416951000000002E-7</v>
      </c>
      <c r="I120" s="1">
        <v>3.9125464000000001E-7</v>
      </c>
      <c r="J120" s="1">
        <v>4.6681479999999999E-6</v>
      </c>
      <c r="K120">
        <v>8.2420765000000007E-3</v>
      </c>
      <c r="L120" s="1">
        <v>8.1803703999999995E-5</v>
      </c>
      <c r="M120">
        <v>2.9864858999999999</v>
      </c>
      <c r="N120">
        <v>6.6924708000000001E-3</v>
      </c>
      <c r="O120">
        <v>0</v>
      </c>
      <c r="P120" s="1">
        <v>5.0650473999999998E-10</v>
      </c>
      <c r="Q120">
        <v>-1.7083358999999999E-3</v>
      </c>
      <c r="R120" s="1">
        <v>1.1989523000000001E-5</v>
      </c>
    </row>
    <row r="121" spans="1:18" x14ac:dyDescent="0.25">
      <c r="A121" t="s">
        <v>174</v>
      </c>
      <c r="B121">
        <v>3.5272000000000001</v>
      </c>
      <c r="C121" s="1">
        <v>750006000</v>
      </c>
      <c r="D121" s="1">
        <v>3103.53</v>
      </c>
      <c r="E121">
        <v>0.22663869</v>
      </c>
      <c r="F121">
        <v>2.7071281999999999E-2</v>
      </c>
      <c r="G121" s="1">
        <v>3.6430522999999999E-5</v>
      </c>
      <c r="H121" s="1">
        <v>5.6711398000000004E-7</v>
      </c>
      <c r="I121" s="1">
        <v>1.1247868E-5</v>
      </c>
      <c r="J121" s="1">
        <v>2.7643501E-6</v>
      </c>
      <c r="K121">
        <v>8.1028882E-3</v>
      </c>
      <c r="L121" s="1">
        <v>9.1693553000000004E-5</v>
      </c>
      <c r="M121">
        <v>2.3509215999999999</v>
      </c>
      <c r="N121">
        <v>7.6103209999999998E-3</v>
      </c>
      <c r="O121" s="1">
        <v>3.8155095E-8</v>
      </c>
      <c r="P121" s="1">
        <v>5.7674840000000001E-10</v>
      </c>
      <c r="Q121">
        <v>-1.5341235E-3</v>
      </c>
      <c r="R121" s="1">
        <v>1.3237237E-5</v>
      </c>
    </row>
    <row r="122" spans="1:18" x14ac:dyDescent="0.25">
      <c r="A122" t="s">
        <v>175</v>
      </c>
      <c r="B122">
        <v>3.5272000000000001</v>
      </c>
      <c r="C122" s="1">
        <v>749934000</v>
      </c>
      <c r="D122" s="1">
        <v>3290.53</v>
      </c>
      <c r="E122">
        <v>0.13628622000000001</v>
      </c>
      <c r="F122">
        <v>1.7568378999999999E-2</v>
      </c>
      <c r="G122" s="1">
        <v>3.2890717E-5</v>
      </c>
      <c r="H122" s="1">
        <v>4.8595815E-7</v>
      </c>
      <c r="I122" s="1">
        <v>4.1247106000000002E-7</v>
      </c>
      <c r="J122" s="1">
        <v>4.5083386999999999E-6</v>
      </c>
      <c r="K122">
        <v>8.4004058999999996E-3</v>
      </c>
      <c r="L122" s="1">
        <v>8.0869777E-5</v>
      </c>
      <c r="M122">
        <v>3.0297744</v>
      </c>
      <c r="N122">
        <v>6.4925946999999998E-3</v>
      </c>
      <c r="O122">
        <v>0</v>
      </c>
      <c r="P122" s="1">
        <v>4.7779408000000004E-10</v>
      </c>
      <c r="Q122">
        <v>-1.7660512000000001E-3</v>
      </c>
      <c r="R122" s="1">
        <v>1.1666948E-5</v>
      </c>
    </row>
    <row r="123" spans="1:18" x14ac:dyDescent="0.25">
      <c r="A123" t="s">
        <v>176</v>
      </c>
      <c r="B123">
        <v>3.5272000000000001</v>
      </c>
      <c r="C123" s="1">
        <v>749929000</v>
      </c>
      <c r="D123" s="1">
        <v>3116.27</v>
      </c>
      <c r="E123">
        <v>0.18414158</v>
      </c>
      <c r="F123">
        <v>1.5128183999999999E-2</v>
      </c>
      <c r="G123" s="1">
        <v>3.5277700999999999E-5</v>
      </c>
      <c r="H123" s="1">
        <v>3.5880388E-7</v>
      </c>
      <c r="I123" s="1">
        <v>7.2860783000000001E-6</v>
      </c>
      <c r="J123" s="1">
        <v>2.2465274999999998E-6</v>
      </c>
      <c r="K123">
        <v>1.2364668000000001E-2</v>
      </c>
      <c r="L123" s="1">
        <v>7.2072267000000001E-5</v>
      </c>
      <c r="M123">
        <v>3.0243517</v>
      </c>
      <c r="N123">
        <v>3.9124783000000002E-3</v>
      </c>
      <c r="O123">
        <v>0</v>
      </c>
      <c r="P123" s="1">
        <v>2.0737687E-10</v>
      </c>
      <c r="Q123">
        <v>-1.7752696999999999E-3</v>
      </c>
      <c r="R123" s="1">
        <v>8.3458535000000003E-6</v>
      </c>
    </row>
    <row r="124" spans="1:18" x14ac:dyDescent="0.25">
      <c r="A124" t="s">
        <v>177</v>
      </c>
      <c r="B124">
        <v>3.5272000000000001</v>
      </c>
      <c r="C124" s="1">
        <v>749996000</v>
      </c>
      <c r="D124" s="1">
        <v>3326.31</v>
      </c>
      <c r="E124">
        <v>0.24038335999999999</v>
      </c>
      <c r="F124">
        <v>3.0786373999999998E-2</v>
      </c>
      <c r="G124" s="1">
        <v>3.7170795E-5</v>
      </c>
      <c r="H124" s="1">
        <v>6.1935198000000003E-7</v>
      </c>
      <c r="I124" s="1">
        <v>1.1803511E-5</v>
      </c>
      <c r="J124" s="1">
        <v>2.8649982999999999E-6</v>
      </c>
      <c r="K124">
        <v>7.6024595000000004E-3</v>
      </c>
      <c r="L124" s="1">
        <v>9.7906564000000004E-5</v>
      </c>
      <c r="M124">
        <v>2.3095460999999999</v>
      </c>
      <c r="N124">
        <v>8.6610870999999992E-3</v>
      </c>
      <c r="O124" s="1">
        <v>3.8046153999999998E-8</v>
      </c>
      <c r="P124" s="1">
        <v>6.6777612000000003E-10</v>
      </c>
      <c r="Q124">
        <v>-1.6728371E-3</v>
      </c>
      <c r="R124" s="1">
        <v>1.4248609000000001E-5</v>
      </c>
    </row>
    <row r="125" spans="1:18" x14ac:dyDescent="0.25">
      <c r="A125" t="s">
        <v>178</v>
      </c>
      <c r="B125">
        <v>3.5272000000000001</v>
      </c>
      <c r="C125" s="1">
        <v>750079000</v>
      </c>
      <c r="D125" s="1">
        <v>3154.19</v>
      </c>
      <c r="E125">
        <v>0.1795978</v>
      </c>
      <c r="F125">
        <v>1.3837604999999999E-2</v>
      </c>
      <c r="G125" s="1">
        <v>3.4982745999999999E-5</v>
      </c>
      <c r="H125" s="1">
        <v>3.3854366E-7</v>
      </c>
      <c r="I125" s="1">
        <v>6.9654421000000001E-6</v>
      </c>
      <c r="J125" s="1">
        <v>2.1303607000000001E-6</v>
      </c>
      <c r="K125">
        <v>1.2473003999999999E-2</v>
      </c>
      <c r="L125" s="1">
        <v>6.9287027000000003E-5</v>
      </c>
      <c r="M125">
        <v>-2.7892678000000002</v>
      </c>
      <c r="N125">
        <v>3.7371165000000001E-3</v>
      </c>
      <c r="O125">
        <v>0</v>
      </c>
      <c r="P125" s="1">
        <v>1.9853441000000001E-10</v>
      </c>
      <c r="Q125">
        <v>-1.5067867E-3</v>
      </c>
      <c r="R125" s="1">
        <v>8.0824016999999997E-6</v>
      </c>
    </row>
    <row r="126" spans="1:18" x14ac:dyDescent="0.25">
      <c r="A126" t="s">
        <v>179</v>
      </c>
      <c r="B126">
        <v>3.5272000000000001</v>
      </c>
      <c r="C126" s="1">
        <v>749934000</v>
      </c>
      <c r="D126" s="1">
        <v>3239.32</v>
      </c>
      <c r="E126">
        <v>0.19522618</v>
      </c>
      <c r="F126">
        <v>2.2534834E-2</v>
      </c>
      <c r="G126" s="1">
        <v>3.6004731999999999E-5</v>
      </c>
      <c r="H126" s="1">
        <v>5.1060727999999997E-7</v>
      </c>
      <c r="I126" s="1">
        <v>7.6769305999999993E-6</v>
      </c>
      <c r="J126" s="1">
        <v>3.0854428E-6</v>
      </c>
      <c r="K126">
        <v>7.8655504000000008E-3</v>
      </c>
      <c r="L126" s="1">
        <v>8.0257180999999996E-5</v>
      </c>
      <c r="M126">
        <v>2.9540568</v>
      </c>
      <c r="N126">
        <v>6.8782731000000003E-3</v>
      </c>
      <c r="O126">
        <v>0</v>
      </c>
      <c r="P126" s="1">
        <v>5.3100799999999999E-10</v>
      </c>
      <c r="Q126">
        <v>-1.5232787999999999E-3</v>
      </c>
      <c r="R126" s="1">
        <v>1.1780974E-5</v>
      </c>
    </row>
    <row r="127" spans="1:18" x14ac:dyDescent="0.25">
      <c r="A127" t="s">
        <v>180</v>
      </c>
      <c r="B127">
        <v>3.5272000000000001</v>
      </c>
      <c r="C127" s="1">
        <v>750003000</v>
      </c>
      <c r="D127" s="1">
        <v>2918.36</v>
      </c>
      <c r="E127">
        <v>0.20658557999999999</v>
      </c>
      <c r="F127">
        <v>2.2558067000000001E-2</v>
      </c>
      <c r="G127" s="1">
        <v>3.6310207999999999E-5</v>
      </c>
      <c r="H127" s="1">
        <v>5.1823591E-7</v>
      </c>
      <c r="I127" s="1">
        <v>1.0046374E-5</v>
      </c>
      <c r="J127" s="1">
        <v>2.6393367E-6</v>
      </c>
      <c r="K127">
        <v>8.8920431000000001E-3</v>
      </c>
      <c r="L127" s="1">
        <v>8.5103197E-5</v>
      </c>
      <c r="M127">
        <v>-2.5691508999999999</v>
      </c>
      <c r="N127">
        <v>6.4784663999999997E-3</v>
      </c>
      <c r="O127" s="1">
        <v>2.7806932E-8</v>
      </c>
      <c r="P127" s="1">
        <v>4.5968190999999999E-10</v>
      </c>
      <c r="Q127">
        <v>-1.3766913000000001E-3</v>
      </c>
      <c r="R127" s="1">
        <v>1.1938006E-5</v>
      </c>
    </row>
    <row r="128" spans="1:18" x14ac:dyDescent="0.25">
      <c r="A128" t="s">
        <v>181</v>
      </c>
      <c r="B128">
        <v>3.5272000000000001</v>
      </c>
      <c r="C128" s="1">
        <v>749925000</v>
      </c>
      <c r="D128" s="1">
        <v>3286.74</v>
      </c>
      <c r="E128">
        <v>0.23718106</v>
      </c>
      <c r="F128">
        <v>3.0727345E-2</v>
      </c>
      <c r="G128" s="1">
        <v>3.7213516999999999E-5</v>
      </c>
      <c r="H128" s="1">
        <v>6.2023886000000005E-7</v>
      </c>
      <c r="I128" s="1">
        <v>1.1387801000000001E-5</v>
      </c>
      <c r="J128" s="1">
        <v>2.9502316999999999E-6</v>
      </c>
      <c r="K128">
        <v>8.0222104000000002E-3</v>
      </c>
      <c r="L128" s="1">
        <v>9.9520477999999997E-5</v>
      </c>
      <c r="M128">
        <v>2.2993160000000001</v>
      </c>
      <c r="N128">
        <v>8.3415282999999996E-3</v>
      </c>
      <c r="O128">
        <v>0</v>
      </c>
      <c r="P128" s="1">
        <v>6.2080321E-10</v>
      </c>
      <c r="Q128">
        <v>-1.5380416E-3</v>
      </c>
      <c r="R128" s="1">
        <v>1.4175731E-5</v>
      </c>
    </row>
    <row r="129" spans="1:18" x14ac:dyDescent="0.25">
      <c r="A129" t="s">
        <v>182</v>
      </c>
      <c r="B129">
        <v>3.5272000000000001</v>
      </c>
      <c r="C129" s="1">
        <v>749793000</v>
      </c>
      <c r="D129" s="1">
        <v>3533.57</v>
      </c>
      <c r="E129">
        <v>0.20161217000000001</v>
      </c>
      <c r="F129">
        <v>2.9174595000000001E-2</v>
      </c>
      <c r="G129" s="1">
        <v>3.6329452E-5</v>
      </c>
      <c r="H129" s="1">
        <v>6.4700217999999998E-7</v>
      </c>
      <c r="I129" s="1">
        <v>8.0768328000000007E-6</v>
      </c>
      <c r="J129" s="1">
        <v>3.7961188E-6</v>
      </c>
      <c r="K129">
        <v>7.5634329999999996E-3</v>
      </c>
      <c r="L129">
        <v>1.0271633999999999E-4</v>
      </c>
      <c r="M129">
        <v>2.7592780000000001</v>
      </c>
      <c r="N129">
        <v>9.1494261E-3</v>
      </c>
      <c r="O129">
        <v>0</v>
      </c>
      <c r="P129" s="1">
        <v>6.9347368000000004E-10</v>
      </c>
      <c r="Q129">
        <v>-1.7794983999999999E-3</v>
      </c>
      <c r="R129" s="1">
        <v>1.4889915000000001E-5</v>
      </c>
    </row>
    <row r="130" spans="1:18" x14ac:dyDescent="0.25">
      <c r="A130" t="s">
        <v>183</v>
      </c>
      <c r="B130">
        <v>3.5272000000000001</v>
      </c>
      <c r="C130" s="1">
        <v>750138000</v>
      </c>
      <c r="D130" s="1">
        <v>3216.19</v>
      </c>
      <c r="E130">
        <v>0.22288791999999999</v>
      </c>
      <c r="F130">
        <v>3.1782183999999998E-2</v>
      </c>
      <c r="G130" s="1">
        <v>3.680707E-5</v>
      </c>
      <c r="H130" s="1">
        <v>6.9728916000000004E-7</v>
      </c>
      <c r="I130" s="1">
        <v>1.1162941999999999E-5</v>
      </c>
      <c r="J130" s="1">
        <v>3.2668604999999999E-6</v>
      </c>
      <c r="K130">
        <v>7.4613873000000004E-3</v>
      </c>
      <c r="L130">
        <v>1.1030059E-4</v>
      </c>
      <c r="M130">
        <v>-2.4588261</v>
      </c>
      <c r="N130">
        <v>1.0023383E-2</v>
      </c>
      <c r="O130" s="1">
        <v>3.9335011999999998E-8</v>
      </c>
      <c r="P130" s="1">
        <v>7.6895711999999999E-10</v>
      </c>
      <c r="Q130">
        <v>-1.8118898E-3</v>
      </c>
      <c r="R130" s="1">
        <v>1.6217676999999999E-5</v>
      </c>
    </row>
    <row r="131" spans="1:18" x14ac:dyDescent="0.25">
      <c r="A131" t="s">
        <v>184</v>
      </c>
      <c r="B131">
        <v>3.5272000000000001</v>
      </c>
      <c r="C131" s="1">
        <v>749703000</v>
      </c>
      <c r="D131" s="1">
        <v>3692</v>
      </c>
      <c r="E131">
        <v>0.16534989</v>
      </c>
      <c r="F131">
        <v>1.5399009999999999E-2</v>
      </c>
      <c r="G131" s="1">
        <v>3.4808073999999999E-5</v>
      </c>
      <c r="H131" s="1">
        <v>3.7740245000000002E-7</v>
      </c>
      <c r="I131" s="1">
        <v>3.8073796999999998E-6</v>
      </c>
      <c r="J131" s="1">
        <v>2.8836408999999999E-6</v>
      </c>
      <c r="K131">
        <v>1.2410953000000001E-2</v>
      </c>
      <c r="L131" s="1">
        <v>7.7123291000000003E-5</v>
      </c>
      <c r="M131">
        <v>3.0516918999999998</v>
      </c>
      <c r="N131">
        <v>4.1701511999999996E-3</v>
      </c>
      <c r="O131">
        <v>0</v>
      </c>
      <c r="P131" s="1">
        <v>2.1579844999999999E-10</v>
      </c>
      <c r="Q131">
        <v>-1.6952930000000001E-3</v>
      </c>
      <c r="R131" s="1">
        <v>8.8034294000000002E-6</v>
      </c>
    </row>
    <row r="132" spans="1:18" x14ac:dyDescent="0.25">
      <c r="A132" t="s">
        <v>185</v>
      </c>
      <c r="B132">
        <v>3.5272000000000001</v>
      </c>
      <c r="C132" s="1">
        <v>749785000</v>
      </c>
      <c r="D132" s="1">
        <v>3316.02</v>
      </c>
      <c r="E132">
        <v>0.13649877999999999</v>
      </c>
      <c r="F132">
        <v>1.9464757999999999E-2</v>
      </c>
      <c r="G132" s="1">
        <v>3.2947631999999997E-5</v>
      </c>
      <c r="H132" s="1">
        <v>5.4039945999999999E-7</v>
      </c>
      <c r="I132" s="1">
        <v>6.8153937000000004E-7</v>
      </c>
      <c r="J132" s="1">
        <v>4.9460609E-6</v>
      </c>
      <c r="K132">
        <v>7.7803096999999998E-3</v>
      </c>
      <c r="L132" s="1">
        <v>8.5241314999999994E-5</v>
      </c>
      <c r="M132">
        <v>2.9484447999999999</v>
      </c>
      <c r="N132">
        <v>7.3864001E-3</v>
      </c>
      <c r="O132">
        <v>0</v>
      </c>
      <c r="P132" s="1">
        <v>5.8744386000000002E-10</v>
      </c>
      <c r="Q132">
        <v>-1.6675966999999999E-3</v>
      </c>
      <c r="R132" s="1">
        <v>1.2871203E-5</v>
      </c>
    </row>
    <row r="133" spans="1:18" x14ac:dyDescent="0.25">
      <c r="A133" t="s">
        <v>186</v>
      </c>
      <c r="B133">
        <v>3.5272000000000001</v>
      </c>
      <c r="C133" s="1">
        <v>749992000</v>
      </c>
      <c r="D133" s="1">
        <v>3142.74</v>
      </c>
      <c r="E133">
        <v>0.21832267</v>
      </c>
      <c r="F133">
        <v>2.5353201999999998E-2</v>
      </c>
      <c r="G133" s="1">
        <v>3.6460395E-5</v>
      </c>
      <c r="H133" s="1">
        <v>5.3464888E-7</v>
      </c>
      <c r="I133" s="1">
        <v>9.9539322000000004E-6</v>
      </c>
      <c r="J133" s="1">
        <v>2.8363922000000001E-6</v>
      </c>
      <c r="K133">
        <v>8.3259291000000006E-3</v>
      </c>
      <c r="L133" s="1">
        <v>8.6389179000000005E-5</v>
      </c>
      <c r="M133">
        <v>2.3921830000000002</v>
      </c>
      <c r="N133">
        <v>6.9780620000000002E-3</v>
      </c>
      <c r="O133" s="1">
        <v>2.7938142000000001E-8</v>
      </c>
      <c r="P133" s="1">
        <v>5.2164540999999998E-10</v>
      </c>
      <c r="Q133">
        <v>-1.2501814999999999E-3</v>
      </c>
      <c r="R133" s="1">
        <v>1.2368565E-5</v>
      </c>
    </row>
    <row r="134" spans="1:18" x14ac:dyDescent="0.25">
      <c r="A134" t="s">
        <v>187</v>
      </c>
      <c r="B134">
        <v>3.5272000000000001</v>
      </c>
      <c r="C134" s="1">
        <v>749817000</v>
      </c>
      <c r="D134" s="1">
        <v>2947.2</v>
      </c>
      <c r="E134">
        <v>0.13942931</v>
      </c>
      <c r="F134">
        <v>1.7263647999999999E-2</v>
      </c>
      <c r="G134" s="1">
        <v>3.3154972E-5</v>
      </c>
      <c r="H134" s="1">
        <v>4.7006617E-7</v>
      </c>
      <c r="I134" s="1">
        <v>7.4026848999999997E-7</v>
      </c>
      <c r="J134" s="1">
        <v>4.2787798999999999E-6</v>
      </c>
      <c r="K134">
        <v>8.7564228999999997E-3</v>
      </c>
      <c r="L134" s="1">
        <v>7.7612807999999999E-5</v>
      </c>
      <c r="M134">
        <v>2.9911317999999998</v>
      </c>
      <c r="N134">
        <v>5.9759473999999998E-3</v>
      </c>
      <c r="O134">
        <v>0</v>
      </c>
      <c r="P134" s="1">
        <v>4.4280522E-10</v>
      </c>
      <c r="Q134">
        <v>-1.6868418E-3</v>
      </c>
      <c r="R134" s="1">
        <v>1.1228676000000001E-5</v>
      </c>
    </row>
    <row r="135" spans="1:18" x14ac:dyDescent="0.25">
      <c r="A135" t="s">
        <v>188</v>
      </c>
      <c r="B135">
        <v>3.5272000000000001</v>
      </c>
      <c r="C135" s="1">
        <v>749930000</v>
      </c>
      <c r="D135" s="1">
        <v>3146.41</v>
      </c>
      <c r="E135">
        <v>0.24121011000000001</v>
      </c>
      <c r="F135">
        <v>1.7571059E-2</v>
      </c>
      <c r="G135" s="1">
        <v>3.6070165000000003E-5</v>
      </c>
      <c r="H135" s="1">
        <v>3.4826127000000002E-7</v>
      </c>
      <c r="I135" s="1">
        <v>1.2806255999999999E-5</v>
      </c>
      <c r="J135" s="1">
        <v>1.5955101E-6</v>
      </c>
      <c r="K135">
        <v>1.2814465000000001E-2</v>
      </c>
      <c r="L135" s="1">
        <v>7.2760140999999994E-5</v>
      </c>
      <c r="M135">
        <v>1.8386638</v>
      </c>
      <c r="N135">
        <v>3.7969778999999999E-3</v>
      </c>
      <c r="O135">
        <v>0</v>
      </c>
      <c r="P135" s="1">
        <v>1.9821247E-10</v>
      </c>
      <c r="Q135">
        <v>-1.6672231E-3</v>
      </c>
      <c r="R135" s="1">
        <v>8.2270016E-6</v>
      </c>
    </row>
    <row r="136" spans="1:18" x14ac:dyDescent="0.25">
      <c r="A136" t="s">
        <v>189</v>
      </c>
      <c r="B136">
        <v>3.5272000000000001</v>
      </c>
      <c r="C136" s="1">
        <v>749754000</v>
      </c>
      <c r="D136" s="1">
        <v>3019.69</v>
      </c>
      <c r="E136">
        <v>0.24178192000000001</v>
      </c>
      <c r="F136">
        <v>2.9448864000000002E-2</v>
      </c>
      <c r="G136" s="1">
        <v>3.6898540000000002E-5</v>
      </c>
      <c r="H136" s="1">
        <v>5.9892695999999996E-7</v>
      </c>
      <c r="I136" s="1">
        <v>1.2540965E-5</v>
      </c>
      <c r="J136" s="1">
        <v>2.6448418000000001E-6</v>
      </c>
      <c r="K136">
        <v>7.9904033000000006E-3</v>
      </c>
      <c r="L136" s="1">
        <v>9.7522958999999996E-5</v>
      </c>
      <c r="M136">
        <v>2.3170514</v>
      </c>
      <c r="N136">
        <v>8.2066975000000004E-3</v>
      </c>
      <c r="O136" s="1">
        <v>2.8696068E-8</v>
      </c>
      <c r="P136" s="1">
        <v>6.1092126999999997E-10</v>
      </c>
      <c r="Q136">
        <v>-1.9322641E-3</v>
      </c>
      <c r="R136" s="1">
        <v>1.3906377999999999E-5</v>
      </c>
    </row>
    <row r="137" spans="1:18" x14ac:dyDescent="0.25">
      <c r="A137" t="s">
        <v>190</v>
      </c>
      <c r="B137">
        <v>3.5272000000000001</v>
      </c>
      <c r="C137" s="1">
        <v>750075000</v>
      </c>
      <c r="D137" s="1">
        <v>3043.77</v>
      </c>
      <c r="E137">
        <v>0.24161970999999999</v>
      </c>
      <c r="F137">
        <v>2.8257438999999999E-2</v>
      </c>
      <c r="G137" s="1">
        <v>3.7272547999999997E-5</v>
      </c>
      <c r="H137" s="1">
        <v>5.7117632E-7</v>
      </c>
      <c r="I137" s="1">
        <v>1.2172409E-5</v>
      </c>
      <c r="J137" s="1">
        <v>2.5697355000000002E-6</v>
      </c>
      <c r="K137">
        <v>8.0834420999999993E-3</v>
      </c>
      <c r="L137" s="1">
        <v>9.0350461000000002E-5</v>
      </c>
      <c r="M137">
        <v>2.3255262000000001</v>
      </c>
      <c r="N137">
        <v>7.5163573000000001E-3</v>
      </c>
      <c r="O137">
        <v>0</v>
      </c>
      <c r="P137" s="1">
        <v>5.6742978999999997E-10</v>
      </c>
      <c r="Q137">
        <v>-1.7634628E-3</v>
      </c>
      <c r="R137" s="1">
        <v>1.2979439999999999E-5</v>
      </c>
    </row>
    <row r="138" spans="1:18" x14ac:dyDescent="0.25">
      <c r="A138" t="s">
        <v>191</v>
      </c>
      <c r="B138">
        <v>3.5272000000000001</v>
      </c>
      <c r="C138" s="1">
        <v>750107000</v>
      </c>
      <c r="D138" s="1">
        <v>3431.86</v>
      </c>
      <c r="E138">
        <v>0.22731438000000001</v>
      </c>
      <c r="F138">
        <v>2.7049338999999999E-2</v>
      </c>
      <c r="G138" s="1">
        <v>3.6911276000000001E-5</v>
      </c>
      <c r="H138" s="1">
        <v>5.6400660000000003E-7</v>
      </c>
      <c r="I138" s="1">
        <v>1.1054815000000001E-5</v>
      </c>
      <c r="J138" s="1">
        <v>2.7598722999999999E-6</v>
      </c>
      <c r="K138">
        <v>8.0821491999999995E-3</v>
      </c>
      <c r="L138" s="1">
        <v>8.8323740999999995E-5</v>
      </c>
      <c r="M138">
        <v>2.3696058999999998</v>
      </c>
      <c r="N138">
        <v>7.3498390000000004E-3</v>
      </c>
      <c r="O138">
        <v>0</v>
      </c>
      <c r="P138" s="1">
        <v>5.5904819000000005E-10</v>
      </c>
      <c r="Q138">
        <v>-1.4560555999999999E-3</v>
      </c>
      <c r="R138" s="1">
        <v>1.2760772999999999E-5</v>
      </c>
    </row>
    <row r="139" spans="1:18" x14ac:dyDescent="0.25">
      <c r="A139" t="s">
        <v>192</v>
      </c>
      <c r="B139">
        <v>3.5272000000000001</v>
      </c>
      <c r="C139" s="1">
        <v>749845000</v>
      </c>
      <c r="D139" s="1">
        <v>3088.24</v>
      </c>
      <c r="E139">
        <v>0.24200389</v>
      </c>
      <c r="F139">
        <v>2.9651127999999999E-2</v>
      </c>
      <c r="G139" s="1">
        <v>3.7399157999999998E-5</v>
      </c>
      <c r="H139" s="1">
        <v>6.0180477000000005E-7</v>
      </c>
      <c r="I139" s="1">
        <v>1.2364852E-5</v>
      </c>
      <c r="J139" s="1">
        <v>2.6641985999999998E-6</v>
      </c>
      <c r="K139">
        <v>8.0060154000000001E-3</v>
      </c>
      <c r="L139" s="1">
        <v>9.5626480999999998E-5</v>
      </c>
      <c r="M139">
        <v>2.3058136</v>
      </c>
      <c r="N139">
        <v>8.0304421000000001E-3</v>
      </c>
      <c r="O139" s="1">
        <v>3.6028851999999997E-8</v>
      </c>
      <c r="P139" s="1">
        <v>5.8898656999999997E-10</v>
      </c>
      <c r="Q139">
        <v>-1.6819714999999999E-3</v>
      </c>
      <c r="R139" s="1">
        <v>1.349274E-5</v>
      </c>
    </row>
    <row r="140" spans="1:18" x14ac:dyDescent="0.25">
      <c r="A140" t="s">
        <v>193</v>
      </c>
      <c r="B140">
        <v>3.5272000000000001</v>
      </c>
      <c r="C140" s="1">
        <v>750005000</v>
      </c>
      <c r="D140" s="1">
        <v>3232.16</v>
      </c>
      <c r="E140">
        <v>0.21042685999999999</v>
      </c>
      <c r="F140">
        <v>1.4226496E-2</v>
      </c>
      <c r="G140" s="1">
        <v>3.5900135999999997E-5</v>
      </c>
      <c r="H140" s="1">
        <v>3.3400537E-7</v>
      </c>
      <c r="I140" s="1">
        <v>1.1229868E-5</v>
      </c>
      <c r="J140" s="1">
        <v>1.5555138000000001E-6</v>
      </c>
      <c r="K140">
        <v>1.1819616E-2</v>
      </c>
      <c r="L140" s="1">
        <v>6.6998514000000004E-5</v>
      </c>
      <c r="M140">
        <v>-2.3285293</v>
      </c>
      <c r="N140">
        <v>3.8234838999999998E-3</v>
      </c>
      <c r="O140">
        <v>0</v>
      </c>
      <c r="P140" s="1">
        <v>2.1140522E-10</v>
      </c>
      <c r="Q140">
        <v>-1.743381E-3</v>
      </c>
      <c r="R140" s="1">
        <v>8.0380805000000002E-6</v>
      </c>
    </row>
    <row r="141" spans="1:18" x14ac:dyDescent="0.25">
      <c r="A141" t="s">
        <v>194</v>
      </c>
      <c r="B141">
        <v>3.5272000000000001</v>
      </c>
      <c r="C141" s="1">
        <v>749811000</v>
      </c>
      <c r="D141" s="1">
        <v>3447.53</v>
      </c>
      <c r="E141">
        <v>0.23401273</v>
      </c>
      <c r="F141">
        <v>3.1135570000000001E-2</v>
      </c>
      <c r="G141" s="1">
        <v>3.7105347000000001E-5</v>
      </c>
      <c r="H141" s="1">
        <v>6.3768505999999996E-7</v>
      </c>
      <c r="I141" s="1">
        <v>1.1457408E-5</v>
      </c>
      <c r="J141" s="1">
        <v>3.0248144999999999E-6</v>
      </c>
      <c r="K141">
        <v>7.4680305000000002E-3</v>
      </c>
      <c r="L141" s="1">
        <v>9.6536667000000003E-5</v>
      </c>
      <c r="M141">
        <v>2.3436938999999999</v>
      </c>
      <c r="N141">
        <v>8.6946997000000008E-3</v>
      </c>
      <c r="O141">
        <v>0</v>
      </c>
      <c r="P141" s="1">
        <v>7.0529338000000001E-10</v>
      </c>
      <c r="Q141">
        <v>-1.6010453E-3</v>
      </c>
      <c r="R141" s="1">
        <v>1.4481010999999999E-5</v>
      </c>
    </row>
    <row r="142" spans="1:18" x14ac:dyDescent="0.25">
      <c r="A142" t="s">
        <v>195</v>
      </c>
      <c r="B142">
        <v>3.5272000000000001</v>
      </c>
      <c r="C142" s="1">
        <v>750042000</v>
      </c>
      <c r="D142" s="1">
        <v>2929.87</v>
      </c>
      <c r="E142">
        <v>0.23528073999999999</v>
      </c>
      <c r="F142">
        <v>3.0985711999999999E-2</v>
      </c>
      <c r="G142" s="1">
        <v>3.7266125000000001E-5</v>
      </c>
      <c r="H142" s="1">
        <v>6.3504237999999995E-7</v>
      </c>
      <c r="I142" s="1">
        <v>1.1666429999999999E-5</v>
      </c>
      <c r="J142" s="1">
        <v>2.9605135000000001E-6</v>
      </c>
      <c r="K142">
        <v>7.9771084000000003E-3</v>
      </c>
      <c r="L142">
        <v>1.0021455E-4</v>
      </c>
      <c r="M142">
        <v>2.4280889000000001</v>
      </c>
      <c r="N142">
        <v>8.4490326999999994E-3</v>
      </c>
      <c r="O142" s="1">
        <v>3.9779346E-8</v>
      </c>
      <c r="P142" s="1">
        <v>6.2599982999999998E-10</v>
      </c>
      <c r="Q142">
        <v>-1.6243303999999999E-3</v>
      </c>
      <c r="R142" s="1">
        <v>1.4239371E-5</v>
      </c>
    </row>
    <row r="143" spans="1:18" x14ac:dyDescent="0.25">
      <c r="A143" t="s">
        <v>196</v>
      </c>
      <c r="B143">
        <v>3.5272000000000001</v>
      </c>
      <c r="C143" s="1">
        <v>749863000</v>
      </c>
      <c r="D143" s="1">
        <v>2973.34</v>
      </c>
      <c r="E143">
        <v>0.19741349999999999</v>
      </c>
      <c r="F143">
        <v>2.158829E-2</v>
      </c>
      <c r="G143" s="1">
        <v>3.6254273999999998E-5</v>
      </c>
      <c r="H143" s="1">
        <v>4.8814375999999996E-7</v>
      </c>
      <c r="I143" s="1">
        <v>8.0264618999999996E-6</v>
      </c>
      <c r="J143" s="1">
        <v>2.8767875000000001E-6</v>
      </c>
      <c r="K143">
        <v>7.9741889999999996E-3</v>
      </c>
      <c r="L143" s="1">
        <v>7.5857649999999994E-5</v>
      </c>
      <c r="M143">
        <v>3.0301027</v>
      </c>
      <c r="N143">
        <v>6.4153958999999998E-3</v>
      </c>
      <c r="O143">
        <v>0</v>
      </c>
      <c r="P143" s="1">
        <v>4.9120072000000002E-10</v>
      </c>
      <c r="Q143">
        <v>-1.8222568E-3</v>
      </c>
      <c r="R143" s="1">
        <v>1.1076839E-5</v>
      </c>
    </row>
    <row r="144" spans="1:18" x14ac:dyDescent="0.25">
      <c r="A144" t="s">
        <v>197</v>
      </c>
      <c r="B144">
        <v>3.5272000000000001</v>
      </c>
      <c r="C144" s="1">
        <v>750009000</v>
      </c>
      <c r="D144" s="1">
        <v>3224.46</v>
      </c>
      <c r="E144">
        <v>0.21271126000000001</v>
      </c>
      <c r="F144">
        <v>3.0809488999999999E-2</v>
      </c>
      <c r="G144" s="1">
        <v>3.6510800000000003E-5</v>
      </c>
      <c r="H144" s="1">
        <v>6.9522522000000004E-7</v>
      </c>
      <c r="I144" s="1">
        <v>1.0468469E-5</v>
      </c>
      <c r="J144" s="1">
        <v>3.4313097000000001E-6</v>
      </c>
      <c r="K144">
        <v>7.5250406000000004E-3</v>
      </c>
      <c r="L144">
        <v>1.0897509E-4</v>
      </c>
      <c r="M144">
        <v>-2.4576682000000001</v>
      </c>
      <c r="N144">
        <v>9.8188358E-3</v>
      </c>
      <c r="O144">
        <v>0</v>
      </c>
      <c r="P144" s="1">
        <v>7.5571547000000004E-10</v>
      </c>
      <c r="Q144">
        <v>-1.4399262999999999E-3</v>
      </c>
      <c r="R144" s="1">
        <v>1.6067387999999999E-5</v>
      </c>
    </row>
    <row r="145" spans="1:18" x14ac:dyDescent="0.25">
      <c r="A145" t="s">
        <v>198</v>
      </c>
      <c r="B145">
        <v>3.5272000000000001</v>
      </c>
      <c r="C145" s="1">
        <v>749987000</v>
      </c>
      <c r="D145" s="1">
        <v>3262.35</v>
      </c>
      <c r="E145">
        <v>0.21409218999999999</v>
      </c>
      <c r="F145">
        <v>2.9904316E-2</v>
      </c>
      <c r="G145" s="1">
        <v>3.6425340000000001E-5</v>
      </c>
      <c r="H145" s="1">
        <v>6.7660479000000002E-7</v>
      </c>
      <c r="I145" s="1">
        <v>1.0874182000000001E-5</v>
      </c>
      <c r="J145" s="1">
        <v>3.2560578999999998E-6</v>
      </c>
      <c r="K145">
        <v>7.8294453999999992E-3</v>
      </c>
      <c r="L145">
        <v>1.085739E-4</v>
      </c>
      <c r="M145">
        <v>-2.4721956999999999</v>
      </c>
      <c r="N145">
        <v>9.4004406000000006E-3</v>
      </c>
      <c r="O145" s="1">
        <v>2.776177E-8</v>
      </c>
      <c r="P145" s="1">
        <v>6.9965391E-10</v>
      </c>
      <c r="Q145">
        <v>-1.670096E-3</v>
      </c>
      <c r="R145" s="1">
        <v>1.5692794E-5</v>
      </c>
    </row>
    <row r="146" spans="1:18" x14ac:dyDescent="0.25">
      <c r="A146" t="s">
        <v>199</v>
      </c>
      <c r="B146">
        <v>3.5272000000000001</v>
      </c>
      <c r="C146" s="1">
        <v>750024000</v>
      </c>
      <c r="D146" s="1">
        <v>3086.55</v>
      </c>
      <c r="E146">
        <v>0.17381368</v>
      </c>
      <c r="F146">
        <v>1.5261223000000001E-2</v>
      </c>
      <c r="G146" s="1">
        <v>3.5090445999999998E-5</v>
      </c>
      <c r="H146" s="1">
        <v>3.7049141999999999E-7</v>
      </c>
      <c r="I146" s="1">
        <v>5.7143707999999998E-6</v>
      </c>
      <c r="J146" s="1">
        <v>2.5437420000000002E-6</v>
      </c>
      <c r="K146">
        <v>1.2193274E-2</v>
      </c>
      <c r="L146" s="1">
        <v>7.2416832000000002E-5</v>
      </c>
      <c r="M146">
        <v>3.0001576000000001</v>
      </c>
      <c r="N146">
        <v>3.9876900999999999E-3</v>
      </c>
      <c r="O146">
        <v>0</v>
      </c>
      <c r="P146" s="1">
        <v>2.1706517E-10</v>
      </c>
      <c r="Q146">
        <v>-1.6989552000000001E-3</v>
      </c>
      <c r="R146" s="1">
        <v>8.5405364000000006E-6</v>
      </c>
    </row>
    <row r="147" spans="1:18" x14ac:dyDescent="0.25">
      <c r="A147" t="s">
        <v>200</v>
      </c>
      <c r="B147">
        <v>3.5272000000000001</v>
      </c>
      <c r="C147" s="1">
        <v>749947000</v>
      </c>
      <c r="D147" s="1">
        <v>3385.25</v>
      </c>
      <c r="E147">
        <v>0.24168355999999999</v>
      </c>
      <c r="F147">
        <v>2.9335195000000001E-2</v>
      </c>
      <c r="G147" s="1">
        <v>3.7432472000000001E-5</v>
      </c>
      <c r="H147" s="1">
        <v>5.9722480999999998E-7</v>
      </c>
      <c r="I147" s="1">
        <v>1.2423972E-5</v>
      </c>
      <c r="J147" s="1">
        <v>2.6309570000000002E-6</v>
      </c>
      <c r="K147">
        <v>7.8387448000000002E-3</v>
      </c>
      <c r="L147" s="1">
        <v>9.2691057999999996E-5</v>
      </c>
      <c r="M147">
        <v>2.2931720000000002</v>
      </c>
      <c r="N147">
        <v>7.9516923999999999E-3</v>
      </c>
      <c r="O147">
        <v>0</v>
      </c>
      <c r="P147" s="1">
        <v>6.0088899000000003E-10</v>
      </c>
      <c r="Q147">
        <v>-1.9056754E-3</v>
      </c>
      <c r="R147" s="1">
        <v>1.3317178E-5</v>
      </c>
    </row>
    <row r="148" spans="1:18" x14ac:dyDescent="0.25">
      <c r="A148" t="s">
        <v>201</v>
      </c>
      <c r="B148">
        <v>3.5272000000000001</v>
      </c>
      <c r="C148" s="1">
        <v>749858000</v>
      </c>
      <c r="D148" s="1">
        <v>2921.31</v>
      </c>
      <c r="E148">
        <v>0.19322402999999999</v>
      </c>
      <c r="F148">
        <v>2.2095090000000001E-2</v>
      </c>
      <c r="G148" s="1">
        <v>3.6011562999999998E-5</v>
      </c>
      <c r="H148" s="1">
        <v>5.0890124999999999E-7</v>
      </c>
      <c r="I148" s="1">
        <v>7.9473834999999994E-6</v>
      </c>
      <c r="J148" s="1">
        <v>3.0254840000000001E-6</v>
      </c>
      <c r="K148">
        <v>7.9165720000000002E-3</v>
      </c>
      <c r="L148" s="1">
        <v>7.8801733000000005E-5</v>
      </c>
      <c r="M148">
        <v>2.9483576</v>
      </c>
      <c r="N148">
        <v>6.7096315000000004E-3</v>
      </c>
      <c r="O148" s="1">
        <v>3.9868788000000003E-8</v>
      </c>
      <c r="P148" s="1">
        <v>5.1639005000000003E-10</v>
      </c>
      <c r="Q148">
        <v>-1.6707991E-3</v>
      </c>
      <c r="R148" s="1">
        <v>1.1545204E-5</v>
      </c>
    </row>
    <row r="149" spans="1:18" x14ac:dyDescent="0.25">
      <c r="A149" t="s">
        <v>202</v>
      </c>
      <c r="B149">
        <v>3.5272000000000001</v>
      </c>
      <c r="C149" s="1">
        <v>749904000</v>
      </c>
      <c r="D149" s="1">
        <v>3157.37</v>
      </c>
      <c r="E149">
        <v>0.22387778</v>
      </c>
      <c r="F149">
        <v>2.8531834999999998E-2</v>
      </c>
      <c r="G149" s="1">
        <v>3.6969452000000001E-5</v>
      </c>
      <c r="H149" s="1">
        <v>6.0720480999999996E-7</v>
      </c>
      <c r="I149" s="1">
        <v>1.1250732E-5</v>
      </c>
      <c r="J149" s="1">
        <v>2.9286814999999998E-6</v>
      </c>
      <c r="K149">
        <v>7.5009213000000003E-3</v>
      </c>
      <c r="L149" s="1">
        <v>9.0417674999999998E-5</v>
      </c>
      <c r="M149">
        <v>2.3059813999999998</v>
      </c>
      <c r="N149">
        <v>8.1076097000000007E-3</v>
      </c>
      <c r="O149">
        <v>0</v>
      </c>
      <c r="P149" s="1">
        <v>6.4419346000000003E-10</v>
      </c>
      <c r="Q149">
        <v>-1.4349447999999999E-3</v>
      </c>
      <c r="R149" s="1">
        <v>1.3404333E-5</v>
      </c>
    </row>
    <row r="150" spans="1:18" x14ac:dyDescent="0.25">
      <c r="A150" t="s">
        <v>203</v>
      </c>
      <c r="B150">
        <v>3.5272000000000001</v>
      </c>
      <c r="C150" s="1">
        <v>750099000</v>
      </c>
      <c r="D150" s="1">
        <v>2919.66</v>
      </c>
      <c r="E150">
        <v>0.19851352999999999</v>
      </c>
      <c r="F150">
        <v>2.8254485999999999E-2</v>
      </c>
      <c r="G150" s="1">
        <v>3.5770560000000003E-5</v>
      </c>
      <c r="H150" s="1">
        <v>6.6849201999999999E-7</v>
      </c>
      <c r="I150" s="1">
        <v>9.7385837E-6</v>
      </c>
      <c r="J150" s="1">
        <v>3.5069030000000001E-6</v>
      </c>
      <c r="K150">
        <v>7.6738596000000001E-3</v>
      </c>
      <c r="L150">
        <v>1.0448799000000001E-4</v>
      </c>
      <c r="M150">
        <v>-2.4860115999999999</v>
      </c>
      <c r="N150">
        <v>9.2292980000000004E-3</v>
      </c>
      <c r="O150">
        <v>0</v>
      </c>
      <c r="P150" s="1">
        <v>7.2045469000000004E-10</v>
      </c>
      <c r="Q150">
        <v>-1.4865754999999999E-3</v>
      </c>
      <c r="R150" s="1">
        <v>1.5566385E-5</v>
      </c>
    </row>
    <row r="151" spans="1:18" x14ac:dyDescent="0.25">
      <c r="A151" t="s">
        <v>204</v>
      </c>
      <c r="B151">
        <v>3.5272000000000001</v>
      </c>
      <c r="C151" s="1">
        <v>749832000</v>
      </c>
      <c r="D151" s="1">
        <v>3055.95</v>
      </c>
      <c r="E151">
        <v>0.18599964999999999</v>
      </c>
      <c r="F151">
        <v>1.4083551E-2</v>
      </c>
      <c r="G151" s="1">
        <v>3.4924383000000001E-5</v>
      </c>
      <c r="H151" s="1">
        <v>3.4572787000000002E-7</v>
      </c>
      <c r="I151" s="1">
        <v>8.7351273000000008E-6</v>
      </c>
      <c r="J151" s="1">
        <v>1.9612663999999998E-6</v>
      </c>
      <c r="K151">
        <v>1.2004485000000001E-2</v>
      </c>
      <c r="L151" s="1">
        <v>7.0320785999999994E-5</v>
      </c>
      <c r="M151">
        <v>-2.804411</v>
      </c>
      <c r="N151">
        <v>3.9407295000000002E-3</v>
      </c>
      <c r="O151" s="1">
        <v>3.5818428000000001E-8</v>
      </c>
      <c r="P151" s="1">
        <v>2.1165804E-10</v>
      </c>
      <c r="Q151">
        <v>-1.9918116999999998E-3</v>
      </c>
      <c r="R151" s="1">
        <v>8.2628998000000002E-6</v>
      </c>
    </row>
    <row r="152" spans="1:18" x14ac:dyDescent="0.25">
      <c r="A152" t="s">
        <v>205</v>
      </c>
      <c r="B152">
        <v>3.5272000000000001</v>
      </c>
      <c r="C152" s="1">
        <v>749669000</v>
      </c>
      <c r="D152" s="1">
        <v>3176.15</v>
      </c>
      <c r="E152">
        <v>0.20255999</v>
      </c>
      <c r="F152">
        <v>2.2551936000000002E-2</v>
      </c>
      <c r="G152" s="1">
        <v>3.6352586999999999E-5</v>
      </c>
      <c r="H152" s="1">
        <v>5.1050009000000003E-7</v>
      </c>
      <c r="I152" s="1">
        <v>9.1809588000000003E-6</v>
      </c>
      <c r="J152" s="1">
        <v>2.7972958999999998E-6</v>
      </c>
      <c r="K152">
        <v>7.6970262000000001E-3</v>
      </c>
      <c r="L152" s="1">
        <v>7.7492517000000004E-5</v>
      </c>
      <c r="M152">
        <v>2.9765499000000002</v>
      </c>
      <c r="N152">
        <v>6.7873005999999998E-3</v>
      </c>
      <c r="O152">
        <v>0</v>
      </c>
      <c r="P152" s="1">
        <v>5.3372651000000004E-10</v>
      </c>
      <c r="Q152">
        <v>-1.8652529000000001E-3</v>
      </c>
      <c r="R152" s="1">
        <v>1.1488170000000001E-5</v>
      </c>
    </row>
    <row r="153" spans="1:18" x14ac:dyDescent="0.25">
      <c r="A153" t="s">
        <v>206</v>
      </c>
      <c r="B153">
        <v>3.5272000000000001</v>
      </c>
      <c r="C153" s="1">
        <v>749755000</v>
      </c>
      <c r="D153" s="1">
        <v>3082.12</v>
      </c>
      <c r="E153">
        <v>0.13987401999999999</v>
      </c>
      <c r="F153">
        <v>1.3044534E-2</v>
      </c>
      <c r="G153" s="1">
        <v>3.3471666E-5</v>
      </c>
      <c r="H153" s="1">
        <v>3.5137899E-7</v>
      </c>
      <c r="I153" s="1">
        <v>2.8464157000000002E-7</v>
      </c>
      <c r="J153" s="1">
        <v>3.2557267999999998E-6</v>
      </c>
      <c r="K153">
        <v>1.2085439999999999E-2</v>
      </c>
      <c r="L153" s="1">
        <v>7.0075080999999997E-5</v>
      </c>
      <c r="M153">
        <v>-3.0548907999999999</v>
      </c>
      <c r="N153">
        <v>3.9037755000000001E-3</v>
      </c>
      <c r="O153">
        <v>0</v>
      </c>
      <c r="P153" s="1">
        <v>2.0990652000000001E-10</v>
      </c>
      <c r="Q153">
        <v>-1.7398214E-3</v>
      </c>
      <c r="R153" s="1">
        <v>8.2697625000000008E-6</v>
      </c>
    </row>
    <row r="154" spans="1:18" x14ac:dyDescent="0.25">
      <c r="A154" t="s">
        <v>207</v>
      </c>
      <c r="B154">
        <v>3.5272000000000001</v>
      </c>
      <c r="C154" s="1">
        <v>749846000</v>
      </c>
      <c r="D154" s="1">
        <v>3232.88</v>
      </c>
      <c r="E154">
        <v>0.19467353000000001</v>
      </c>
      <c r="F154">
        <v>1.5622353E-2</v>
      </c>
      <c r="G154" s="1">
        <v>3.5208707E-5</v>
      </c>
      <c r="H154" s="1">
        <v>3.6394435000000002E-7</v>
      </c>
      <c r="I154" s="1">
        <v>9.6444350999999994E-6</v>
      </c>
      <c r="J154" s="1">
        <v>2.0157184999999998E-6</v>
      </c>
      <c r="K154">
        <v>1.2279870999999999E-2</v>
      </c>
      <c r="L154" s="1">
        <v>7.2510964000000006E-5</v>
      </c>
      <c r="M154">
        <v>2.7563868999999999</v>
      </c>
      <c r="N154">
        <v>3.9652695999999998E-3</v>
      </c>
      <c r="O154" s="1">
        <v>2.7717806000000001E-8</v>
      </c>
      <c r="P154" s="1">
        <v>2.0965523E-10</v>
      </c>
      <c r="Q154">
        <v>-1.7895909000000001E-3</v>
      </c>
      <c r="R154" s="1">
        <v>8.3690980000000004E-6</v>
      </c>
    </row>
    <row r="155" spans="1:18" x14ac:dyDescent="0.25">
      <c r="A155" t="s">
        <v>208</v>
      </c>
      <c r="B155">
        <v>3.5272000000000001</v>
      </c>
      <c r="C155" s="1">
        <v>750076000</v>
      </c>
      <c r="D155" s="1">
        <v>3351.62</v>
      </c>
      <c r="E155">
        <v>0.14615939</v>
      </c>
      <c r="F155">
        <v>1.4015465E-2</v>
      </c>
      <c r="G155" s="1">
        <v>3.4186980999999998E-5</v>
      </c>
      <c r="H155" s="1">
        <v>3.6681898E-7</v>
      </c>
      <c r="I155" s="1">
        <v>9.5726600000000004E-7</v>
      </c>
      <c r="J155" s="1">
        <v>3.2608728999999999E-6</v>
      </c>
      <c r="K155">
        <v>1.2060625E-2</v>
      </c>
      <c r="L155" s="1">
        <v>7.1116088000000002E-5</v>
      </c>
      <c r="M155">
        <v>2.9807513000000001</v>
      </c>
      <c r="N155">
        <v>3.9586850999999996E-3</v>
      </c>
      <c r="O155">
        <v>0</v>
      </c>
      <c r="P155" s="1">
        <v>2.1522644E-10</v>
      </c>
      <c r="Q155">
        <v>-1.8920605E-3</v>
      </c>
      <c r="R155" s="1">
        <v>8.4055752999999994E-6</v>
      </c>
    </row>
    <row r="156" spans="1:18" x14ac:dyDescent="0.25">
      <c r="A156" t="s">
        <v>209</v>
      </c>
      <c r="B156">
        <v>3.5272000000000001</v>
      </c>
      <c r="C156" s="1">
        <v>749841000</v>
      </c>
      <c r="D156" s="1">
        <v>3413.03</v>
      </c>
      <c r="E156">
        <v>0.21290258000000001</v>
      </c>
      <c r="F156">
        <v>2.4450416999999999E-2</v>
      </c>
      <c r="G156" s="1">
        <v>3.5982531999999997E-5</v>
      </c>
      <c r="H156" s="1">
        <v>5.3968638000000003E-7</v>
      </c>
      <c r="I156" s="1">
        <v>1.0944235E-5</v>
      </c>
      <c r="J156" s="1">
        <v>2.7081618000000001E-6</v>
      </c>
      <c r="K156">
        <v>8.4141978999999999E-3</v>
      </c>
      <c r="L156" s="1">
        <v>8.7913182000000001E-5</v>
      </c>
      <c r="M156">
        <v>2.5585887</v>
      </c>
      <c r="N156">
        <v>7.0310627999999997E-3</v>
      </c>
      <c r="O156">
        <v>0</v>
      </c>
      <c r="P156" s="1">
        <v>5.0829827999999998E-10</v>
      </c>
      <c r="Q156">
        <v>-1.7257221999999999E-3</v>
      </c>
      <c r="R156" s="1">
        <v>1.2362867E-5</v>
      </c>
    </row>
    <row r="157" spans="1:18" x14ac:dyDescent="0.25">
      <c r="A157" t="s">
        <v>210</v>
      </c>
      <c r="B157">
        <v>3.5272000000000001</v>
      </c>
      <c r="C157" s="1">
        <v>749902000</v>
      </c>
      <c r="D157" s="1">
        <v>2948.21</v>
      </c>
      <c r="E157">
        <v>0.19990037999999999</v>
      </c>
      <c r="F157">
        <v>1.5702233999999999E-2</v>
      </c>
      <c r="G157" s="1">
        <v>3.5212824000000002E-5</v>
      </c>
      <c r="H157" s="1">
        <v>3.5673663999999999E-7</v>
      </c>
      <c r="I157" s="1">
        <v>9.6996246999999997E-6</v>
      </c>
      <c r="J157" s="1">
        <v>1.9685676999999998E-6</v>
      </c>
      <c r="K157">
        <v>1.2243574E-2</v>
      </c>
      <c r="L157" s="1">
        <v>7.1847894999999993E-5</v>
      </c>
      <c r="M157">
        <v>2.5293874000000001</v>
      </c>
      <c r="N157">
        <v>3.9312204000000002E-3</v>
      </c>
      <c r="O157" s="1">
        <v>4.0045066E-8</v>
      </c>
      <c r="P157" s="1">
        <v>2.1324568999999999E-10</v>
      </c>
      <c r="Q157">
        <v>-1.8839696000000001E-3</v>
      </c>
      <c r="R157" s="1">
        <v>8.4102973999999996E-6</v>
      </c>
    </row>
    <row r="158" spans="1:18" x14ac:dyDescent="0.25">
      <c r="A158" t="s">
        <v>211</v>
      </c>
      <c r="B158">
        <v>3.5272000000000001</v>
      </c>
      <c r="C158" s="1">
        <v>749483000</v>
      </c>
      <c r="D158" s="1">
        <v>3379.52</v>
      </c>
      <c r="E158">
        <v>0.19073343000000001</v>
      </c>
      <c r="F158">
        <v>2.2060112E-2</v>
      </c>
      <c r="G158" s="1">
        <v>3.6056736999999998E-5</v>
      </c>
      <c r="H158" s="1">
        <v>5.2178343999999999E-7</v>
      </c>
      <c r="I158" s="1">
        <v>8.5435600999999995E-6</v>
      </c>
      <c r="J158" s="1">
        <v>2.9897863E-6</v>
      </c>
      <c r="K158">
        <v>7.8297667000000008E-3</v>
      </c>
      <c r="L158" s="1">
        <v>7.9844415999999994E-5</v>
      </c>
      <c r="M158">
        <v>2.9674661000000002</v>
      </c>
      <c r="N158">
        <v>6.8730605999999996E-3</v>
      </c>
      <c r="O158">
        <v>0</v>
      </c>
      <c r="P158" s="1">
        <v>5.1330844000000004E-10</v>
      </c>
      <c r="Q158">
        <v>-1.9141358E-3</v>
      </c>
      <c r="R158" s="1">
        <v>1.1487282999999999E-5</v>
      </c>
    </row>
    <row r="159" spans="1:18" x14ac:dyDescent="0.25">
      <c r="A159" t="s">
        <v>212</v>
      </c>
      <c r="B159">
        <v>3.5272000000000001</v>
      </c>
      <c r="C159" s="1">
        <v>749745000</v>
      </c>
      <c r="D159" s="1">
        <v>3019.26</v>
      </c>
      <c r="E159">
        <v>0.17929680000000001</v>
      </c>
      <c r="F159">
        <v>1.9820590999999999E-2</v>
      </c>
      <c r="G159" s="1">
        <v>3.6092876000000002E-5</v>
      </c>
      <c r="H159" s="1">
        <v>4.7835904000000001E-7</v>
      </c>
      <c r="I159" s="1">
        <v>6.6556364000000002E-6</v>
      </c>
      <c r="J159" s="1">
        <v>3.0646945E-6</v>
      </c>
      <c r="K159">
        <v>8.1732590000000004E-3</v>
      </c>
      <c r="L159" s="1">
        <v>7.1905501999999997E-5</v>
      </c>
      <c r="M159">
        <v>2.9890590000000001</v>
      </c>
      <c r="N159">
        <v>5.9303606000000002E-3</v>
      </c>
      <c r="O159">
        <v>0</v>
      </c>
      <c r="P159" s="1">
        <v>4.3916067999999999E-10</v>
      </c>
      <c r="Q159">
        <v>-1.7426337E-3</v>
      </c>
      <c r="R159" s="1">
        <v>1.0292779999999999E-5</v>
      </c>
    </row>
    <row r="160" spans="1:18" x14ac:dyDescent="0.25">
      <c r="A160" t="s">
        <v>213</v>
      </c>
      <c r="B160">
        <v>3.5272000000000001</v>
      </c>
      <c r="C160" s="1">
        <v>749682000</v>
      </c>
      <c r="D160" s="1">
        <v>3426.88</v>
      </c>
      <c r="E160">
        <v>0.17639524000000001</v>
      </c>
      <c r="F160">
        <v>1.4708952000000001E-2</v>
      </c>
      <c r="G160" s="1">
        <v>3.4841890000000002E-5</v>
      </c>
      <c r="H160" s="1">
        <v>3.6919819999999998E-7</v>
      </c>
      <c r="I160" s="1">
        <v>8.0251469000000008E-6</v>
      </c>
      <c r="J160" s="1">
        <v>2.2300528999999999E-6</v>
      </c>
      <c r="K160">
        <v>1.2246066E-2</v>
      </c>
      <c r="L160" s="1">
        <v>7.2036583999999997E-5</v>
      </c>
      <c r="M160">
        <v>-3.0455244000000001</v>
      </c>
      <c r="N160">
        <v>3.9594124E-3</v>
      </c>
      <c r="O160" s="1">
        <v>3.8633593999999997E-8</v>
      </c>
      <c r="P160" s="1">
        <v>2.1019394E-10</v>
      </c>
      <c r="Q160">
        <v>-1.8510289999999999E-3</v>
      </c>
      <c r="R160" s="1">
        <v>8.3877439999999997E-6</v>
      </c>
    </row>
    <row r="161" spans="1:18" x14ac:dyDescent="0.25">
      <c r="A161" t="s">
        <v>214</v>
      </c>
      <c r="B161">
        <v>3.5272000000000001</v>
      </c>
      <c r="C161" s="1">
        <v>749814000</v>
      </c>
      <c r="D161" s="1">
        <v>3107.41</v>
      </c>
      <c r="E161">
        <v>0.15054564000000001</v>
      </c>
      <c r="F161">
        <v>1.4589087000000001E-2</v>
      </c>
      <c r="G161" s="1">
        <v>3.4781259E-5</v>
      </c>
      <c r="H161" s="1">
        <v>3.8525570000000002E-7</v>
      </c>
      <c r="I161" s="1">
        <v>2.8474385999999999E-6</v>
      </c>
      <c r="J161" s="1">
        <v>3.0943189000000001E-6</v>
      </c>
      <c r="K161">
        <v>1.1805385999999999E-2</v>
      </c>
      <c r="L161" s="1">
        <v>7.0986424999999997E-5</v>
      </c>
      <c r="M161">
        <v>-3.0748633999999999</v>
      </c>
      <c r="N161">
        <v>4.0469455000000003E-3</v>
      </c>
      <c r="O161">
        <v>0</v>
      </c>
      <c r="P161" s="1">
        <v>2.1852723000000001E-10</v>
      </c>
      <c r="Q161">
        <v>-1.5362415E-3</v>
      </c>
      <c r="R161" s="1">
        <v>8.3585515000000006E-6</v>
      </c>
    </row>
    <row r="162" spans="1:18" x14ac:dyDescent="0.25">
      <c r="A162" t="s">
        <v>215</v>
      </c>
      <c r="B162">
        <v>3.5272000000000001</v>
      </c>
      <c r="C162" s="1">
        <v>749851000</v>
      </c>
      <c r="D162" s="1">
        <v>3320.46</v>
      </c>
      <c r="E162">
        <v>0.15635856000000001</v>
      </c>
      <c r="F162">
        <v>1.3762151E-2</v>
      </c>
      <c r="G162" s="1">
        <v>3.4575201000000003E-5</v>
      </c>
      <c r="H162" s="1">
        <v>3.6125242000000003E-7</v>
      </c>
      <c r="I162" s="1">
        <v>4.4914515999999999E-6</v>
      </c>
      <c r="J162" s="1">
        <v>2.6716907999999998E-6</v>
      </c>
      <c r="K162">
        <v>1.1907526E-2</v>
      </c>
      <c r="L162" s="1">
        <v>6.9223032000000005E-5</v>
      </c>
      <c r="M162">
        <v>-3.0782756999999998</v>
      </c>
      <c r="N162">
        <v>3.9107556000000003E-3</v>
      </c>
      <c r="O162">
        <v>0</v>
      </c>
      <c r="P162" s="1">
        <v>2.0551534E-10</v>
      </c>
      <c r="Q162">
        <v>-1.6078622999999999E-3</v>
      </c>
      <c r="R162" s="1">
        <v>8.0095531000000001E-6</v>
      </c>
    </row>
    <row r="163" spans="1:18" x14ac:dyDescent="0.25">
      <c r="A163" t="s">
        <v>216</v>
      </c>
      <c r="B163">
        <v>3.5272000000000001</v>
      </c>
      <c r="C163" s="1">
        <v>749837000</v>
      </c>
      <c r="D163" s="1">
        <v>3018.14</v>
      </c>
      <c r="E163">
        <v>0.17254199000000001</v>
      </c>
      <c r="F163">
        <v>1.7707516999999999E-2</v>
      </c>
      <c r="G163" s="1">
        <v>3.5293092000000001E-5</v>
      </c>
      <c r="H163" s="1">
        <v>4.3847622999999998E-7</v>
      </c>
      <c r="I163" s="1">
        <v>6.2445507999999997E-6</v>
      </c>
      <c r="J163" s="1">
        <v>2.9122722999999999E-6</v>
      </c>
      <c r="K163">
        <v>8.4046945000000005E-3</v>
      </c>
      <c r="L163" s="1">
        <v>6.8920756999999995E-5</v>
      </c>
      <c r="M163">
        <v>2.9856904000000002</v>
      </c>
      <c r="N163">
        <v>5.5271733000000003E-3</v>
      </c>
      <c r="O163" s="1">
        <v>3.9009304999999997E-8</v>
      </c>
      <c r="P163" s="1">
        <v>4.0076948000000001E-10</v>
      </c>
      <c r="Q163">
        <v>-1.6026898000000001E-3</v>
      </c>
      <c r="R163" s="1">
        <v>9.7651299999999995E-6</v>
      </c>
    </row>
    <row r="164" spans="1:18" x14ac:dyDescent="0.25">
      <c r="A164" t="s">
        <v>217</v>
      </c>
      <c r="B164">
        <v>3.5272000000000001</v>
      </c>
      <c r="C164" s="1">
        <v>749692000</v>
      </c>
      <c r="D164" s="1">
        <v>3142.19</v>
      </c>
      <c r="E164">
        <v>0.23139506000000001</v>
      </c>
      <c r="F164">
        <v>2.9182488999999999E-2</v>
      </c>
      <c r="G164" s="1">
        <v>3.7151114999999998E-5</v>
      </c>
      <c r="H164" s="1">
        <v>6.2676323E-7</v>
      </c>
      <c r="I164" s="1">
        <v>1.2889100999999999E-5</v>
      </c>
      <c r="J164" s="1">
        <v>2.6854344E-6</v>
      </c>
      <c r="K164">
        <v>7.6475702000000003E-3</v>
      </c>
      <c r="L164" s="1">
        <v>9.4817239000000004E-5</v>
      </c>
      <c r="M164">
        <v>2.2523373000000002</v>
      </c>
      <c r="N164">
        <v>8.3372050000000003E-3</v>
      </c>
      <c r="O164">
        <v>0</v>
      </c>
      <c r="P164" s="1">
        <v>6.2177790999999999E-10</v>
      </c>
      <c r="Q164">
        <v>-1.8012513999999999E-3</v>
      </c>
      <c r="R164" s="1">
        <v>1.3526213E-5</v>
      </c>
    </row>
    <row r="165" spans="1:18" x14ac:dyDescent="0.25">
      <c r="A165" t="s">
        <v>218</v>
      </c>
      <c r="B165">
        <v>3.5272000000000001</v>
      </c>
      <c r="C165" s="1">
        <v>749738000</v>
      </c>
      <c r="D165" s="1">
        <v>3464.35</v>
      </c>
      <c r="E165">
        <v>0.23628357</v>
      </c>
      <c r="F165">
        <v>3.0141633000000001E-2</v>
      </c>
      <c r="G165" s="1">
        <v>3.7623058000000001E-5</v>
      </c>
      <c r="H165" s="1">
        <v>6.2709780999999999E-7</v>
      </c>
      <c r="I165" s="1">
        <v>1.2341088999999999E-5</v>
      </c>
      <c r="J165" s="1">
        <v>2.7686409000000002E-6</v>
      </c>
      <c r="K165">
        <v>8.3307328000000007E-3</v>
      </c>
      <c r="L165" s="1">
        <v>9.8801312000000005E-5</v>
      </c>
      <c r="M165">
        <v>2.2508442999999998</v>
      </c>
      <c r="N165">
        <v>7.9700747999999991E-3</v>
      </c>
      <c r="O165">
        <v>0</v>
      </c>
      <c r="P165" s="1">
        <v>5.5496926999999995E-10</v>
      </c>
      <c r="Q165">
        <v>-1.6146864999999999E-3</v>
      </c>
      <c r="R165" s="1">
        <v>1.3491596E-5</v>
      </c>
    </row>
    <row r="166" spans="1:18" x14ac:dyDescent="0.25">
      <c r="A166" t="s">
        <v>219</v>
      </c>
      <c r="B166">
        <v>3.5272000000000001</v>
      </c>
      <c r="C166" s="1">
        <v>749694000</v>
      </c>
      <c r="D166" s="1">
        <v>3094.54</v>
      </c>
      <c r="E166">
        <v>0.16449514000000001</v>
      </c>
      <c r="F166">
        <v>1.4265471E-2</v>
      </c>
      <c r="G166" s="1">
        <v>3.5216884999999997E-5</v>
      </c>
      <c r="H166" s="1">
        <v>3.6446299000000002E-7</v>
      </c>
      <c r="I166" s="1">
        <v>5.4935294999999999E-6</v>
      </c>
      <c r="J166" s="1">
        <v>2.5281914999999999E-6</v>
      </c>
      <c r="K166">
        <v>1.1752116999999999E-2</v>
      </c>
      <c r="L166" s="1">
        <v>6.7647049000000005E-5</v>
      </c>
      <c r="M166">
        <v>3.0061575999999999</v>
      </c>
      <c r="N166">
        <v>3.8636740000000001E-3</v>
      </c>
      <c r="O166" s="1">
        <v>3.9746587000000003E-8</v>
      </c>
      <c r="P166" s="1">
        <v>2.0767278999999999E-10</v>
      </c>
      <c r="Q166">
        <v>-1.8749037000000001E-3</v>
      </c>
      <c r="R166" s="1">
        <v>7.9068001000000002E-6</v>
      </c>
    </row>
    <row r="167" spans="1:18" x14ac:dyDescent="0.25">
      <c r="A167" t="s">
        <v>220</v>
      </c>
      <c r="B167">
        <v>3.5272000000000001</v>
      </c>
      <c r="C167" s="1">
        <v>749883000</v>
      </c>
      <c r="D167" s="1">
        <v>3225.7</v>
      </c>
      <c r="E167">
        <v>0.16038141</v>
      </c>
      <c r="F167">
        <v>1.3910186999999999E-2</v>
      </c>
      <c r="G167" s="1">
        <v>3.4980388000000002E-5</v>
      </c>
      <c r="H167" s="1">
        <v>3.7229070999999999E-7</v>
      </c>
      <c r="I167" s="1">
        <v>5.8624057999999998E-6</v>
      </c>
      <c r="J167" s="1">
        <v>2.4936380999999999E-6</v>
      </c>
      <c r="K167">
        <v>1.1563700999999999E-2</v>
      </c>
      <c r="L167" s="1">
        <v>6.9237390999999998E-5</v>
      </c>
      <c r="M167">
        <v>-2.8483828999999998</v>
      </c>
      <c r="N167">
        <v>4.0264161000000001E-3</v>
      </c>
      <c r="O167">
        <v>0</v>
      </c>
      <c r="P167" s="1">
        <v>2.1610179999999999E-10</v>
      </c>
      <c r="Q167">
        <v>-1.6896149E-3</v>
      </c>
      <c r="R167" s="1">
        <v>8.1270935999999993E-6</v>
      </c>
    </row>
    <row r="168" spans="1:18" x14ac:dyDescent="0.25">
      <c r="A168" t="s">
        <v>221</v>
      </c>
      <c r="B168">
        <v>3.5272000000000001</v>
      </c>
      <c r="C168" s="1">
        <v>749813000</v>
      </c>
      <c r="D168" s="1">
        <v>3270.73</v>
      </c>
      <c r="E168">
        <v>0.21410514</v>
      </c>
      <c r="F168">
        <v>3.3176404E-2</v>
      </c>
      <c r="G168" s="1">
        <v>3.6870708999999997E-5</v>
      </c>
      <c r="H168" s="1">
        <v>7.6839773999999998E-7</v>
      </c>
      <c r="I168" s="1">
        <v>1.1715238999999999E-5</v>
      </c>
      <c r="J168" s="1">
        <v>3.4618434999999999E-6</v>
      </c>
      <c r="K168">
        <v>7.2019941999999998E-3</v>
      </c>
      <c r="L168">
        <v>1.145519E-4</v>
      </c>
      <c r="M168">
        <v>-2.4258161</v>
      </c>
      <c r="N168">
        <v>1.0787503E-2</v>
      </c>
      <c r="O168">
        <v>0</v>
      </c>
      <c r="P168" s="1">
        <v>8.2811120999999996E-10</v>
      </c>
      <c r="Q168">
        <v>-1.7369974E-3</v>
      </c>
      <c r="R168" s="1">
        <v>1.6850249000000001E-5</v>
      </c>
    </row>
    <row r="169" spans="1:18" x14ac:dyDescent="0.25">
      <c r="A169" t="s">
        <v>222</v>
      </c>
      <c r="B169">
        <v>3.5272000000000001</v>
      </c>
      <c r="C169" s="1">
        <v>749852000</v>
      </c>
      <c r="D169" s="1">
        <v>3364.41</v>
      </c>
      <c r="E169">
        <v>0.21499129</v>
      </c>
      <c r="F169">
        <v>1.6493673E-2</v>
      </c>
      <c r="G169" s="1">
        <v>3.6310621000000002E-5</v>
      </c>
      <c r="H169" s="1">
        <v>3.700231E-7</v>
      </c>
      <c r="I169" s="1">
        <v>1.1944473999999999E-5</v>
      </c>
      <c r="J169" s="1">
        <v>1.7252063E-6</v>
      </c>
      <c r="K169">
        <v>1.2146038E-2</v>
      </c>
      <c r="L169" s="1">
        <v>7.0944387000000002E-5</v>
      </c>
      <c r="M169">
        <v>2.7239507999999999</v>
      </c>
      <c r="N169">
        <v>3.9195873999999997E-3</v>
      </c>
      <c r="O169" s="1">
        <v>2.8334229000000001E-8</v>
      </c>
      <c r="P169" s="1">
        <v>2.0629037000000001E-10</v>
      </c>
      <c r="Q169">
        <v>-1.5041727E-3</v>
      </c>
      <c r="R169" s="1">
        <v>8.1289519E-6</v>
      </c>
    </row>
    <row r="170" spans="1:18" x14ac:dyDescent="0.25">
      <c r="A170" t="s">
        <v>223</v>
      </c>
      <c r="B170">
        <v>3.5272000000000001</v>
      </c>
      <c r="C170" s="1">
        <v>749894000</v>
      </c>
      <c r="D170" s="1">
        <v>3071.45</v>
      </c>
      <c r="E170">
        <v>0.19394196999999999</v>
      </c>
      <c r="F170">
        <v>1.4793031999999999E-2</v>
      </c>
      <c r="G170" s="1">
        <v>3.5902767000000001E-5</v>
      </c>
      <c r="H170" s="1">
        <v>3.7146524000000002E-7</v>
      </c>
      <c r="I170" s="1">
        <v>1.0627968E-5</v>
      </c>
      <c r="J170" s="1">
        <v>1.8006550999999999E-6</v>
      </c>
      <c r="K170">
        <v>1.1767712E-2</v>
      </c>
      <c r="L170" s="1">
        <v>7.0287913999999993E-5</v>
      </c>
      <c r="M170">
        <v>-2.3725537999999999</v>
      </c>
      <c r="N170">
        <v>4.0264076999999999E-3</v>
      </c>
      <c r="O170">
        <v>0</v>
      </c>
      <c r="P170" s="1">
        <v>2.1974159000000001E-10</v>
      </c>
      <c r="Q170">
        <v>-1.7673312000000001E-3</v>
      </c>
      <c r="R170" s="1">
        <v>8.3567414999999993E-6</v>
      </c>
    </row>
    <row r="171" spans="1:18" x14ac:dyDescent="0.25">
      <c r="A171" t="s">
        <v>224</v>
      </c>
      <c r="B171">
        <v>3.5272000000000001</v>
      </c>
      <c r="C171" s="1">
        <v>750006000</v>
      </c>
      <c r="D171" s="1">
        <v>3254.16</v>
      </c>
      <c r="E171">
        <v>0.18325644999999999</v>
      </c>
      <c r="F171">
        <v>1.5004567E-2</v>
      </c>
      <c r="G171" s="1">
        <v>3.5420808E-5</v>
      </c>
      <c r="H171" s="1">
        <v>3.6315169999999999E-7</v>
      </c>
      <c r="I171" s="1">
        <v>8.6012191000000002E-6</v>
      </c>
      <c r="J171" s="1">
        <v>2.1363852000000001E-6</v>
      </c>
      <c r="K171">
        <v>1.1597326999999999E-2</v>
      </c>
      <c r="L171" s="1">
        <v>6.790546E-5</v>
      </c>
      <c r="M171">
        <v>2.4803335</v>
      </c>
      <c r="N171">
        <v>3.9206147999999996E-3</v>
      </c>
      <c r="O171">
        <v>0</v>
      </c>
      <c r="P171" s="1">
        <v>2.1148729000000001E-10</v>
      </c>
      <c r="Q171">
        <v>-1.6894513999999999E-3</v>
      </c>
      <c r="R171" s="1">
        <v>7.9104987000000007E-6</v>
      </c>
    </row>
    <row r="172" spans="1:18" x14ac:dyDescent="0.25">
      <c r="A172" t="s">
        <v>225</v>
      </c>
      <c r="B172">
        <v>3.5272000000000001</v>
      </c>
      <c r="C172" s="1">
        <v>749695000</v>
      </c>
      <c r="D172" s="1">
        <v>3149.56</v>
      </c>
      <c r="E172">
        <v>0.19899547000000001</v>
      </c>
      <c r="F172">
        <v>1.6614915000000001E-2</v>
      </c>
      <c r="G172" s="1">
        <v>3.5537582000000001E-5</v>
      </c>
      <c r="H172" s="1">
        <v>3.8506399999999999E-7</v>
      </c>
      <c r="I172" s="1">
        <v>1.0889589E-5</v>
      </c>
      <c r="J172" s="1">
        <v>1.9935657999999999E-6</v>
      </c>
      <c r="K172">
        <v>1.1759172E-2</v>
      </c>
      <c r="L172" s="1">
        <v>7.2334370000000001E-5</v>
      </c>
      <c r="M172">
        <v>2.2671505999999999</v>
      </c>
      <c r="N172">
        <v>4.1213928999999996E-3</v>
      </c>
      <c r="O172" s="1">
        <v>3.9069169999999999E-8</v>
      </c>
      <c r="P172" s="1">
        <v>2.2142531E-10</v>
      </c>
      <c r="Q172">
        <v>-1.7762716E-3</v>
      </c>
      <c r="R172" s="1">
        <v>8.3868815000000003E-6</v>
      </c>
    </row>
    <row r="173" spans="1:18" x14ac:dyDescent="0.25">
      <c r="A173" t="s">
        <v>226</v>
      </c>
      <c r="B173">
        <v>3.5272000000000001</v>
      </c>
      <c r="C173" s="1">
        <v>749542000</v>
      </c>
      <c r="D173" s="1">
        <v>3028.38</v>
      </c>
      <c r="E173">
        <v>0.19955401</v>
      </c>
      <c r="F173">
        <v>2.0884293000000002E-2</v>
      </c>
      <c r="G173" s="1">
        <v>3.6797497E-5</v>
      </c>
      <c r="H173" s="1">
        <v>4.8862933999999999E-7</v>
      </c>
      <c r="I173" s="1">
        <v>9.8476982E-6</v>
      </c>
      <c r="J173" s="1">
        <v>2.546096E-6</v>
      </c>
      <c r="K173">
        <v>7.9052124000000001E-3</v>
      </c>
      <c r="L173" s="1">
        <v>7.1027443000000001E-5</v>
      </c>
      <c r="M173">
        <v>2.9509202000000001</v>
      </c>
      <c r="N173">
        <v>6.0555464999999999E-3</v>
      </c>
      <c r="O173">
        <v>0</v>
      </c>
      <c r="P173" s="1">
        <v>4.5954691000000002E-10</v>
      </c>
      <c r="Q173">
        <v>-1.6287521000000001E-3</v>
      </c>
      <c r="R173" s="1">
        <v>1.0293217E-5</v>
      </c>
    </row>
    <row r="174" spans="1:18" x14ac:dyDescent="0.25">
      <c r="A174" t="s">
        <v>227</v>
      </c>
      <c r="B174">
        <v>3.5272000000000001</v>
      </c>
      <c r="C174" s="1">
        <v>749767000</v>
      </c>
      <c r="D174" s="1">
        <v>3301.5</v>
      </c>
      <c r="E174">
        <v>0.16179452</v>
      </c>
      <c r="F174">
        <v>1.4250275E-2</v>
      </c>
      <c r="G174" s="1">
        <v>3.5052458000000002E-5</v>
      </c>
      <c r="H174" s="1">
        <v>3.8349365000000001E-7</v>
      </c>
      <c r="I174" s="1">
        <v>6.5201089000000001E-6</v>
      </c>
      <c r="J174" s="1">
        <v>2.4725093999999998E-6</v>
      </c>
      <c r="K174">
        <v>1.1469342E-2</v>
      </c>
      <c r="L174" s="1">
        <v>7.0886793999999997E-5</v>
      </c>
      <c r="M174">
        <v>-2.8619569999999999</v>
      </c>
      <c r="N174">
        <v>4.1551770999999999E-3</v>
      </c>
      <c r="O174">
        <v>0</v>
      </c>
      <c r="P174" s="1">
        <v>2.2153533999999999E-10</v>
      </c>
      <c r="Q174">
        <v>-1.7504553E-3</v>
      </c>
      <c r="R174" s="1">
        <v>8.2806174999999995E-6</v>
      </c>
    </row>
    <row r="175" spans="1:18" x14ac:dyDescent="0.25">
      <c r="A175" t="s">
        <v>228</v>
      </c>
      <c r="B175">
        <v>3.5272000000000001</v>
      </c>
      <c r="C175" s="1">
        <v>749759000</v>
      </c>
      <c r="D175" s="1">
        <v>2902.52</v>
      </c>
      <c r="E175">
        <v>0.18008410999999999</v>
      </c>
      <c r="F175">
        <v>1.9960433E-2</v>
      </c>
      <c r="G175" s="1">
        <v>3.5902948999999999E-5</v>
      </c>
      <c r="H175" s="1">
        <v>4.9147006E-7</v>
      </c>
      <c r="I175" s="1">
        <v>7.8113305999999993E-6</v>
      </c>
      <c r="J175" s="1">
        <v>2.9513536000000001E-6</v>
      </c>
      <c r="K175">
        <v>7.7924290999999996E-3</v>
      </c>
      <c r="L175" s="1">
        <v>7.1903733000000004E-5</v>
      </c>
      <c r="M175">
        <v>-3.1121541000000001</v>
      </c>
      <c r="N175">
        <v>6.2305981999999996E-3</v>
      </c>
      <c r="O175" s="1">
        <v>2.7554299999999999E-8</v>
      </c>
      <c r="P175" s="1">
        <v>4.7617755000000005E-10</v>
      </c>
      <c r="Q175">
        <v>-1.7729166E-3</v>
      </c>
      <c r="R175" s="1">
        <v>1.0514412999999999E-5</v>
      </c>
    </row>
    <row r="176" spans="1:18" x14ac:dyDescent="0.25">
      <c r="A176" t="s">
        <v>229</v>
      </c>
      <c r="B176">
        <v>3.5272000000000001</v>
      </c>
      <c r="C176" s="1">
        <v>749759000</v>
      </c>
      <c r="D176" s="1">
        <v>3101.87</v>
      </c>
      <c r="E176">
        <v>0.19317638000000001</v>
      </c>
      <c r="F176">
        <v>1.3285234E-2</v>
      </c>
      <c r="G176" s="1">
        <v>3.5696549E-5</v>
      </c>
      <c r="H176" s="1">
        <v>3.4521054999999999E-7</v>
      </c>
      <c r="I176" s="1">
        <v>1.1327628E-5</v>
      </c>
      <c r="J176" s="1">
        <v>1.5723390999999999E-6</v>
      </c>
      <c r="K176">
        <v>1.161214E-2</v>
      </c>
      <c r="L176" s="1">
        <v>6.6380987999999994E-5</v>
      </c>
      <c r="M176">
        <v>-1.9125112</v>
      </c>
      <c r="N176">
        <v>3.8610297E-3</v>
      </c>
      <c r="O176">
        <v>0</v>
      </c>
      <c r="P176" s="1">
        <v>2.0922947E-10</v>
      </c>
      <c r="Q176">
        <v>-1.635453E-3</v>
      </c>
      <c r="R176" s="1">
        <v>7.8967142E-6</v>
      </c>
    </row>
    <row r="177" spans="1:18" x14ac:dyDescent="0.25">
      <c r="A177" t="s">
        <v>230</v>
      </c>
      <c r="B177">
        <v>3.5272000000000001</v>
      </c>
      <c r="C177" s="1">
        <v>749826000</v>
      </c>
      <c r="D177" s="1">
        <v>2914.64</v>
      </c>
      <c r="E177">
        <v>0.21341625</v>
      </c>
      <c r="F177">
        <v>3.1477734E-2</v>
      </c>
      <c r="G177" s="1">
        <v>3.7141897999999999E-5</v>
      </c>
      <c r="H177" s="1">
        <v>7.3663784000000001E-7</v>
      </c>
      <c r="I177" s="1">
        <v>1.192822E-5</v>
      </c>
      <c r="J177" s="1">
        <v>3.2522319000000001E-6</v>
      </c>
      <c r="K177">
        <v>7.102784E-3</v>
      </c>
      <c r="L177">
        <v>1.0531376E-4</v>
      </c>
      <c r="M177">
        <v>-2.4689975999999998</v>
      </c>
      <c r="N177">
        <v>1.0049562999999999E-2</v>
      </c>
      <c r="O177">
        <v>0</v>
      </c>
      <c r="P177" s="1">
        <v>7.8895403999999995E-10</v>
      </c>
      <c r="Q177">
        <v>-1.5844524E-3</v>
      </c>
      <c r="R177" s="1">
        <v>1.5674836E-5</v>
      </c>
    </row>
    <row r="178" spans="1:18" x14ac:dyDescent="0.25">
      <c r="A178" t="s">
        <v>231</v>
      </c>
      <c r="B178">
        <v>3.5272000000000001</v>
      </c>
      <c r="C178" s="1">
        <v>749901000</v>
      </c>
      <c r="D178" s="1">
        <v>3410.81</v>
      </c>
      <c r="E178">
        <v>0.22578386</v>
      </c>
      <c r="F178">
        <v>3.8102821000000002E-2</v>
      </c>
      <c r="G178" s="1">
        <v>3.7413300999999999E-5</v>
      </c>
      <c r="H178" s="1">
        <v>8.3031749000000004E-7</v>
      </c>
      <c r="I178" s="1">
        <v>1.2426838999999999E-5</v>
      </c>
      <c r="J178" s="1">
        <v>3.6583734000000001E-6</v>
      </c>
      <c r="K178">
        <v>7.0621386000000001E-3</v>
      </c>
      <c r="L178">
        <v>1.2236503E-4</v>
      </c>
      <c r="M178">
        <v>2.2358722000000002</v>
      </c>
      <c r="N178">
        <v>1.1650562E-2</v>
      </c>
      <c r="O178" s="1">
        <v>3.9093882999999998E-8</v>
      </c>
      <c r="P178" s="1">
        <v>8.5905072999999999E-10</v>
      </c>
      <c r="Q178">
        <v>-1.7239375E-3</v>
      </c>
      <c r="R178" s="1">
        <v>1.7324927000000001E-5</v>
      </c>
    </row>
    <row r="179" spans="1:18" x14ac:dyDescent="0.25">
      <c r="A179" t="s">
        <v>232</v>
      </c>
      <c r="B179">
        <v>3.5272000000000001</v>
      </c>
      <c r="C179" s="1">
        <v>749718000</v>
      </c>
      <c r="D179" s="1">
        <v>3150.44</v>
      </c>
      <c r="E179">
        <v>0.19966735999999999</v>
      </c>
      <c r="F179">
        <v>2.0313769999999998E-2</v>
      </c>
      <c r="G179" s="1">
        <v>3.6538468999999998E-5</v>
      </c>
      <c r="H179" s="1">
        <v>4.8245391000000003E-7</v>
      </c>
      <c r="I179" s="1">
        <v>1.0568872E-5</v>
      </c>
      <c r="J179" s="1">
        <v>2.4097492000000002E-6</v>
      </c>
      <c r="K179">
        <v>7.9709675000000004E-3</v>
      </c>
      <c r="L179" s="1">
        <v>7.1485663000000005E-5</v>
      </c>
      <c r="M179">
        <v>2.9920149</v>
      </c>
      <c r="N179">
        <v>6.0452109000000004E-3</v>
      </c>
      <c r="O179">
        <v>0</v>
      </c>
      <c r="P179" s="1">
        <v>4.4667388999999998E-10</v>
      </c>
      <c r="Q179">
        <v>-1.5676962E-3</v>
      </c>
      <c r="R179" s="1">
        <v>1.020472E-5</v>
      </c>
    </row>
    <row r="180" spans="1:18" x14ac:dyDescent="0.25">
      <c r="A180" t="s">
        <v>233</v>
      </c>
      <c r="B180">
        <v>3.5272000000000001</v>
      </c>
      <c r="C180" s="1">
        <v>749795000</v>
      </c>
      <c r="D180" s="1">
        <v>3237.23</v>
      </c>
      <c r="E180">
        <v>0.20758544000000001</v>
      </c>
      <c r="F180">
        <v>2.4675343999999998E-2</v>
      </c>
      <c r="G180" s="1">
        <v>3.6228352000000002E-5</v>
      </c>
      <c r="H180" s="1">
        <v>5.6584988999999997E-7</v>
      </c>
      <c r="I180" s="1">
        <v>1.141478E-5</v>
      </c>
      <c r="J180" s="1">
        <v>2.7384897E-6</v>
      </c>
      <c r="K180">
        <v>8.5453306999999992E-3</v>
      </c>
      <c r="L180" s="1">
        <v>9.023394E-5</v>
      </c>
      <c r="M180">
        <v>2.4730473000000002</v>
      </c>
      <c r="N180">
        <v>7.0977868999999999E-3</v>
      </c>
      <c r="O180">
        <v>0</v>
      </c>
      <c r="P180" s="1">
        <v>4.8580044999999995E-10</v>
      </c>
      <c r="Q180">
        <v>-1.7179767E-3</v>
      </c>
      <c r="R180" s="1">
        <v>1.2247663999999999E-5</v>
      </c>
    </row>
    <row r="181" spans="1:18" x14ac:dyDescent="0.25">
      <c r="A181" t="s">
        <v>234</v>
      </c>
      <c r="B181">
        <v>3.5272000000000001</v>
      </c>
      <c r="C181" s="1">
        <v>749752000</v>
      </c>
      <c r="D181" s="1">
        <v>2808.37</v>
      </c>
      <c r="E181">
        <v>0.17744515</v>
      </c>
      <c r="F181">
        <v>1.8349845E-2</v>
      </c>
      <c r="G181" s="1">
        <v>3.5739155000000002E-5</v>
      </c>
      <c r="H181" s="1">
        <v>4.5847612000000002E-7</v>
      </c>
      <c r="I181" s="1">
        <v>7.8478743000000002E-6</v>
      </c>
      <c r="J181" s="1">
        <v>2.7549784999999998E-6</v>
      </c>
      <c r="K181">
        <v>8.2619469000000008E-3</v>
      </c>
      <c r="L181" s="1">
        <v>6.9612674000000001E-5</v>
      </c>
      <c r="M181">
        <v>-3.0833328</v>
      </c>
      <c r="N181">
        <v>5.6895403000000004E-3</v>
      </c>
      <c r="O181" s="1">
        <v>3.7945584999999998E-8</v>
      </c>
      <c r="P181" s="1">
        <v>4.0671058999999998E-10</v>
      </c>
      <c r="Q181">
        <v>-1.8178443E-3</v>
      </c>
      <c r="R181" s="1">
        <v>9.7839776999999998E-6</v>
      </c>
    </row>
    <row r="182" spans="1:18" x14ac:dyDescent="0.25">
      <c r="A182" t="s">
        <v>235</v>
      </c>
      <c r="B182">
        <v>3.5272000000000001</v>
      </c>
      <c r="C182" s="1">
        <v>750042000</v>
      </c>
      <c r="D182" s="1">
        <v>3228.87</v>
      </c>
      <c r="E182">
        <v>0.16317189000000001</v>
      </c>
      <c r="F182">
        <v>1.2944013000000001E-2</v>
      </c>
      <c r="G182" s="1">
        <v>3.4804853000000001E-5</v>
      </c>
      <c r="H182" s="1">
        <v>3.5676119E-7</v>
      </c>
      <c r="I182" s="1">
        <v>7.4053067000000002E-6</v>
      </c>
      <c r="J182" s="1">
        <v>2.1543228999999999E-6</v>
      </c>
      <c r="K182">
        <v>1.1439061E-2</v>
      </c>
      <c r="L182" s="1">
        <v>6.6744979999999997E-5</v>
      </c>
      <c r="M182">
        <v>-2.4208919999999998</v>
      </c>
      <c r="N182">
        <v>3.9320924999999996E-3</v>
      </c>
      <c r="O182">
        <v>0</v>
      </c>
      <c r="P182" s="1">
        <v>2.1353985999999999E-10</v>
      </c>
      <c r="Q182">
        <v>-1.7286797999999999E-3</v>
      </c>
      <c r="R182" s="1">
        <v>7.9362609000000006E-6</v>
      </c>
    </row>
    <row r="183" spans="1:18" x14ac:dyDescent="0.25">
      <c r="A183" t="s">
        <v>236</v>
      </c>
      <c r="B183">
        <v>3.5272000000000001</v>
      </c>
      <c r="C183" s="1">
        <v>749794000</v>
      </c>
      <c r="D183" s="1">
        <v>3086.63</v>
      </c>
      <c r="E183">
        <v>0.16339222</v>
      </c>
      <c r="F183">
        <v>1.9865824000000001E-2</v>
      </c>
      <c r="G183" s="1">
        <v>3.5401271999999999E-5</v>
      </c>
      <c r="H183" s="1">
        <v>5.1597482000000005E-7</v>
      </c>
      <c r="I183" s="1">
        <v>5.9015625000000003E-6</v>
      </c>
      <c r="J183" s="1">
        <v>3.4877683000000001E-6</v>
      </c>
      <c r="K183">
        <v>7.6218350000000004E-3</v>
      </c>
      <c r="L183" s="1">
        <v>7.3757597000000005E-5</v>
      </c>
      <c r="M183">
        <v>-3.1127658999999999</v>
      </c>
      <c r="N183">
        <v>6.5346976999999997E-3</v>
      </c>
      <c r="O183">
        <v>0</v>
      </c>
      <c r="P183" s="1">
        <v>5.0439881000000001E-10</v>
      </c>
      <c r="Q183">
        <v>-1.6622357E-3</v>
      </c>
      <c r="R183" s="1">
        <v>1.0867459E-5</v>
      </c>
    </row>
    <row r="184" spans="1:18" x14ac:dyDescent="0.25">
      <c r="A184" t="s">
        <v>237</v>
      </c>
      <c r="B184">
        <v>3.5272000000000001</v>
      </c>
      <c r="C184" s="1">
        <v>749617000</v>
      </c>
      <c r="D184" s="1">
        <v>3229.77</v>
      </c>
      <c r="E184">
        <v>0.19437786000000001</v>
      </c>
      <c r="F184">
        <v>1.7189881000000001E-2</v>
      </c>
      <c r="G184" s="1">
        <v>3.5462308000000003E-5</v>
      </c>
      <c r="H184" s="1">
        <v>3.9951709E-7</v>
      </c>
      <c r="I184" s="1">
        <v>1.0026368E-5</v>
      </c>
      <c r="J184" s="1">
        <v>2.1897388000000001E-6</v>
      </c>
      <c r="K184">
        <v>1.1522457999999999E-2</v>
      </c>
      <c r="L184" s="1">
        <v>7.3779149E-5</v>
      </c>
      <c r="M184">
        <v>2.2753828999999999</v>
      </c>
      <c r="N184">
        <v>4.2927735000000003E-3</v>
      </c>
      <c r="O184" s="1">
        <v>4.0041569E-8</v>
      </c>
      <c r="P184" s="1">
        <v>2.3750865000000002E-10</v>
      </c>
      <c r="Q184">
        <v>-1.6190612E-3</v>
      </c>
      <c r="R184" s="1">
        <v>8.7279121999999993E-6</v>
      </c>
    </row>
    <row r="185" spans="1:18" x14ac:dyDescent="0.25">
      <c r="A185" t="s">
        <v>238</v>
      </c>
      <c r="B185">
        <v>3.5272000000000001</v>
      </c>
      <c r="C185" s="1">
        <v>749855000</v>
      </c>
      <c r="D185" s="1">
        <v>3328.45</v>
      </c>
      <c r="E185">
        <v>0.14250497000000001</v>
      </c>
      <c r="F185">
        <v>1.9842685999999998E-2</v>
      </c>
      <c r="G185" s="1">
        <v>3.3812498000000003E-5</v>
      </c>
      <c r="H185" s="1">
        <v>5.5146606999999999E-7</v>
      </c>
      <c r="I185" s="1">
        <v>2.8407969000000002E-6</v>
      </c>
      <c r="J185" s="1">
        <v>4.4897497999999998E-6</v>
      </c>
      <c r="K185">
        <v>7.8454070000000004E-3</v>
      </c>
      <c r="L185" s="1">
        <v>8.2984956000000006E-5</v>
      </c>
      <c r="M185">
        <v>-2.9058166999999999</v>
      </c>
      <c r="N185">
        <v>7.1623614E-3</v>
      </c>
      <c r="O185">
        <v>0</v>
      </c>
      <c r="P185" s="1">
        <v>5.4764240999999996E-10</v>
      </c>
      <c r="Q185">
        <v>-1.76698E-3</v>
      </c>
      <c r="R185" s="1">
        <v>1.2259068E-5</v>
      </c>
    </row>
    <row r="186" spans="1:18" x14ac:dyDescent="0.25">
      <c r="A186" t="s">
        <v>239</v>
      </c>
      <c r="B186">
        <v>3.5272000000000001</v>
      </c>
      <c r="C186" s="1">
        <v>749822000</v>
      </c>
      <c r="D186" s="1">
        <v>3074.2</v>
      </c>
      <c r="E186">
        <v>0.17922468</v>
      </c>
      <c r="F186">
        <v>1.4271838E-2</v>
      </c>
      <c r="G186" s="1">
        <v>3.5065635000000001E-5</v>
      </c>
      <c r="H186" s="1">
        <v>3.6679121000000001E-7</v>
      </c>
      <c r="I186" s="1">
        <v>9.0850524000000006E-6</v>
      </c>
      <c r="J186" s="1">
        <v>2.0312924999999998E-6</v>
      </c>
      <c r="K186">
        <v>1.1523892000000001E-2</v>
      </c>
      <c r="L186" s="1">
        <v>6.9645991999999995E-5</v>
      </c>
      <c r="M186">
        <v>-2.8696785</v>
      </c>
      <c r="N186">
        <v>4.0649652000000003E-3</v>
      </c>
      <c r="O186">
        <v>0</v>
      </c>
      <c r="P186" s="1">
        <v>2.2276359000000001E-10</v>
      </c>
      <c r="Q186">
        <v>-1.5529938E-3</v>
      </c>
      <c r="R186" s="1">
        <v>8.2855615000000004E-6</v>
      </c>
    </row>
    <row r="187" spans="1:18" x14ac:dyDescent="0.25">
      <c r="A187" t="s">
        <v>240</v>
      </c>
      <c r="B187">
        <v>3.5272000000000001</v>
      </c>
      <c r="C187" s="1">
        <v>749862000</v>
      </c>
      <c r="D187" s="1">
        <v>3362.58</v>
      </c>
      <c r="E187">
        <v>0.17480573999999999</v>
      </c>
      <c r="F187">
        <v>1.4327506E-2</v>
      </c>
      <c r="G187" s="1">
        <v>3.527572E-5</v>
      </c>
      <c r="H187" s="1">
        <v>3.7814885999999998E-7</v>
      </c>
      <c r="I187" s="1">
        <v>8.4450739000000004E-6</v>
      </c>
      <c r="J187" s="1">
        <v>2.1289445000000001E-6</v>
      </c>
      <c r="K187">
        <v>1.1587449E-2</v>
      </c>
      <c r="L187" s="1">
        <v>7.1623294000000006E-5</v>
      </c>
      <c r="M187">
        <v>-2.3914984000000001</v>
      </c>
      <c r="N187">
        <v>4.1656382999999998E-3</v>
      </c>
      <c r="O187" s="1">
        <v>2.7584828E-8</v>
      </c>
      <c r="P187" s="1">
        <v>2.2524370000000001E-10</v>
      </c>
      <c r="Q187">
        <v>-1.5855734E-3</v>
      </c>
      <c r="R187" s="1">
        <v>8.4795068999999999E-6</v>
      </c>
    </row>
    <row r="188" spans="1:18" x14ac:dyDescent="0.25">
      <c r="A188" t="s">
        <v>241</v>
      </c>
      <c r="B188">
        <v>3.5272000000000001</v>
      </c>
      <c r="C188" s="1">
        <v>749926000</v>
      </c>
      <c r="D188" s="1">
        <v>3112.8</v>
      </c>
      <c r="E188">
        <v>0.16121332999999999</v>
      </c>
      <c r="F188">
        <v>1.9175126000000001E-2</v>
      </c>
      <c r="G188" s="1">
        <v>3.5155747999999997E-5</v>
      </c>
      <c r="H188" s="1">
        <v>4.9747427000000005E-7</v>
      </c>
      <c r="I188" s="1">
        <v>5.2629846000000003E-6</v>
      </c>
      <c r="J188" s="1">
        <v>3.4968608E-6</v>
      </c>
      <c r="K188">
        <v>7.9273382999999996E-3</v>
      </c>
      <c r="L188" s="1">
        <v>7.3467645000000004E-5</v>
      </c>
      <c r="M188">
        <v>-3.0917677000000001</v>
      </c>
      <c r="N188">
        <v>6.2597918000000001E-3</v>
      </c>
      <c r="O188">
        <v>0</v>
      </c>
      <c r="P188" s="1">
        <v>4.7195643999999995E-10</v>
      </c>
      <c r="Q188">
        <v>-1.6208611E-3</v>
      </c>
      <c r="R188" s="1">
        <v>1.0685833000000001E-5</v>
      </c>
    </row>
    <row r="189" spans="1:18" x14ac:dyDescent="0.25">
      <c r="A189" t="s">
        <v>242</v>
      </c>
      <c r="B189">
        <v>3.5272000000000001</v>
      </c>
      <c r="C189" s="1">
        <v>749745000</v>
      </c>
      <c r="D189" s="1">
        <v>2837.62</v>
      </c>
      <c r="E189">
        <v>0.17048636</v>
      </c>
      <c r="F189">
        <v>2.0835822E-2</v>
      </c>
      <c r="G189" s="1">
        <v>3.5740539000000001E-5</v>
      </c>
      <c r="H189" s="1">
        <v>5.2425310000000002E-7</v>
      </c>
      <c r="I189" s="1">
        <v>6.3316524E-6</v>
      </c>
      <c r="J189" s="1">
        <v>3.4407311000000001E-6</v>
      </c>
      <c r="K189">
        <v>7.6744967999999997E-3</v>
      </c>
      <c r="L189" s="1">
        <v>7.5735737999999998E-5</v>
      </c>
      <c r="M189">
        <v>-3.0160290999999999</v>
      </c>
      <c r="N189">
        <v>6.6709550999999997E-3</v>
      </c>
      <c r="O189">
        <v>0</v>
      </c>
      <c r="P189" s="1">
        <v>5.1110970000000001E-10</v>
      </c>
      <c r="Q189">
        <v>-1.6710970999999999E-3</v>
      </c>
      <c r="R189" s="1">
        <v>1.1109549E-5</v>
      </c>
    </row>
    <row r="190" spans="1:18" x14ac:dyDescent="0.25">
      <c r="A190" t="s">
        <v>243</v>
      </c>
      <c r="B190">
        <v>3.5272000000000001</v>
      </c>
      <c r="C190" s="1">
        <v>749904000</v>
      </c>
      <c r="D190" s="1">
        <v>2832.38</v>
      </c>
      <c r="E190">
        <v>0.14720499000000001</v>
      </c>
      <c r="F190">
        <v>1.3417213000000001E-2</v>
      </c>
      <c r="G190" s="1">
        <v>3.4348933999999999E-5</v>
      </c>
      <c r="H190" s="1">
        <v>3.6106954000000002E-7</v>
      </c>
      <c r="I190" s="1">
        <v>2.7536475000000001E-6</v>
      </c>
      <c r="J190" s="1">
        <v>2.9313380999999999E-6</v>
      </c>
      <c r="K190">
        <v>1.1566544E-2</v>
      </c>
      <c r="L190" s="1">
        <v>6.6824381000000005E-5</v>
      </c>
      <c r="M190">
        <v>-3.1214634000000001</v>
      </c>
      <c r="N190">
        <v>3.8869031000000002E-3</v>
      </c>
      <c r="O190" s="1">
        <v>2.7716233E-8</v>
      </c>
      <c r="P190" s="1">
        <v>2.1274872E-10</v>
      </c>
      <c r="Q190">
        <v>-1.6515413E-3</v>
      </c>
      <c r="R190" s="1">
        <v>7.9469048000000006E-6</v>
      </c>
    </row>
    <row r="191" spans="1:18" x14ac:dyDescent="0.25">
      <c r="A191" t="s">
        <v>244</v>
      </c>
      <c r="B191">
        <v>3.5272000000000001</v>
      </c>
      <c r="C191" s="1">
        <v>749796000</v>
      </c>
      <c r="D191" s="1">
        <v>3272.8</v>
      </c>
      <c r="E191">
        <v>0.16926263</v>
      </c>
      <c r="F191">
        <v>1.4172484000000001E-2</v>
      </c>
      <c r="G191" s="1">
        <v>3.4723919E-5</v>
      </c>
      <c r="H191" s="1">
        <v>3.7196655999999998E-7</v>
      </c>
      <c r="I191" s="1">
        <v>7.5372526999999998E-6</v>
      </c>
      <c r="J191" s="1">
        <v>2.2740958E-6</v>
      </c>
      <c r="K191">
        <v>1.1465915E-2</v>
      </c>
      <c r="L191" s="1">
        <v>7.1070880999999999E-5</v>
      </c>
      <c r="M191">
        <v>-2.8631354999999998</v>
      </c>
      <c r="N191">
        <v>4.1690572000000004E-3</v>
      </c>
      <c r="O191">
        <v>0</v>
      </c>
      <c r="P191" s="1">
        <v>2.2757838999999999E-10</v>
      </c>
      <c r="Q191">
        <v>-1.6577905999999999E-3</v>
      </c>
      <c r="R191" s="1">
        <v>8.4433600000000001E-6</v>
      </c>
    </row>
    <row r="192" spans="1:18" x14ac:dyDescent="0.25">
      <c r="A192" t="s">
        <v>245</v>
      </c>
      <c r="B192">
        <v>3.5272000000000001</v>
      </c>
      <c r="C192" s="1">
        <v>749837000</v>
      </c>
      <c r="D192" s="1">
        <v>3343.26</v>
      </c>
      <c r="E192">
        <v>0.16467212000000001</v>
      </c>
      <c r="F192">
        <v>1.3233571E-2</v>
      </c>
      <c r="G192" s="1">
        <v>3.4854738999999997E-5</v>
      </c>
      <c r="H192" s="1">
        <v>3.6120313999999999E-7</v>
      </c>
      <c r="I192" s="1">
        <v>7.3648551999999997E-6</v>
      </c>
      <c r="J192" s="1">
        <v>2.1844499999999999E-6</v>
      </c>
      <c r="K192">
        <v>1.1538786000000001E-2</v>
      </c>
      <c r="L192" s="1">
        <v>6.8570370999999997E-5</v>
      </c>
      <c r="M192">
        <v>-2.4269080000000001</v>
      </c>
      <c r="N192">
        <v>4.0035110000000004E-3</v>
      </c>
      <c r="O192">
        <v>0</v>
      </c>
      <c r="P192" s="1">
        <v>2.1469858999999999E-10</v>
      </c>
      <c r="Q192">
        <v>-1.7885459E-3</v>
      </c>
      <c r="R192" s="1">
        <v>8.0832614000000008E-6</v>
      </c>
    </row>
    <row r="193" spans="1:18" x14ac:dyDescent="0.25">
      <c r="A193" t="s">
        <v>246</v>
      </c>
      <c r="B193">
        <v>3.5272000000000001</v>
      </c>
      <c r="C193" s="1">
        <v>749684000</v>
      </c>
      <c r="D193" s="1">
        <v>3124.1</v>
      </c>
      <c r="E193">
        <v>0.17218523999999999</v>
      </c>
      <c r="F193">
        <v>1.3711273E-2</v>
      </c>
      <c r="G193" s="1">
        <v>3.5624680999999999E-5</v>
      </c>
      <c r="H193" s="1">
        <v>3.6498770999999999E-7</v>
      </c>
      <c r="I193" s="1">
        <v>8.0597033999999997E-6</v>
      </c>
      <c r="J193" s="1">
        <v>2.0905485999999998E-6</v>
      </c>
      <c r="K193">
        <v>1.1575518E-2</v>
      </c>
      <c r="L193" s="1">
        <v>6.7741410999999998E-5</v>
      </c>
      <c r="M193">
        <v>-2.3866006999999998</v>
      </c>
      <c r="N193">
        <v>3.9424706999999998E-3</v>
      </c>
      <c r="O193" s="1">
        <v>2.8269482000000001E-8</v>
      </c>
      <c r="P193" s="1">
        <v>2.0902581999999999E-10</v>
      </c>
      <c r="Q193">
        <v>-1.5578606999999999E-3</v>
      </c>
      <c r="R193" s="1">
        <v>7.9063403000000001E-6</v>
      </c>
    </row>
    <row r="194" spans="1:18" x14ac:dyDescent="0.25">
      <c r="A194" t="s">
        <v>247</v>
      </c>
      <c r="B194">
        <v>3.5272000000000001</v>
      </c>
      <c r="C194" s="1">
        <v>750004000</v>
      </c>
      <c r="D194" s="1">
        <v>3299.67</v>
      </c>
      <c r="E194">
        <v>0.18422783000000001</v>
      </c>
      <c r="F194">
        <v>1.5318134000000001E-2</v>
      </c>
      <c r="G194" s="1">
        <v>3.5383787000000003E-5</v>
      </c>
      <c r="H194" s="1">
        <v>3.7667743999999999E-7</v>
      </c>
      <c r="I194" s="1">
        <v>9.5496825999999998E-6</v>
      </c>
      <c r="J194" s="1">
        <v>2.0918612000000001E-6</v>
      </c>
      <c r="K194">
        <v>1.1838839E-2</v>
      </c>
      <c r="L194" s="1">
        <v>7.0023958999999993E-5</v>
      </c>
      <c r="M194">
        <v>2.6954346999999999</v>
      </c>
      <c r="N194">
        <v>3.9688566E-3</v>
      </c>
      <c r="O194">
        <v>0</v>
      </c>
      <c r="P194" s="1">
        <v>2.1090697999999999E-10</v>
      </c>
      <c r="Q194">
        <v>-1.603878E-3</v>
      </c>
      <c r="R194" s="1">
        <v>8.0977211999999994E-6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3DB0C-367A-47CD-9447-754FC4BC7EA2}">
  <dimension ref="A1:B13"/>
  <sheetViews>
    <sheetView workbookViewId="0">
      <selection activeCell="D10" sqref="D10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40</v>
      </c>
      <c r="B1" t="s">
        <v>41</v>
      </c>
    </row>
    <row r="2" spans="1:2" x14ac:dyDescent="0.25">
      <c r="A2">
        <v>1</v>
      </c>
      <c r="B2" s="8">
        <v>7.0558186E-5</v>
      </c>
    </row>
    <row r="3" spans="1:2" x14ac:dyDescent="0.25">
      <c r="A3">
        <v>2</v>
      </c>
      <c r="B3" s="9">
        <v>6.9087593E-5</v>
      </c>
    </row>
    <row r="4" spans="1:2" x14ac:dyDescent="0.25">
      <c r="A4">
        <v>3</v>
      </c>
      <c r="B4" s="8">
        <v>6.9208747999999998E-5</v>
      </c>
    </row>
    <row r="5" spans="1:2" x14ac:dyDescent="0.25">
      <c r="A5">
        <v>4</v>
      </c>
      <c r="B5" s="9">
        <v>7.0021288E-5</v>
      </c>
    </row>
    <row r="6" spans="1:2" x14ac:dyDescent="0.25">
      <c r="A6">
        <v>5</v>
      </c>
      <c r="B6" s="8">
        <v>6.9751041999999998E-5</v>
      </c>
    </row>
    <row r="7" spans="1:2" x14ac:dyDescent="0.25">
      <c r="A7">
        <v>6</v>
      </c>
      <c r="B7" s="9">
        <v>7.0500113000000002E-5</v>
      </c>
    </row>
    <row r="8" spans="1:2" x14ac:dyDescent="0.25">
      <c r="A8">
        <v>7</v>
      </c>
      <c r="B8" s="8">
        <v>7.0747617000000007E-5</v>
      </c>
    </row>
    <row r="9" spans="1:2" x14ac:dyDescent="0.25">
      <c r="A9">
        <v>8</v>
      </c>
      <c r="B9" s="9">
        <v>6.6619521999999995E-5</v>
      </c>
    </row>
    <row r="10" spans="1:2" x14ac:dyDescent="0.25">
      <c r="A10">
        <v>9</v>
      </c>
      <c r="B10" s="8">
        <v>6.6955266000000006E-5</v>
      </c>
    </row>
    <row r="11" spans="1:2" x14ac:dyDescent="0.25">
      <c r="A11">
        <v>10</v>
      </c>
      <c r="B11" s="9">
        <v>6.5997948000000005E-5</v>
      </c>
    </row>
    <row r="12" spans="1:2" x14ac:dyDescent="0.25">
      <c r="A12">
        <v>11</v>
      </c>
      <c r="B12" s="8">
        <v>6.7961093999999999E-5</v>
      </c>
    </row>
    <row r="13" spans="1:2" x14ac:dyDescent="0.25">
      <c r="A13" t="s">
        <v>42</v>
      </c>
      <c r="B13">
        <f>AVERAGE(B2:B12)</f>
        <v>6.8855310636363641E-5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226B-D9EF-4891-9771-CE3B21F53A6D}">
  <dimension ref="A1:N184"/>
  <sheetViews>
    <sheetView tabSelected="1" workbookViewId="0">
      <selection activeCell="G8" sqref="G8"/>
    </sheetView>
  </sheetViews>
  <sheetFormatPr defaultRowHeight="15" x14ac:dyDescent="0.25"/>
  <cols>
    <col min="2" max="2" width="17.7109375" customWidth="1"/>
    <col min="4" max="4" width="25.85546875" customWidth="1"/>
    <col min="12" max="12" width="14.28515625" customWidth="1"/>
    <col min="13" max="13" width="12" customWidth="1"/>
  </cols>
  <sheetData>
    <row r="1" spans="1:14" x14ac:dyDescent="0.25">
      <c r="A1" t="s">
        <v>40</v>
      </c>
      <c r="B1" t="s">
        <v>52</v>
      </c>
      <c r="C1" t="s">
        <v>43</v>
      </c>
      <c r="D1" t="s">
        <v>44</v>
      </c>
      <c r="E1" t="s">
        <v>45</v>
      </c>
      <c r="L1" t="s">
        <v>46</v>
      </c>
      <c r="M1">
        <v>1.8099468409536742E-2</v>
      </c>
      <c r="N1" t="s">
        <v>49</v>
      </c>
    </row>
    <row r="2" spans="1:14" x14ac:dyDescent="0.25">
      <c r="A2" s="7" t="s">
        <v>248</v>
      </c>
      <c r="B2" s="7" t="s">
        <v>53</v>
      </c>
      <c r="C2">
        <v>0</v>
      </c>
      <c r="D2">
        <v>0</v>
      </c>
      <c r="E2">
        <v>0</v>
      </c>
      <c r="L2" t="s">
        <v>47</v>
      </c>
      <c r="M2">
        <v>1.2066312273024488E-2</v>
      </c>
    </row>
    <row r="3" spans="1:14" x14ac:dyDescent="0.25">
      <c r="A3">
        <v>12</v>
      </c>
      <c r="B3">
        <f>A3-11</f>
        <v>1</v>
      </c>
      <c r="C3">
        <f>0.018099468*B3-((0.0000331492)/2)*B3^2</f>
        <v>1.8082893400000001E-2</v>
      </c>
      <c r="D3">
        <v>6.3479519000000006E-5</v>
      </c>
      <c r="E3">
        <v>1.7914082E-6</v>
      </c>
      <c r="L3" t="s">
        <v>48</v>
      </c>
      <c r="M3">
        <f>(M1-M2)/182</f>
        <v>3.3149209541276119E-5</v>
      </c>
    </row>
    <row r="4" spans="1:14" x14ac:dyDescent="0.25">
      <c r="A4">
        <v>13</v>
      </c>
      <c r="B4">
        <f>A4-11</f>
        <v>2</v>
      </c>
      <c r="C4">
        <f>0.018099468*B4-((0.0000331492)/2)*B4^2</f>
        <v>3.6132637600000003E-2</v>
      </c>
      <c r="D4">
        <v>5.8329891000000001E-5</v>
      </c>
      <c r="E4">
        <v>1.3407581E-6</v>
      </c>
    </row>
    <row r="5" spans="1:14" x14ac:dyDescent="0.25">
      <c r="A5">
        <v>14</v>
      </c>
      <c r="B5">
        <f t="shared" ref="B5:B68" si="0">A5-11</f>
        <v>3</v>
      </c>
      <c r="C5">
        <f>0.018099468*B5-((0.0000331492)/2)*B5^2</f>
        <v>5.41492326E-2</v>
      </c>
      <c r="D5">
        <v>4.9881306000000003E-5</v>
      </c>
      <c r="E5">
        <v>7.2957351000000001E-7</v>
      </c>
    </row>
    <row r="6" spans="1:14" x14ac:dyDescent="0.25">
      <c r="A6">
        <v>15</v>
      </c>
      <c r="B6">
        <f t="shared" si="0"/>
        <v>4</v>
      </c>
      <c r="C6">
        <f t="shared" ref="C6:C69" si="1">0.018099468*B6-((0.0000331492)/2)*B6^2</f>
        <v>7.2132678399999997E-2</v>
      </c>
      <c r="D6">
        <v>4.7087472999999999E-5</v>
      </c>
      <c r="E6">
        <v>6.8182442999999998E-7</v>
      </c>
    </row>
    <row r="7" spans="1:14" x14ac:dyDescent="0.25">
      <c r="A7">
        <v>16</v>
      </c>
      <c r="B7">
        <f t="shared" si="0"/>
        <v>5</v>
      </c>
      <c r="C7">
        <f t="shared" si="1"/>
        <v>9.008297500000001E-2</v>
      </c>
      <c r="D7">
        <v>4.5403323000000002E-5</v>
      </c>
      <c r="E7">
        <v>6.0903658000000004E-7</v>
      </c>
    </row>
    <row r="8" spans="1:14" x14ac:dyDescent="0.25">
      <c r="A8">
        <v>17</v>
      </c>
      <c r="B8">
        <f t="shared" si="0"/>
        <v>6</v>
      </c>
      <c r="C8">
        <f t="shared" si="1"/>
        <v>0.10800012240000001</v>
      </c>
      <c r="D8">
        <v>4.7645355E-5</v>
      </c>
      <c r="E8">
        <v>8.4459259000000005E-7</v>
      </c>
    </row>
    <row r="9" spans="1:14" x14ac:dyDescent="0.25">
      <c r="A9">
        <v>18</v>
      </c>
      <c r="B9">
        <f t="shared" si="0"/>
        <v>7</v>
      </c>
      <c r="C9">
        <f t="shared" si="1"/>
        <v>0.12588412060000001</v>
      </c>
      <c r="D9">
        <v>4.3893141E-5</v>
      </c>
      <c r="E9">
        <v>5.4873806999999996E-7</v>
      </c>
    </row>
    <row r="10" spans="1:14" x14ac:dyDescent="0.25">
      <c r="A10">
        <v>19</v>
      </c>
      <c r="B10">
        <f t="shared" si="0"/>
        <v>8</v>
      </c>
      <c r="C10">
        <f t="shared" si="1"/>
        <v>0.14373496960000001</v>
      </c>
      <c r="D10">
        <v>4.4658635000000002E-5</v>
      </c>
      <c r="E10">
        <v>1.1291076E-6</v>
      </c>
    </row>
    <row r="11" spans="1:14" x14ac:dyDescent="0.25">
      <c r="A11">
        <v>20</v>
      </c>
      <c r="B11">
        <f t="shared" si="0"/>
        <v>9</v>
      </c>
      <c r="C11">
        <f t="shared" si="1"/>
        <v>0.16155266940000002</v>
      </c>
      <c r="D11">
        <v>4.4302384999999997E-5</v>
      </c>
      <c r="E11">
        <v>1.0560490999999999E-6</v>
      </c>
    </row>
    <row r="12" spans="1:14" x14ac:dyDescent="0.25">
      <c r="A12">
        <v>21</v>
      </c>
      <c r="B12">
        <f t="shared" si="0"/>
        <v>10</v>
      </c>
      <c r="C12">
        <f t="shared" si="1"/>
        <v>0.17933722000000002</v>
      </c>
      <c r="D12">
        <v>4.2055633999999997E-5</v>
      </c>
      <c r="E12">
        <v>5.1010807999999998E-7</v>
      </c>
    </row>
    <row r="13" spans="1:14" x14ac:dyDescent="0.25">
      <c r="A13">
        <v>22</v>
      </c>
      <c r="B13">
        <f t="shared" si="0"/>
        <v>11</v>
      </c>
      <c r="C13">
        <f t="shared" si="1"/>
        <v>0.1970886214</v>
      </c>
      <c r="D13">
        <v>4.1222995999999997E-5</v>
      </c>
      <c r="E13">
        <v>4.8116994999999999E-7</v>
      </c>
    </row>
    <row r="14" spans="1:14" x14ac:dyDescent="0.25">
      <c r="A14">
        <v>23</v>
      </c>
      <c r="B14">
        <f t="shared" si="0"/>
        <v>12</v>
      </c>
      <c r="C14">
        <f t="shared" si="1"/>
        <v>0.2148068736</v>
      </c>
      <c r="D14">
        <v>4.1706708E-5</v>
      </c>
      <c r="E14">
        <v>4.9719129000000004E-7</v>
      </c>
    </row>
    <row r="15" spans="1:14" x14ac:dyDescent="0.25">
      <c r="A15">
        <v>24</v>
      </c>
      <c r="B15">
        <f t="shared" si="0"/>
        <v>13</v>
      </c>
      <c r="C15">
        <f t="shared" si="1"/>
        <v>0.23249197660000001</v>
      </c>
      <c r="D15">
        <v>4.0775363000000001E-5</v>
      </c>
      <c r="E15">
        <v>4.8012138999999995E-7</v>
      </c>
    </row>
    <row r="16" spans="1:14" x14ac:dyDescent="0.25">
      <c r="A16">
        <v>25</v>
      </c>
      <c r="B16">
        <f t="shared" si="0"/>
        <v>14</v>
      </c>
      <c r="C16">
        <f t="shared" si="1"/>
        <v>0.25014393039999999</v>
      </c>
      <c r="D16">
        <v>4.1384141000000001E-5</v>
      </c>
      <c r="E16">
        <v>9.5073732000000002E-7</v>
      </c>
    </row>
    <row r="17" spans="1:5" x14ac:dyDescent="0.25">
      <c r="A17">
        <v>26</v>
      </c>
      <c r="B17">
        <f t="shared" si="0"/>
        <v>15</v>
      </c>
      <c r="C17">
        <f t="shared" si="1"/>
        <v>0.26776273499999997</v>
      </c>
      <c r="D17">
        <v>3.9086014000000003E-5</v>
      </c>
      <c r="E17">
        <v>1.4032502E-7</v>
      </c>
    </row>
    <row r="18" spans="1:5" x14ac:dyDescent="0.25">
      <c r="A18">
        <v>27</v>
      </c>
      <c r="B18">
        <f t="shared" si="0"/>
        <v>16</v>
      </c>
      <c r="C18">
        <f t="shared" si="1"/>
        <v>0.28534839039999998</v>
      </c>
      <c r="D18">
        <v>4.0523075999999999E-5</v>
      </c>
      <c r="E18">
        <v>4.3066681999999998E-7</v>
      </c>
    </row>
    <row r="19" spans="1:5" x14ac:dyDescent="0.25">
      <c r="A19">
        <v>28</v>
      </c>
      <c r="B19">
        <f t="shared" si="0"/>
        <v>17</v>
      </c>
      <c r="C19">
        <f t="shared" si="1"/>
        <v>0.30290089660000002</v>
      </c>
      <c r="D19">
        <v>3.9876358000000002E-5</v>
      </c>
      <c r="E19">
        <v>4.2152421E-7</v>
      </c>
    </row>
    <row r="20" spans="1:5" x14ac:dyDescent="0.25">
      <c r="A20">
        <v>29</v>
      </c>
      <c r="B20">
        <f t="shared" si="0"/>
        <v>18</v>
      </c>
      <c r="C20">
        <f t="shared" si="1"/>
        <v>0.32042025360000004</v>
      </c>
      <c r="D20">
        <v>4.0303138999999997E-5</v>
      </c>
      <c r="E20">
        <v>6.0962614000000001E-7</v>
      </c>
    </row>
    <row r="21" spans="1:5" x14ac:dyDescent="0.25">
      <c r="A21">
        <v>30</v>
      </c>
      <c r="B21">
        <f t="shared" si="0"/>
        <v>19</v>
      </c>
      <c r="C21">
        <f t="shared" si="1"/>
        <v>0.33790646140000002</v>
      </c>
      <c r="D21">
        <v>3.9917258000000003E-5</v>
      </c>
      <c r="E21">
        <v>4.2651439000000002E-7</v>
      </c>
    </row>
    <row r="22" spans="1:5" x14ac:dyDescent="0.25">
      <c r="A22">
        <v>31</v>
      </c>
      <c r="B22">
        <f t="shared" si="0"/>
        <v>20</v>
      </c>
      <c r="C22">
        <f t="shared" si="1"/>
        <v>0.35535952000000004</v>
      </c>
      <c r="D22">
        <v>4.0566945999999999E-5</v>
      </c>
      <c r="E22">
        <v>8.8086236999999998E-7</v>
      </c>
    </row>
    <row r="23" spans="1:5" x14ac:dyDescent="0.25">
      <c r="A23">
        <v>32</v>
      </c>
      <c r="B23">
        <f t="shared" si="0"/>
        <v>21</v>
      </c>
      <c r="C23">
        <f t="shared" si="1"/>
        <v>0.37277942939999997</v>
      </c>
      <c r="D23">
        <v>3.9265984000000003E-5</v>
      </c>
      <c r="E23">
        <v>5.6792277000000001E-7</v>
      </c>
    </row>
    <row r="24" spans="1:5" x14ac:dyDescent="0.25">
      <c r="A24">
        <v>33</v>
      </c>
      <c r="B24">
        <f t="shared" si="0"/>
        <v>22</v>
      </c>
      <c r="C24">
        <f t="shared" si="1"/>
        <v>0.39016618959999999</v>
      </c>
      <c r="D24">
        <v>4.0200682E-5</v>
      </c>
      <c r="E24">
        <v>4.3461378999999998E-7</v>
      </c>
    </row>
    <row r="25" spans="1:5" x14ac:dyDescent="0.25">
      <c r="A25">
        <v>34</v>
      </c>
      <c r="B25">
        <f t="shared" si="0"/>
        <v>23</v>
      </c>
      <c r="C25">
        <f t="shared" si="1"/>
        <v>0.40751980059999998</v>
      </c>
      <c r="D25">
        <v>4.0433743999999999E-5</v>
      </c>
      <c r="E25">
        <v>6.4248670999999996E-7</v>
      </c>
    </row>
    <row r="26" spans="1:5" x14ac:dyDescent="0.25">
      <c r="A26">
        <v>35</v>
      </c>
      <c r="B26">
        <f t="shared" si="0"/>
        <v>24</v>
      </c>
      <c r="C26">
        <f t="shared" si="1"/>
        <v>0.4248402624</v>
      </c>
      <c r="D26">
        <v>3.8793956000000001E-5</v>
      </c>
      <c r="E26">
        <v>5.9187438000000003E-7</v>
      </c>
    </row>
    <row r="27" spans="1:5" x14ac:dyDescent="0.25">
      <c r="A27">
        <v>36</v>
      </c>
      <c r="B27">
        <f t="shared" si="0"/>
        <v>25</v>
      </c>
      <c r="C27">
        <f t="shared" si="1"/>
        <v>0.44212757499999999</v>
      </c>
      <c r="D27">
        <v>3.8609331000000001E-5</v>
      </c>
      <c r="E27">
        <v>3.7747380000000002E-7</v>
      </c>
    </row>
    <row r="28" spans="1:5" x14ac:dyDescent="0.25">
      <c r="A28">
        <v>37</v>
      </c>
      <c r="B28">
        <f t="shared" si="0"/>
        <v>26</v>
      </c>
      <c r="C28">
        <f t="shared" si="1"/>
        <v>0.45938173840000002</v>
      </c>
      <c r="D28">
        <v>3.7988111E-5</v>
      </c>
      <c r="E28">
        <v>3.9457068999999998E-7</v>
      </c>
    </row>
    <row r="29" spans="1:5" x14ac:dyDescent="0.25">
      <c r="A29">
        <v>38</v>
      </c>
      <c r="B29">
        <f t="shared" si="0"/>
        <v>27</v>
      </c>
      <c r="C29">
        <f t="shared" si="1"/>
        <v>0.47660275260000001</v>
      </c>
      <c r="D29">
        <v>3.8311803000000003E-5</v>
      </c>
      <c r="E29">
        <v>3.8438435000000001E-7</v>
      </c>
    </row>
    <row r="30" spans="1:5" x14ac:dyDescent="0.25">
      <c r="A30">
        <v>39</v>
      </c>
      <c r="B30">
        <f t="shared" si="0"/>
        <v>28</v>
      </c>
      <c r="C30">
        <f t="shared" si="1"/>
        <v>0.49379061759999998</v>
      </c>
      <c r="D30">
        <v>3.8527564999999998E-5</v>
      </c>
      <c r="E30">
        <v>4.0125148999999998E-7</v>
      </c>
    </row>
    <row r="31" spans="1:5" x14ac:dyDescent="0.25">
      <c r="A31">
        <v>40</v>
      </c>
      <c r="B31">
        <f t="shared" si="0"/>
        <v>29</v>
      </c>
      <c r="C31">
        <f t="shared" si="1"/>
        <v>0.51094533340000003</v>
      </c>
      <c r="D31">
        <v>3.9553401999999999E-5</v>
      </c>
      <c r="E31">
        <v>5.9156228000000005E-7</v>
      </c>
    </row>
    <row r="32" spans="1:5" x14ac:dyDescent="0.25">
      <c r="A32">
        <v>41</v>
      </c>
      <c r="B32">
        <f t="shared" si="0"/>
        <v>30</v>
      </c>
      <c r="C32">
        <f t="shared" si="1"/>
        <v>0.52806690000000001</v>
      </c>
      <c r="D32">
        <v>3.9452132000000002E-5</v>
      </c>
      <c r="E32">
        <v>6.1124836999999999E-7</v>
      </c>
    </row>
    <row r="33" spans="1:5" x14ac:dyDescent="0.25">
      <c r="A33">
        <v>42</v>
      </c>
      <c r="B33">
        <f t="shared" si="0"/>
        <v>31</v>
      </c>
      <c r="C33">
        <f t="shared" si="1"/>
        <v>0.54515531740000012</v>
      </c>
      <c r="D33">
        <v>3.7828579999999998E-5</v>
      </c>
      <c r="E33">
        <v>4.1548080999999999E-7</v>
      </c>
    </row>
    <row r="34" spans="1:5" x14ac:dyDescent="0.25">
      <c r="A34">
        <v>43</v>
      </c>
      <c r="B34">
        <f t="shared" si="0"/>
        <v>32</v>
      </c>
      <c r="C34">
        <f t="shared" si="1"/>
        <v>0.56221058560000003</v>
      </c>
      <c r="D34">
        <v>3.9387225999999999E-5</v>
      </c>
      <c r="E34">
        <v>7.6096712000000005E-7</v>
      </c>
    </row>
    <row r="35" spans="1:5" x14ac:dyDescent="0.25">
      <c r="A35">
        <v>44</v>
      </c>
      <c r="B35">
        <f t="shared" si="0"/>
        <v>33</v>
      </c>
      <c r="C35">
        <f t="shared" si="1"/>
        <v>0.57923270459999998</v>
      </c>
      <c r="D35">
        <v>3.8340533E-5</v>
      </c>
      <c r="E35">
        <v>3.5082795999999998E-7</v>
      </c>
    </row>
    <row r="36" spans="1:5" x14ac:dyDescent="0.25">
      <c r="A36">
        <v>45</v>
      </c>
      <c r="B36">
        <f t="shared" si="0"/>
        <v>34</v>
      </c>
      <c r="C36">
        <f t="shared" si="1"/>
        <v>0.59622167440000007</v>
      </c>
      <c r="D36">
        <v>3.6816717000000003E-5</v>
      </c>
      <c r="E36">
        <v>3.6955595999999999E-7</v>
      </c>
    </row>
    <row r="37" spans="1:5" x14ac:dyDescent="0.25">
      <c r="A37">
        <v>46</v>
      </c>
      <c r="B37">
        <f t="shared" si="0"/>
        <v>35</v>
      </c>
      <c r="C37">
        <f t="shared" si="1"/>
        <v>0.61317749499999996</v>
      </c>
      <c r="D37">
        <v>3.9146427000000002E-5</v>
      </c>
      <c r="E37">
        <v>5.9246056999999995E-7</v>
      </c>
    </row>
    <row r="38" spans="1:5" x14ac:dyDescent="0.25">
      <c r="A38">
        <v>47</v>
      </c>
      <c r="B38">
        <f t="shared" si="0"/>
        <v>36</v>
      </c>
      <c r="C38">
        <f t="shared" si="1"/>
        <v>0.63010016639999999</v>
      </c>
      <c r="D38">
        <v>3.8116247999999997E-5</v>
      </c>
      <c r="E38">
        <v>5.6226210999999998E-7</v>
      </c>
    </row>
    <row r="39" spans="1:5" x14ac:dyDescent="0.25">
      <c r="A39">
        <v>48</v>
      </c>
      <c r="B39">
        <f t="shared" si="0"/>
        <v>37</v>
      </c>
      <c r="C39">
        <f t="shared" si="1"/>
        <v>0.64698968859999995</v>
      </c>
      <c r="D39">
        <v>3.6626755000000003E-5</v>
      </c>
      <c r="E39">
        <v>3.8427307999999999E-7</v>
      </c>
    </row>
    <row r="40" spans="1:5" x14ac:dyDescent="0.25">
      <c r="A40">
        <v>49</v>
      </c>
      <c r="B40">
        <f t="shared" si="0"/>
        <v>38</v>
      </c>
      <c r="C40">
        <f t="shared" si="1"/>
        <v>0.66384606160000004</v>
      </c>
      <c r="D40">
        <v>3.8518788999999998E-5</v>
      </c>
      <c r="E40">
        <v>6.2353552999999997E-7</v>
      </c>
    </row>
    <row r="41" spans="1:5" x14ac:dyDescent="0.25">
      <c r="A41">
        <v>50</v>
      </c>
      <c r="B41">
        <f t="shared" si="0"/>
        <v>39</v>
      </c>
      <c r="C41">
        <f t="shared" si="1"/>
        <v>0.68066928540000005</v>
      </c>
      <c r="D41">
        <v>3.8488007999999997E-5</v>
      </c>
      <c r="E41">
        <v>8.0287950000000004E-7</v>
      </c>
    </row>
    <row r="42" spans="1:5" x14ac:dyDescent="0.25">
      <c r="A42">
        <v>51</v>
      </c>
      <c r="B42">
        <f t="shared" si="0"/>
        <v>40</v>
      </c>
      <c r="C42">
        <f t="shared" si="1"/>
        <v>0.69745936000000008</v>
      </c>
      <c r="D42">
        <v>3.7381156E-5</v>
      </c>
      <c r="E42">
        <v>3.8167130999999999E-7</v>
      </c>
    </row>
    <row r="43" spans="1:5" x14ac:dyDescent="0.25">
      <c r="A43">
        <v>52</v>
      </c>
      <c r="B43">
        <f t="shared" si="0"/>
        <v>41</v>
      </c>
      <c r="C43">
        <f t="shared" si="1"/>
        <v>0.71421628540000004</v>
      </c>
      <c r="D43">
        <v>3.8030488000000002E-5</v>
      </c>
      <c r="E43">
        <v>6.1028252000000002E-7</v>
      </c>
    </row>
    <row r="44" spans="1:5" x14ac:dyDescent="0.25">
      <c r="A44">
        <v>53</v>
      </c>
      <c r="B44">
        <f t="shared" si="0"/>
        <v>42</v>
      </c>
      <c r="C44">
        <f t="shared" si="1"/>
        <v>0.73094006160000002</v>
      </c>
      <c r="D44">
        <v>3.8119754999999997E-5</v>
      </c>
      <c r="E44">
        <v>7.2997126999999997E-7</v>
      </c>
    </row>
    <row r="45" spans="1:5" x14ac:dyDescent="0.25">
      <c r="A45">
        <v>54</v>
      </c>
      <c r="B45">
        <f t="shared" si="0"/>
        <v>43</v>
      </c>
      <c r="C45">
        <f t="shared" si="1"/>
        <v>0.74763068860000004</v>
      </c>
      <c r="D45">
        <v>3.8076578E-5</v>
      </c>
      <c r="E45">
        <v>5.8117641999999995E-7</v>
      </c>
    </row>
    <row r="46" spans="1:5" x14ac:dyDescent="0.25">
      <c r="A46">
        <v>55</v>
      </c>
      <c r="B46">
        <f t="shared" si="0"/>
        <v>44</v>
      </c>
      <c r="C46">
        <f t="shared" si="1"/>
        <v>0.76428816639999997</v>
      </c>
      <c r="D46">
        <v>3.7100012E-5</v>
      </c>
      <c r="E46">
        <v>5.6614664999999999E-7</v>
      </c>
    </row>
    <row r="47" spans="1:5" x14ac:dyDescent="0.25">
      <c r="A47">
        <v>56</v>
      </c>
      <c r="B47">
        <f t="shared" si="0"/>
        <v>45</v>
      </c>
      <c r="C47">
        <f t="shared" si="1"/>
        <v>0.78091249500000004</v>
      </c>
      <c r="D47">
        <v>3.6086619E-5</v>
      </c>
      <c r="E47">
        <v>3.7225442999999999E-7</v>
      </c>
    </row>
    <row r="48" spans="1:5" x14ac:dyDescent="0.25">
      <c r="A48">
        <v>57</v>
      </c>
      <c r="B48">
        <f t="shared" si="0"/>
        <v>46</v>
      </c>
      <c r="C48">
        <f t="shared" si="1"/>
        <v>0.79750367440000003</v>
      </c>
      <c r="D48">
        <v>3.8234598999999999E-5</v>
      </c>
      <c r="E48">
        <v>5.7219812999999999E-7</v>
      </c>
    </row>
    <row r="49" spans="1:5" x14ac:dyDescent="0.25">
      <c r="A49">
        <v>58</v>
      </c>
      <c r="B49">
        <f t="shared" si="0"/>
        <v>47</v>
      </c>
      <c r="C49">
        <f t="shared" si="1"/>
        <v>0.81406170460000005</v>
      </c>
      <c r="D49">
        <v>3.6270258000000002E-5</v>
      </c>
      <c r="E49">
        <v>3.8497530999999998E-7</v>
      </c>
    </row>
    <row r="50" spans="1:5" x14ac:dyDescent="0.25">
      <c r="A50">
        <v>59</v>
      </c>
      <c r="B50">
        <f t="shared" si="0"/>
        <v>48</v>
      </c>
      <c r="C50">
        <f t="shared" si="1"/>
        <v>0.83058658559999998</v>
      </c>
      <c r="D50">
        <v>3.7631330000000002E-5</v>
      </c>
      <c r="E50">
        <v>8.0202902000000003E-7</v>
      </c>
    </row>
    <row r="51" spans="1:5" x14ac:dyDescent="0.25">
      <c r="A51">
        <v>60</v>
      </c>
      <c r="B51">
        <f t="shared" si="0"/>
        <v>49</v>
      </c>
      <c r="C51">
        <f t="shared" si="1"/>
        <v>0.84707831739999995</v>
      </c>
      <c r="D51">
        <v>3.6838239000000002E-5</v>
      </c>
      <c r="E51">
        <v>5.1033126000000001E-7</v>
      </c>
    </row>
    <row r="52" spans="1:5" x14ac:dyDescent="0.25">
      <c r="A52">
        <v>61</v>
      </c>
      <c r="B52">
        <f t="shared" si="0"/>
        <v>50</v>
      </c>
      <c r="C52">
        <f t="shared" si="1"/>
        <v>0.86353690000000005</v>
      </c>
      <c r="D52">
        <v>3.8126366000000002E-5</v>
      </c>
      <c r="E52">
        <v>6.2536569000000003E-7</v>
      </c>
    </row>
    <row r="53" spans="1:5" x14ac:dyDescent="0.25">
      <c r="A53">
        <v>62</v>
      </c>
      <c r="B53">
        <f t="shared" si="0"/>
        <v>51</v>
      </c>
      <c r="C53">
        <f t="shared" si="1"/>
        <v>0.87996233339999996</v>
      </c>
      <c r="D53">
        <v>3.6727319000000002E-5</v>
      </c>
      <c r="E53">
        <v>3.5581342000000003E-7</v>
      </c>
    </row>
    <row r="54" spans="1:5" x14ac:dyDescent="0.25">
      <c r="A54">
        <v>63</v>
      </c>
      <c r="B54">
        <f t="shared" si="0"/>
        <v>52</v>
      </c>
      <c r="C54">
        <f t="shared" si="1"/>
        <v>0.89635461760000001</v>
      </c>
      <c r="D54">
        <v>3.5689580000000003E-5</v>
      </c>
      <c r="E54">
        <v>3.7525474000000002E-7</v>
      </c>
    </row>
    <row r="55" spans="1:5" x14ac:dyDescent="0.25">
      <c r="A55">
        <v>64</v>
      </c>
      <c r="B55">
        <f t="shared" si="0"/>
        <v>53</v>
      </c>
      <c r="C55">
        <f t="shared" si="1"/>
        <v>0.91271375259999998</v>
      </c>
      <c r="D55">
        <v>3.6309295000000001E-5</v>
      </c>
      <c r="E55">
        <v>3.3540863000000002E-7</v>
      </c>
    </row>
    <row r="56" spans="1:5" x14ac:dyDescent="0.25">
      <c r="A56">
        <v>65</v>
      </c>
      <c r="B56">
        <f t="shared" si="0"/>
        <v>54</v>
      </c>
      <c r="C56">
        <f t="shared" si="1"/>
        <v>0.92903973840000009</v>
      </c>
      <c r="D56">
        <v>3.8025901000000001E-5</v>
      </c>
      <c r="E56">
        <v>5.8976293000000005E-7</v>
      </c>
    </row>
    <row r="57" spans="1:5" x14ac:dyDescent="0.25">
      <c r="A57">
        <v>66</v>
      </c>
      <c r="B57">
        <f t="shared" si="0"/>
        <v>55</v>
      </c>
      <c r="C57">
        <f t="shared" si="1"/>
        <v>0.94533257500000001</v>
      </c>
      <c r="D57">
        <v>3.5318667999999997E-5</v>
      </c>
      <c r="E57">
        <v>3.7708910000000001E-7</v>
      </c>
    </row>
    <row r="58" spans="1:5" x14ac:dyDescent="0.25">
      <c r="A58">
        <v>67</v>
      </c>
      <c r="B58">
        <f t="shared" si="0"/>
        <v>56</v>
      </c>
      <c r="C58">
        <f t="shared" si="1"/>
        <v>0.96159226239999995</v>
      </c>
      <c r="D58">
        <v>3.7571563999999999E-5</v>
      </c>
      <c r="E58">
        <v>5.8448747999999998E-7</v>
      </c>
    </row>
    <row r="59" spans="1:5" x14ac:dyDescent="0.25">
      <c r="A59">
        <v>68</v>
      </c>
      <c r="B59">
        <f t="shared" si="0"/>
        <v>57</v>
      </c>
      <c r="C59">
        <f t="shared" si="1"/>
        <v>0.97781880059999993</v>
      </c>
      <c r="D59">
        <v>3.7668395E-5</v>
      </c>
      <c r="E59">
        <v>6.6796128000000004E-7</v>
      </c>
    </row>
    <row r="60" spans="1:5" x14ac:dyDescent="0.25">
      <c r="A60">
        <v>69</v>
      </c>
      <c r="B60">
        <f t="shared" si="0"/>
        <v>58</v>
      </c>
      <c r="C60">
        <f t="shared" si="1"/>
        <v>0.99401218960000015</v>
      </c>
      <c r="D60">
        <v>3.7523332000000001E-5</v>
      </c>
      <c r="E60">
        <v>5.8798713999999996E-7</v>
      </c>
    </row>
    <row r="61" spans="1:5" x14ac:dyDescent="0.25">
      <c r="A61">
        <v>70</v>
      </c>
      <c r="B61">
        <f t="shared" si="0"/>
        <v>59</v>
      </c>
      <c r="C61">
        <f t="shared" si="1"/>
        <v>1.0101724294000001</v>
      </c>
      <c r="D61">
        <v>3.5677048999999998E-5</v>
      </c>
      <c r="E61">
        <v>3.7472914000000002E-7</v>
      </c>
    </row>
    <row r="62" spans="1:5" x14ac:dyDescent="0.25">
      <c r="A62">
        <v>71</v>
      </c>
      <c r="B62">
        <f t="shared" si="0"/>
        <v>60</v>
      </c>
      <c r="C62">
        <f t="shared" si="1"/>
        <v>1.02629952</v>
      </c>
      <c r="D62">
        <v>3.6036472000000003E-5</v>
      </c>
      <c r="E62">
        <v>3.5130437E-7</v>
      </c>
    </row>
    <row r="63" spans="1:5" x14ac:dyDescent="0.25">
      <c r="A63">
        <v>72</v>
      </c>
      <c r="B63">
        <f t="shared" si="0"/>
        <v>61</v>
      </c>
      <c r="C63">
        <f t="shared" si="1"/>
        <v>1.0423934613999999</v>
      </c>
      <c r="D63">
        <v>3.6896375E-5</v>
      </c>
      <c r="E63">
        <v>5.3468231000000004E-7</v>
      </c>
    </row>
    <row r="64" spans="1:5" x14ac:dyDescent="0.25">
      <c r="A64">
        <v>73</v>
      </c>
      <c r="B64">
        <f t="shared" si="0"/>
        <v>62</v>
      </c>
      <c r="C64">
        <f t="shared" si="1"/>
        <v>1.0584542536000001</v>
      </c>
      <c r="D64">
        <v>3.7534854E-5</v>
      </c>
      <c r="E64">
        <v>5.6597772999999996E-7</v>
      </c>
    </row>
    <row r="65" spans="1:5" x14ac:dyDescent="0.25">
      <c r="A65">
        <v>74</v>
      </c>
      <c r="B65">
        <f t="shared" si="0"/>
        <v>63</v>
      </c>
      <c r="C65">
        <f t="shared" si="1"/>
        <v>1.0744818966</v>
      </c>
      <c r="D65">
        <v>3.6497096000000002E-5</v>
      </c>
      <c r="E65">
        <v>4.6624007000000001E-7</v>
      </c>
    </row>
    <row r="66" spans="1:5" x14ac:dyDescent="0.25">
      <c r="A66">
        <v>75</v>
      </c>
      <c r="B66">
        <f t="shared" si="0"/>
        <v>64</v>
      </c>
      <c r="C66">
        <f t="shared" si="1"/>
        <v>1.0904763904000001</v>
      </c>
      <c r="D66">
        <v>3.7032415000000002E-5</v>
      </c>
      <c r="E66">
        <v>5.0326096999999999E-7</v>
      </c>
    </row>
    <row r="67" spans="1:5" x14ac:dyDescent="0.25">
      <c r="A67">
        <v>76</v>
      </c>
      <c r="B67">
        <f t="shared" si="0"/>
        <v>65</v>
      </c>
      <c r="C67">
        <f t="shared" si="1"/>
        <v>1.1064377350000001</v>
      </c>
      <c r="D67">
        <v>3.6475120000000001E-5</v>
      </c>
      <c r="E67">
        <v>5.2451664999999996E-7</v>
      </c>
    </row>
    <row r="68" spans="1:5" x14ac:dyDescent="0.25">
      <c r="A68">
        <v>77</v>
      </c>
      <c r="B68">
        <f t="shared" si="0"/>
        <v>66</v>
      </c>
      <c r="C68">
        <f t="shared" si="1"/>
        <v>1.1223659304</v>
      </c>
      <c r="D68">
        <v>3.6950450999999997E-5</v>
      </c>
      <c r="E68">
        <v>5.2294641000000001E-7</v>
      </c>
    </row>
    <row r="69" spans="1:5" x14ac:dyDescent="0.25">
      <c r="A69">
        <v>78</v>
      </c>
      <c r="B69">
        <f t="shared" ref="B69:B132" si="2">A69-11</f>
        <v>67</v>
      </c>
      <c r="C69">
        <f t="shared" si="1"/>
        <v>1.1382609766</v>
      </c>
      <c r="D69">
        <v>3.7599101E-5</v>
      </c>
      <c r="E69">
        <v>6.8135858000000004E-7</v>
      </c>
    </row>
    <row r="70" spans="1:5" x14ac:dyDescent="0.25">
      <c r="A70">
        <v>79</v>
      </c>
      <c r="B70">
        <f t="shared" si="2"/>
        <v>68</v>
      </c>
      <c r="C70">
        <f t="shared" ref="C70:C133" si="3">0.018099468*B70-((0.0000331492)/2)*B70^2</f>
        <v>1.1541228736</v>
      </c>
      <c r="D70">
        <v>3.7785406000000002E-5</v>
      </c>
      <c r="E70">
        <v>6.2282100000000004E-7</v>
      </c>
    </row>
    <row r="71" spans="1:5" x14ac:dyDescent="0.25">
      <c r="A71">
        <v>80</v>
      </c>
      <c r="B71">
        <f t="shared" si="2"/>
        <v>69</v>
      </c>
      <c r="C71">
        <f t="shared" si="3"/>
        <v>1.1699516214000001</v>
      </c>
      <c r="D71">
        <v>3.6121222999999999E-5</v>
      </c>
      <c r="E71">
        <v>3.5703406000000003E-7</v>
      </c>
    </row>
    <row r="72" spans="1:5" x14ac:dyDescent="0.25">
      <c r="A72">
        <v>81</v>
      </c>
      <c r="B72">
        <f t="shared" si="2"/>
        <v>70</v>
      </c>
      <c r="C72">
        <f t="shared" si="3"/>
        <v>1.1857472199999999</v>
      </c>
      <c r="D72">
        <v>3.6539129999999999E-5</v>
      </c>
      <c r="E72">
        <v>3.5319378999999999E-7</v>
      </c>
    </row>
    <row r="73" spans="1:5" x14ac:dyDescent="0.25">
      <c r="A73">
        <v>82</v>
      </c>
      <c r="B73">
        <f t="shared" si="2"/>
        <v>71</v>
      </c>
      <c r="C73">
        <f t="shared" si="3"/>
        <v>1.2015096694</v>
      </c>
      <c r="D73">
        <v>3.7017739999999999E-5</v>
      </c>
      <c r="E73">
        <v>5.3580955999999997E-7</v>
      </c>
    </row>
    <row r="74" spans="1:5" x14ac:dyDescent="0.25">
      <c r="A74">
        <v>83</v>
      </c>
      <c r="B74">
        <f t="shared" si="2"/>
        <v>72</v>
      </c>
      <c r="C74">
        <f t="shared" si="3"/>
        <v>1.2172389696000001</v>
      </c>
      <c r="D74">
        <v>3.6850110999999998E-5</v>
      </c>
      <c r="E74">
        <v>6.0043270999999997E-7</v>
      </c>
    </row>
    <row r="75" spans="1:5" x14ac:dyDescent="0.25">
      <c r="A75">
        <v>84</v>
      </c>
      <c r="B75">
        <f t="shared" si="2"/>
        <v>73</v>
      </c>
      <c r="C75">
        <f t="shared" si="3"/>
        <v>1.2329351206000001</v>
      </c>
      <c r="D75">
        <v>3.6625884000000001E-5</v>
      </c>
      <c r="E75">
        <v>5.0028894000000001E-7</v>
      </c>
    </row>
    <row r="76" spans="1:5" x14ac:dyDescent="0.25">
      <c r="A76">
        <v>85</v>
      </c>
      <c r="B76">
        <f t="shared" si="2"/>
        <v>74</v>
      </c>
      <c r="C76">
        <f t="shared" si="3"/>
        <v>1.2485981224</v>
      </c>
      <c r="D76">
        <v>3.5171120000000001E-5</v>
      </c>
      <c r="E76">
        <v>3.5849723999999998E-7</v>
      </c>
    </row>
    <row r="77" spans="1:5" x14ac:dyDescent="0.25">
      <c r="A77">
        <v>86</v>
      </c>
      <c r="B77">
        <f t="shared" si="2"/>
        <v>75</v>
      </c>
      <c r="C77">
        <f t="shared" si="3"/>
        <v>1.2642279749999998</v>
      </c>
      <c r="D77">
        <v>3.5788114000000002E-5</v>
      </c>
      <c r="E77">
        <v>3.5828029999999998E-7</v>
      </c>
    </row>
    <row r="78" spans="1:5" x14ac:dyDescent="0.25">
      <c r="A78">
        <v>87</v>
      </c>
      <c r="B78">
        <f t="shared" si="2"/>
        <v>76</v>
      </c>
      <c r="C78">
        <f t="shared" si="3"/>
        <v>1.2798246784</v>
      </c>
      <c r="D78">
        <v>3.4505429000000003E-5</v>
      </c>
      <c r="E78">
        <v>4.9917406000000005E-7</v>
      </c>
    </row>
    <row r="79" spans="1:5" x14ac:dyDescent="0.25">
      <c r="A79">
        <v>88</v>
      </c>
      <c r="B79">
        <f t="shared" si="2"/>
        <v>77</v>
      </c>
      <c r="C79">
        <f t="shared" si="3"/>
        <v>1.2953882326000001</v>
      </c>
      <c r="D79">
        <v>3.5687518000000003E-5</v>
      </c>
      <c r="E79">
        <v>3.6147173E-7</v>
      </c>
    </row>
    <row r="80" spans="1:5" x14ac:dyDescent="0.25">
      <c r="A80">
        <v>89</v>
      </c>
      <c r="B80">
        <f t="shared" si="2"/>
        <v>78</v>
      </c>
      <c r="C80">
        <f t="shared" si="3"/>
        <v>1.3109186375999999</v>
      </c>
      <c r="D80">
        <v>3.6617279000000002E-5</v>
      </c>
      <c r="E80">
        <v>4.8473825999999997E-7</v>
      </c>
    </row>
    <row r="81" spans="1:5" x14ac:dyDescent="0.25">
      <c r="A81">
        <v>90</v>
      </c>
      <c r="B81">
        <f t="shared" si="2"/>
        <v>79</v>
      </c>
      <c r="C81">
        <f t="shared" si="3"/>
        <v>1.3264158934000001</v>
      </c>
      <c r="D81">
        <v>3.7527884E-5</v>
      </c>
      <c r="E81">
        <v>5.8540353999999996E-7</v>
      </c>
    </row>
    <row r="82" spans="1:5" x14ac:dyDescent="0.25">
      <c r="A82">
        <v>91</v>
      </c>
      <c r="B82">
        <f t="shared" si="2"/>
        <v>80</v>
      </c>
      <c r="C82">
        <f t="shared" si="3"/>
        <v>1.3418800000000002</v>
      </c>
      <c r="D82">
        <v>3.4623806000000002E-5</v>
      </c>
      <c r="E82">
        <v>3.4314663E-7</v>
      </c>
    </row>
    <row r="83" spans="1:5" x14ac:dyDescent="0.25">
      <c r="A83">
        <v>92</v>
      </c>
      <c r="B83">
        <f t="shared" si="2"/>
        <v>81</v>
      </c>
      <c r="C83">
        <f t="shared" si="3"/>
        <v>1.3573109574000002</v>
      </c>
      <c r="D83">
        <v>3.6254590000000003E-5</v>
      </c>
      <c r="E83">
        <v>3.5699246999999998E-7</v>
      </c>
    </row>
    <row r="84" spans="1:5" x14ac:dyDescent="0.25">
      <c r="A84">
        <v>93</v>
      </c>
      <c r="B84">
        <f t="shared" si="2"/>
        <v>82</v>
      </c>
      <c r="C84">
        <f t="shared" si="3"/>
        <v>1.3727087656000001</v>
      </c>
      <c r="D84">
        <v>3.5517152999999997E-5</v>
      </c>
      <c r="E84">
        <v>3.7146705000000002E-7</v>
      </c>
    </row>
    <row r="85" spans="1:5" x14ac:dyDescent="0.25">
      <c r="A85">
        <v>94</v>
      </c>
      <c r="B85">
        <f t="shared" si="2"/>
        <v>83</v>
      </c>
      <c r="C85">
        <f t="shared" si="3"/>
        <v>1.3880734245999999</v>
      </c>
      <c r="D85">
        <v>3.5882556999999997E-5</v>
      </c>
      <c r="E85">
        <v>3.5440895000000001E-7</v>
      </c>
    </row>
    <row r="86" spans="1:5" x14ac:dyDescent="0.25">
      <c r="A86">
        <v>95</v>
      </c>
      <c r="B86">
        <f t="shared" si="2"/>
        <v>84</v>
      </c>
      <c r="C86">
        <f t="shared" si="3"/>
        <v>1.4034049343999999</v>
      </c>
      <c r="D86">
        <v>3.7419088999999999E-5</v>
      </c>
      <c r="E86">
        <v>6.6206160000000002E-7</v>
      </c>
    </row>
    <row r="87" spans="1:5" x14ac:dyDescent="0.25">
      <c r="A87">
        <v>96</v>
      </c>
      <c r="B87">
        <f t="shared" si="2"/>
        <v>85</v>
      </c>
      <c r="C87">
        <f t="shared" si="3"/>
        <v>1.4187032950000003</v>
      </c>
      <c r="D87">
        <v>3.4424866999999999E-5</v>
      </c>
      <c r="E87">
        <v>3.3746238999999999E-7</v>
      </c>
    </row>
    <row r="88" spans="1:5" x14ac:dyDescent="0.25">
      <c r="A88">
        <v>97</v>
      </c>
      <c r="B88">
        <f t="shared" si="2"/>
        <v>86</v>
      </c>
      <c r="C88">
        <f t="shared" si="3"/>
        <v>1.4339685064000001</v>
      </c>
      <c r="D88">
        <v>3.6865420999999999E-5</v>
      </c>
      <c r="E88">
        <v>6.5264070000000005E-7</v>
      </c>
    </row>
    <row r="89" spans="1:5" x14ac:dyDescent="0.25">
      <c r="A89">
        <v>98</v>
      </c>
      <c r="B89">
        <f t="shared" si="2"/>
        <v>87</v>
      </c>
      <c r="C89">
        <f t="shared" si="3"/>
        <v>1.4492005686</v>
      </c>
      <c r="D89">
        <v>3.5924718999999997E-5</v>
      </c>
      <c r="E89">
        <v>3.5715612999999999E-7</v>
      </c>
    </row>
    <row r="90" spans="1:5" x14ac:dyDescent="0.25">
      <c r="A90">
        <v>99</v>
      </c>
      <c r="B90">
        <f t="shared" si="2"/>
        <v>88</v>
      </c>
      <c r="C90">
        <f t="shared" si="3"/>
        <v>1.4643994816000001</v>
      </c>
      <c r="D90">
        <v>3.6782999999999997E-5</v>
      </c>
      <c r="E90">
        <v>4.8641387999999997E-7</v>
      </c>
    </row>
    <row r="91" spans="1:5" x14ac:dyDescent="0.25">
      <c r="A91">
        <v>100</v>
      </c>
      <c r="B91">
        <f t="shared" si="2"/>
        <v>89</v>
      </c>
      <c r="C91">
        <f t="shared" si="3"/>
        <v>1.4795652453999999</v>
      </c>
      <c r="D91">
        <v>3.6972203E-5</v>
      </c>
      <c r="E91">
        <v>5.8230660000000003E-7</v>
      </c>
    </row>
    <row r="92" spans="1:5" x14ac:dyDescent="0.25">
      <c r="A92">
        <v>101</v>
      </c>
      <c r="B92">
        <f t="shared" si="2"/>
        <v>90</v>
      </c>
      <c r="C92">
        <f t="shared" si="3"/>
        <v>1.49469786</v>
      </c>
      <c r="D92">
        <v>3.6037732999999999E-5</v>
      </c>
      <c r="E92">
        <v>3.5086717000000002E-7</v>
      </c>
    </row>
    <row r="93" spans="1:5" x14ac:dyDescent="0.25">
      <c r="A93">
        <v>102</v>
      </c>
      <c r="B93">
        <f t="shared" si="2"/>
        <v>91</v>
      </c>
      <c r="C93">
        <f t="shared" si="3"/>
        <v>1.5097973254000001</v>
      </c>
      <c r="D93">
        <v>3.4796984999999998E-5</v>
      </c>
      <c r="E93">
        <v>3.6252558000000001E-7</v>
      </c>
    </row>
    <row r="94" spans="1:5" x14ac:dyDescent="0.25">
      <c r="A94">
        <v>103</v>
      </c>
      <c r="B94">
        <f t="shared" si="2"/>
        <v>92</v>
      </c>
      <c r="C94">
        <f t="shared" si="3"/>
        <v>1.5248636416000001</v>
      </c>
      <c r="D94">
        <v>3.7319071000000001E-5</v>
      </c>
      <c r="E94">
        <v>5.8183233000000005E-7</v>
      </c>
    </row>
    <row r="95" spans="1:5" x14ac:dyDescent="0.25">
      <c r="A95">
        <v>104</v>
      </c>
      <c r="B95">
        <f t="shared" si="2"/>
        <v>93</v>
      </c>
      <c r="C95">
        <f t="shared" si="3"/>
        <v>1.5398968086</v>
      </c>
      <c r="D95">
        <v>3.7168032999999997E-5</v>
      </c>
      <c r="E95">
        <v>6.155193E-7</v>
      </c>
    </row>
    <row r="96" spans="1:5" x14ac:dyDescent="0.25">
      <c r="A96">
        <v>105</v>
      </c>
      <c r="B96">
        <f t="shared" si="2"/>
        <v>94</v>
      </c>
      <c r="C96">
        <f t="shared" si="3"/>
        <v>1.5548968264000003</v>
      </c>
      <c r="D96">
        <v>3.7369517000000002E-5</v>
      </c>
      <c r="E96">
        <v>5.7588820000000004E-7</v>
      </c>
    </row>
    <row r="97" spans="1:5" x14ac:dyDescent="0.25">
      <c r="A97">
        <v>106</v>
      </c>
      <c r="B97">
        <f t="shared" si="2"/>
        <v>95</v>
      </c>
      <c r="C97">
        <f t="shared" si="3"/>
        <v>1.569863695</v>
      </c>
      <c r="D97">
        <v>3.7625466999999997E-5</v>
      </c>
      <c r="E97">
        <v>5.6057975E-7</v>
      </c>
    </row>
    <row r="98" spans="1:5" x14ac:dyDescent="0.25">
      <c r="A98">
        <v>107</v>
      </c>
      <c r="B98">
        <f t="shared" si="2"/>
        <v>96</v>
      </c>
      <c r="C98">
        <f t="shared" si="3"/>
        <v>1.5847974144000001</v>
      </c>
      <c r="D98">
        <v>3.7480264999999999E-5</v>
      </c>
      <c r="E98">
        <v>6.0190725000000005E-7</v>
      </c>
    </row>
    <row r="99" spans="1:5" x14ac:dyDescent="0.25">
      <c r="A99">
        <v>108</v>
      </c>
      <c r="B99">
        <f t="shared" si="2"/>
        <v>97</v>
      </c>
      <c r="C99">
        <f t="shared" si="3"/>
        <v>1.5996979846000001</v>
      </c>
      <c r="D99">
        <v>3.7361447E-5</v>
      </c>
      <c r="E99">
        <v>5.6913055000000005E-7</v>
      </c>
    </row>
    <row r="100" spans="1:5" x14ac:dyDescent="0.25">
      <c r="A100">
        <v>109</v>
      </c>
      <c r="B100">
        <f t="shared" si="2"/>
        <v>98</v>
      </c>
      <c r="C100">
        <f t="shared" si="3"/>
        <v>1.6145654056000001</v>
      </c>
      <c r="D100">
        <v>3.6444584999999999E-5</v>
      </c>
      <c r="E100">
        <v>5.7558570999999998E-7</v>
      </c>
    </row>
    <row r="101" spans="1:5" x14ac:dyDescent="0.25">
      <c r="A101">
        <v>110</v>
      </c>
      <c r="B101">
        <f t="shared" si="2"/>
        <v>99</v>
      </c>
      <c r="C101">
        <f t="shared" si="3"/>
        <v>1.6293996774000001</v>
      </c>
      <c r="D101">
        <v>3.5337631999999999E-5</v>
      </c>
      <c r="E101">
        <v>3.4411516000000001E-7</v>
      </c>
    </row>
    <row r="102" spans="1:5" x14ac:dyDescent="0.25">
      <c r="A102">
        <v>111</v>
      </c>
      <c r="B102">
        <f t="shared" si="2"/>
        <v>100</v>
      </c>
      <c r="C102">
        <f t="shared" si="3"/>
        <v>1.6442008000000001</v>
      </c>
      <c r="D102">
        <v>3.7367682999999998E-5</v>
      </c>
      <c r="E102">
        <v>6.1113049999999995E-7</v>
      </c>
    </row>
    <row r="103" spans="1:5" x14ac:dyDescent="0.25">
      <c r="A103">
        <v>112</v>
      </c>
      <c r="B103">
        <f t="shared" si="2"/>
        <v>101</v>
      </c>
      <c r="C103">
        <f t="shared" si="3"/>
        <v>1.6589687734</v>
      </c>
      <c r="D103">
        <v>3.7058548000000002E-5</v>
      </c>
      <c r="E103">
        <v>6.0135160999999999E-7</v>
      </c>
    </row>
    <row r="104" spans="1:5" x14ac:dyDescent="0.25">
      <c r="A104">
        <v>113</v>
      </c>
      <c r="B104">
        <f t="shared" si="2"/>
        <v>102</v>
      </c>
      <c r="C104">
        <f t="shared" si="3"/>
        <v>1.6737035975999999</v>
      </c>
      <c r="D104">
        <v>3.6976764000000003E-5</v>
      </c>
      <c r="E104">
        <v>6.2388397999999998E-7</v>
      </c>
    </row>
    <row r="105" spans="1:5" x14ac:dyDescent="0.25">
      <c r="A105">
        <v>114</v>
      </c>
      <c r="B105">
        <f t="shared" si="2"/>
        <v>103</v>
      </c>
      <c r="C105">
        <f t="shared" si="3"/>
        <v>1.6884052726000003</v>
      </c>
      <c r="D105">
        <v>3.6748124E-5</v>
      </c>
      <c r="E105">
        <v>5.2900663999999998E-7</v>
      </c>
    </row>
    <row r="106" spans="1:5" x14ac:dyDescent="0.25">
      <c r="A106">
        <v>115</v>
      </c>
      <c r="B106">
        <f t="shared" si="2"/>
        <v>104</v>
      </c>
      <c r="C106">
        <f t="shared" si="3"/>
        <v>1.7030737984000002</v>
      </c>
      <c r="D106">
        <v>3.6772071000000001E-5</v>
      </c>
      <c r="E106">
        <v>5.6307980000000005E-7</v>
      </c>
    </row>
    <row r="107" spans="1:5" x14ac:dyDescent="0.25">
      <c r="A107">
        <v>116</v>
      </c>
      <c r="B107">
        <f t="shared" si="2"/>
        <v>105</v>
      </c>
      <c r="C107">
        <f t="shared" si="3"/>
        <v>1.717709175</v>
      </c>
      <c r="D107">
        <v>3.6200184000000002E-5</v>
      </c>
      <c r="E107">
        <v>5.2830587E-7</v>
      </c>
    </row>
    <row r="108" spans="1:5" x14ac:dyDescent="0.25">
      <c r="A108">
        <v>117</v>
      </c>
      <c r="B108">
        <f t="shared" si="2"/>
        <v>106</v>
      </c>
      <c r="C108">
        <f t="shared" si="3"/>
        <v>1.7323114024000001</v>
      </c>
      <c r="D108">
        <v>3.6708817000000003E-5</v>
      </c>
      <c r="E108">
        <v>6.0017398999999998E-7</v>
      </c>
    </row>
    <row r="109" spans="1:5" x14ac:dyDescent="0.25">
      <c r="A109">
        <v>118</v>
      </c>
      <c r="B109">
        <f t="shared" si="2"/>
        <v>107</v>
      </c>
      <c r="C109">
        <f t="shared" si="3"/>
        <v>1.7468804806</v>
      </c>
      <c r="D109">
        <v>3.6615853999999997E-5</v>
      </c>
      <c r="E109">
        <v>5.8786982000000002E-7</v>
      </c>
    </row>
    <row r="110" spans="1:5" x14ac:dyDescent="0.25">
      <c r="A110">
        <v>119</v>
      </c>
      <c r="B110">
        <f t="shared" si="2"/>
        <v>108</v>
      </c>
      <c r="C110">
        <f t="shared" si="3"/>
        <v>1.7614164096000002</v>
      </c>
      <c r="D110">
        <v>3.3107542000000003E-5</v>
      </c>
      <c r="E110">
        <v>5.0416951000000002E-7</v>
      </c>
    </row>
    <row r="111" spans="1:5" x14ac:dyDescent="0.25">
      <c r="A111">
        <v>120</v>
      </c>
      <c r="B111">
        <f t="shared" si="2"/>
        <v>109</v>
      </c>
      <c r="C111">
        <f t="shared" si="3"/>
        <v>1.7759191894000002</v>
      </c>
      <c r="D111">
        <v>3.6430522999999999E-5</v>
      </c>
      <c r="E111">
        <v>5.6711398000000004E-7</v>
      </c>
    </row>
    <row r="112" spans="1:5" x14ac:dyDescent="0.25">
      <c r="A112">
        <v>121</v>
      </c>
      <c r="B112">
        <f t="shared" si="2"/>
        <v>110</v>
      </c>
      <c r="C112">
        <f t="shared" si="3"/>
        <v>1.79038882</v>
      </c>
      <c r="D112">
        <v>3.2890717E-5</v>
      </c>
      <c r="E112">
        <v>4.8595815E-7</v>
      </c>
    </row>
    <row r="113" spans="1:5" x14ac:dyDescent="0.25">
      <c r="A113">
        <v>122</v>
      </c>
      <c r="B113">
        <f t="shared" si="2"/>
        <v>111</v>
      </c>
      <c r="C113">
        <f t="shared" si="3"/>
        <v>1.8048253014</v>
      </c>
      <c r="D113">
        <v>3.5277700999999999E-5</v>
      </c>
      <c r="E113">
        <v>3.5880388E-7</v>
      </c>
    </row>
    <row r="114" spans="1:5" x14ac:dyDescent="0.25">
      <c r="A114">
        <v>123</v>
      </c>
      <c r="B114">
        <f t="shared" si="2"/>
        <v>112</v>
      </c>
      <c r="C114">
        <f t="shared" si="3"/>
        <v>1.8192286335999999</v>
      </c>
      <c r="D114">
        <v>3.7170795E-5</v>
      </c>
      <c r="E114">
        <v>6.1935198000000003E-7</v>
      </c>
    </row>
    <row r="115" spans="1:5" x14ac:dyDescent="0.25">
      <c r="A115">
        <v>124</v>
      </c>
      <c r="B115">
        <f t="shared" si="2"/>
        <v>113</v>
      </c>
      <c r="C115">
        <f t="shared" si="3"/>
        <v>1.8335988165999999</v>
      </c>
      <c r="D115">
        <v>3.4982745999999999E-5</v>
      </c>
      <c r="E115">
        <v>3.3854366E-7</v>
      </c>
    </row>
    <row r="116" spans="1:5" x14ac:dyDescent="0.25">
      <c r="A116">
        <v>125</v>
      </c>
      <c r="B116">
        <f t="shared" si="2"/>
        <v>114</v>
      </c>
      <c r="C116">
        <f t="shared" si="3"/>
        <v>1.8479358503999999</v>
      </c>
      <c r="D116">
        <v>3.6004731999999999E-5</v>
      </c>
      <c r="E116">
        <v>5.1060727999999997E-7</v>
      </c>
    </row>
    <row r="117" spans="1:5" x14ac:dyDescent="0.25">
      <c r="A117">
        <v>126</v>
      </c>
      <c r="B117">
        <f t="shared" si="2"/>
        <v>115</v>
      </c>
      <c r="C117">
        <f t="shared" si="3"/>
        <v>1.8622397350000002</v>
      </c>
      <c r="D117">
        <v>3.6310207999999999E-5</v>
      </c>
      <c r="E117">
        <v>5.1823591E-7</v>
      </c>
    </row>
    <row r="118" spans="1:5" x14ac:dyDescent="0.25">
      <c r="A118">
        <v>127</v>
      </c>
      <c r="B118">
        <f t="shared" si="2"/>
        <v>116</v>
      </c>
      <c r="C118">
        <f t="shared" si="3"/>
        <v>1.8765104704000002</v>
      </c>
      <c r="D118">
        <v>3.7213516999999999E-5</v>
      </c>
      <c r="E118">
        <v>6.2023886000000005E-7</v>
      </c>
    </row>
    <row r="119" spans="1:5" x14ac:dyDescent="0.25">
      <c r="A119">
        <v>128</v>
      </c>
      <c r="B119">
        <f t="shared" si="2"/>
        <v>117</v>
      </c>
      <c r="C119">
        <f t="shared" si="3"/>
        <v>1.8907480566000001</v>
      </c>
      <c r="D119">
        <v>3.6329452E-5</v>
      </c>
      <c r="E119">
        <v>6.4700217999999998E-7</v>
      </c>
    </row>
    <row r="120" spans="1:5" x14ac:dyDescent="0.25">
      <c r="A120">
        <v>129</v>
      </c>
      <c r="B120">
        <f t="shared" si="2"/>
        <v>118</v>
      </c>
      <c r="C120">
        <f t="shared" si="3"/>
        <v>1.9049524936000002</v>
      </c>
      <c r="D120">
        <v>3.680707E-5</v>
      </c>
      <c r="E120">
        <v>6.9728916000000004E-7</v>
      </c>
    </row>
    <row r="121" spans="1:5" x14ac:dyDescent="0.25">
      <c r="A121">
        <v>130</v>
      </c>
      <c r="B121">
        <f t="shared" si="2"/>
        <v>119</v>
      </c>
      <c r="C121">
        <f t="shared" si="3"/>
        <v>1.9191237814000002</v>
      </c>
      <c r="D121">
        <v>3.4808073999999999E-5</v>
      </c>
      <c r="E121">
        <v>3.7740245000000002E-7</v>
      </c>
    </row>
    <row r="122" spans="1:5" x14ac:dyDescent="0.25">
      <c r="A122">
        <v>131</v>
      </c>
      <c r="B122">
        <f t="shared" si="2"/>
        <v>120</v>
      </c>
      <c r="C122">
        <f t="shared" si="3"/>
        <v>1.9332619200000001</v>
      </c>
      <c r="D122">
        <v>3.2947631999999997E-5</v>
      </c>
      <c r="E122">
        <v>5.4039945999999999E-7</v>
      </c>
    </row>
    <row r="123" spans="1:5" x14ac:dyDescent="0.25">
      <c r="A123">
        <v>132</v>
      </c>
      <c r="B123">
        <f t="shared" si="2"/>
        <v>121</v>
      </c>
      <c r="C123">
        <f t="shared" si="3"/>
        <v>1.9473669093999999</v>
      </c>
      <c r="D123">
        <v>3.6460395E-5</v>
      </c>
      <c r="E123">
        <v>5.3464888E-7</v>
      </c>
    </row>
    <row r="124" spans="1:5" x14ac:dyDescent="0.25">
      <c r="A124">
        <v>133</v>
      </c>
      <c r="B124">
        <f t="shared" si="2"/>
        <v>122</v>
      </c>
      <c r="C124">
        <f t="shared" si="3"/>
        <v>1.9614387495999999</v>
      </c>
      <c r="D124">
        <v>3.3154972E-5</v>
      </c>
      <c r="E124">
        <v>4.7006617E-7</v>
      </c>
    </row>
    <row r="125" spans="1:5" x14ac:dyDescent="0.25">
      <c r="A125">
        <v>134</v>
      </c>
      <c r="B125">
        <f t="shared" si="2"/>
        <v>123</v>
      </c>
      <c r="C125">
        <f t="shared" si="3"/>
        <v>1.9754774405999997</v>
      </c>
      <c r="D125">
        <v>3.6070165000000003E-5</v>
      </c>
      <c r="E125">
        <v>3.4826127000000002E-7</v>
      </c>
    </row>
    <row r="126" spans="1:5" x14ac:dyDescent="0.25">
      <c r="A126">
        <v>135</v>
      </c>
      <c r="B126">
        <f t="shared" si="2"/>
        <v>124</v>
      </c>
      <c r="C126">
        <f t="shared" si="3"/>
        <v>1.9894829824000002</v>
      </c>
      <c r="D126">
        <v>3.6898540000000002E-5</v>
      </c>
      <c r="E126">
        <v>5.9892695999999996E-7</v>
      </c>
    </row>
    <row r="127" spans="1:5" x14ac:dyDescent="0.25">
      <c r="A127">
        <v>136</v>
      </c>
      <c r="B127">
        <f t="shared" si="2"/>
        <v>125</v>
      </c>
      <c r="C127">
        <f t="shared" si="3"/>
        <v>2.0034553750000001</v>
      </c>
      <c r="D127">
        <v>3.7272547999999997E-5</v>
      </c>
      <c r="E127">
        <v>5.7117632E-7</v>
      </c>
    </row>
    <row r="128" spans="1:5" x14ac:dyDescent="0.25">
      <c r="A128">
        <v>137</v>
      </c>
      <c r="B128">
        <f t="shared" si="2"/>
        <v>126</v>
      </c>
      <c r="C128">
        <f t="shared" si="3"/>
        <v>2.0173946184</v>
      </c>
      <c r="D128">
        <v>3.6911276000000001E-5</v>
      </c>
      <c r="E128">
        <v>5.6400660000000003E-7</v>
      </c>
    </row>
    <row r="129" spans="1:5" x14ac:dyDescent="0.25">
      <c r="A129">
        <v>138</v>
      </c>
      <c r="B129">
        <f t="shared" si="2"/>
        <v>127</v>
      </c>
      <c r="C129">
        <f t="shared" si="3"/>
        <v>2.0313007126000002</v>
      </c>
      <c r="D129">
        <v>3.7399157999999998E-5</v>
      </c>
      <c r="E129">
        <v>6.0180477000000005E-7</v>
      </c>
    </row>
    <row r="130" spans="1:5" x14ac:dyDescent="0.25">
      <c r="A130">
        <v>139</v>
      </c>
      <c r="B130">
        <f t="shared" si="2"/>
        <v>128</v>
      </c>
      <c r="C130">
        <f t="shared" si="3"/>
        <v>2.0451736575999999</v>
      </c>
      <c r="D130">
        <v>3.5900135999999997E-5</v>
      </c>
      <c r="E130">
        <v>3.3400537E-7</v>
      </c>
    </row>
    <row r="131" spans="1:5" x14ac:dyDescent="0.25">
      <c r="A131">
        <v>140</v>
      </c>
      <c r="B131">
        <f t="shared" si="2"/>
        <v>129</v>
      </c>
      <c r="C131">
        <f t="shared" si="3"/>
        <v>2.0590134534</v>
      </c>
      <c r="D131">
        <v>3.7105347000000001E-5</v>
      </c>
      <c r="E131">
        <v>6.3768505999999996E-7</v>
      </c>
    </row>
    <row r="132" spans="1:5" x14ac:dyDescent="0.25">
      <c r="A132">
        <v>141</v>
      </c>
      <c r="B132">
        <f t="shared" si="2"/>
        <v>130</v>
      </c>
      <c r="C132">
        <f t="shared" si="3"/>
        <v>2.0728200999999999</v>
      </c>
      <c r="D132">
        <v>3.7266125000000001E-5</v>
      </c>
      <c r="E132">
        <v>6.3504237999999995E-7</v>
      </c>
    </row>
    <row r="133" spans="1:5" x14ac:dyDescent="0.25">
      <c r="A133">
        <v>142</v>
      </c>
      <c r="B133">
        <f t="shared" ref="B133:B184" si="4">A133-11</f>
        <v>131</v>
      </c>
      <c r="C133">
        <f t="shared" si="3"/>
        <v>2.0865935973999998</v>
      </c>
      <c r="D133">
        <v>3.6254273999999998E-5</v>
      </c>
      <c r="E133">
        <v>4.8814375999999996E-7</v>
      </c>
    </row>
    <row r="134" spans="1:5" x14ac:dyDescent="0.25">
      <c r="A134">
        <v>143</v>
      </c>
      <c r="B134">
        <f t="shared" si="4"/>
        <v>132</v>
      </c>
      <c r="C134">
        <f t="shared" ref="C134:C184" si="5">0.018099468*B134-((0.0000331492)/2)*B134^2</f>
        <v>2.1003339456000001</v>
      </c>
      <c r="D134">
        <v>3.6510800000000003E-5</v>
      </c>
      <c r="E134">
        <v>6.9522522000000004E-7</v>
      </c>
    </row>
    <row r="135" spans="1:5" x14ac:dyDescent="0.25">
      <c r="A135">
        <v>144</v>
      </c>
      <c r="B135">
        <f t="shared" si="4"/>
        <v>133</v>
      </c>
      <c r="C135">
        <f t="shared" si="5"/>
        <v>2.1140411446000003</v>
      </c>
      <c r="D135">
        <v>3.6425340000000001E-5</v>
      </c>
      <c r="E135">
        <v>6.7660479000000002E-7</v>
      </c>
    </row>
    <row r="136" spans="1:5" x14ac:dyDescent="0.25">
      <c r="A136">
        <v>145</v>
      </c>
      <c r="B136">
        <f t="shared" si="4"/>
        <v>134</v>
      </c>
      <c r="C136">
        <f t="shared" si="5"/>
        <v>2.1277151944000003</v>
      </c>
      <c r="D136">
        <v>3.5090445999999998E-5</v>
      </c>
      <c r="E136">
        <v>3.7049141999999999E-7</v>
      </c>
    </row>
    <row r="137" spans="1:5" x14ac:dyDescent="0.25">
      <c r="A137">
        <v>146</v>
      </c>
      <c r="B137">
        <f t="shared" si="4"/>
        <v>135</v>
      </c>
      <c r="C137">
        <f t="shared" si="5"/>
        <v>2.1413560950000003</v>
      </c>
      <c r="D137">
        <v>3.7432472000000001E-5</v>
      </c>
      <c r="E137">
        <v>5.9722480999999998E-7</v>
      </c>
    </row>
    <row r="138" spans="1:5" x14ac:dyDescent="0.25">
      <c r="A138">
        <v>147</v>
      </c>
      <c r="B138">
        <f t="shared" si="4"/>
        <v>136</v>
      </c>
      <c r="C138">
        <f t="shared" si="5"/>
        <v>2.1549638464000003</v>
      </c>
      <c r="D138">
        <v>3.6011562999999998E-5</v>
      </c>
      <c r="E138">
        <v>5.0890124999999999E-7</v>
      </c>
    </row>
    <row r="139" spans="1:5" x14ac:dyDescent="0.25">
      <c r="A139">
        <v>148</v>
      </c>
      <c r="B139">
        <f t="shared" si="4"/>
        <v>137</v>
      </c>
      <c r="C139">
        <f t="shared" si="5"/>
        <v>2.1685384486000001</v>
      </c>
      <c r="D139">
        <v>3.6969452000000001E-5</v>
      </c>
      <c r="E139">
        <v>6.0720480999999996E-7</v>
      </c>
    </row>
    <row r="140" spans="1:5" x14ac:dyDescent="0.25">
      <c r="A140">
        <v>149</v>
      </c>
      <c r="B140">
        <f t="shared" si="4"/>
        <v>138</v>
      </c>
      <c r="C140">
        <f t="shared" si="5"/>
        <v>2.1820799015999999</v>
      </c>
      <c r="D140">
        <v>3.5770560000000003E-5</v>
      </c>
      <c r="E140">
        <v>6.6849201999999999E-7</v>
      </c>
    </row>
    <row r="141" spans="1:5" x14ac:dyDescent="0.25">
      <c r="A141">
        <v>150</v>
      </c>
      <c r="B141">
        <f t="shared" si="4"/>
        <v>139</v>
      </c>
      <c r="C141">
        <f t="shared" si="5"/>
        <v>2.1955882054</v>
      </c>
      <c r="D141">
        <v>3.4924383000000001E-5</v>
      </c>
      <c r="E141">
        <v>3.4572787000000002E-7</v>
      </c>
    </row>
    <row r="142" spans="1:5" x14ac:dyDescent="0.25">
      <c r="A142">
        <v>151</v>
      </c>
      <c r="B142">
        <f t="shared" si="4"/>
        <v>140</v>
      </c>
      <c r="C142">
        <f t="shared" si="5"/>
        <v>2.20906336</v>
      </c>
      <c r="D142">
        <v>3.6352586999999999E-5</v>
      </c>
      <c r="E142">
        <v>5.1050009000000003E-7</v>
      </c>
    </row>
    <row r="143" spans="1:5" x14ac:dyDescent="0.25">
      <c r="A143">
        <v>152</v>
      </c>
      <c r="B143">
        <f t="shared" si="4"/>
        <v>141</v>
      </c>
      <c r="C143">
        <f t="shared" si="5"/>
        <v>2.2225053654</v>
      </c>
      <c r="D143">
        <v>3.3471666E-5</v>
      </c>
      <c r="E143">
        <v>3.5137899E-7</v>
      </c>
    </row>
    <row r="144" spans="1:5" x14ac:dyDescent="0.25">
      <c r="A144">
        <v>153</v>
      </c>
      <c r="B144">
        <f t="shared" si="4"/>
        <v>142</v>
      </c>
      <c r="C144">
        <f t="shared" si="5"/>
        <v>2.2359142216000003</v>
      </c>
      <c r="D144">
        <v>3.5208707E-5</v>
      </c>
      <c r="E144">
        <v>3.6394435000000002E-7</v>
      </c>
    </row>
    <row r="145" spans="1:5" x14ac:dyDescent="0.25">
      <c r="A145">
        <v>154</v>
      </c>
      <c r="B145">
        <f t="shared" si="4"/>
        <v>143</v>
      </c>
      <c r="C145">
        <f t="shared" si="5"/>
        <v>2.2492899286000001</v>
      </c>
      <c r="D145">
        <v>3.4186980999999998E-5</v>
      </c>
      <c r="E145">
        <v>3.6681898E-7</v>
      </c>
    </row>
    <row r="146" spans="1:5" x14ac:dyDescent="0.25">
      <c r="A146">
        <v>155</v>
      </c>
      <c r="B146">
        <f t="shared" si="4"/>
        <v>144</v>
      </c>
      <c r="C146">
        <f t="shared" si="5"/>
        <v>2.2626324864000003</v>
      </c>
      <c r="D146">
        <v>3.5982531999999997E-5</v>
      </c>
      <c r="E146">
        <v>5.3968638000000003E-7</v>
      </c>
    </row>
    <row r="147" spans="1:5" x14ac:dyDescent="0.25">
      <c r="A147">
        <v>156</v>
      </c>
      <c r="B147">
        <f t="shared" si="4"/>
        <v>145</v>
      </c>
      <c r="C147">
        <f t="shared" si="5"/>
        <v>2.2759418950000003</v>
      </c>
      <c r="D147">
        <v>3.5212824000000002E-5</v>
      </c>
      <c r="E147">
        <v>3.5673663999999999E-7</v>
      </c>
    </row>
    <row r="148" spans="1:5" x14ac:dyDescent="0.25">
      <c r="A148">
        <v>157</v>
      </c>
      <c r="B148">
        <f t="shared" si="4"/>
        <v>146</v>
      </c>
      <c r="C148">
        <f t="shared" si="5"/>
        <v>2.2892181544000003</v>
      </c>
      <c r="D148">
        <v>3.6056736999999998E-5</v>
      </c>
      <c r="E148">
        <v>5.2178343999999999E-7</v>
      </c>
    </row>
    <row r="149" spans="1:5" x14ac:dyDescent="0.25">
      <c r="A149">
        <v>158</v>
      </c>
      <c r="B149">
        <f t="shared" si="4"/>
        <v>147</v>
      </c>
      <c r="C149">
        <f t="shared" si="5"/>
        <v>2.3024612646000002</v>
      </c>
      <c r="D149">
        <v>3.6092876000000002E-5</v>
      </c>
      <c r="E149">
        <v>4.7835904000000001E-7</v>
      </c>
    </row>
    <row r="150" spans="1:5" x14ac:dyDescent="0.25">
      <c r="A150">
        <v>159</v>
      </c>
      <c r="B150">
        <f t="shared" si="4"/>
        <v>148</v>
      </c>
      <c r="C150">
        <f t="shared" si="5"/>
        <v>2.3156712256</v>
      </c>
      <c r="D150">
        <v>3.4841890000000002E-5</v>
      </c>
      <c r="E150">
        <v>3.6919819999999998E-7</v>
      </c>
    </row>
    <row r="151" spans="1:5" x14ac:dyDescent="0.25">
      <c r="A151">
        <v>160</v>
      </c>
      <c r="B151">
        <f t="shared" si="4"/>
        <v>149</v>
      </c>
      <c r="C151">
        <f t="shared" si="5"/>
        <v>2.3288480373999998</v>
      </c>
      <c r="D151">
        <v>3.4781259E-5</v>
      </c>
      <c r="E151">
        <v>3.8525570000000002E-7</v>
      </c>
    </row>
    <row r="152" spans="1:5" x14ac:dyDescent="0.25">
      <c r="A152">
        <v>161</v>
      </c>
      <c r="B152">
        <f t="shared" si="4"/>
        <v>150</v>
      </c>
      <c r="C152">
        <f t="shared" si="5"/>
        <v>2.3419916999999999</v>
      </c>
      <c r="D152">
        <v>3.4575201000000003E-5</v>
      </c>
      <c r="E152">
        <v>3.6125242000000003E-7</v>
      </c>
    </row>
    <row r="153" spans="1:5" x14ac:dyDescent="0.25">
      <c r="A153">
        <v>162</v>
      </c>
      <c r="B153">
        <f t="shared" si="4"/>
        <v>151</v>
      </c>
      <c r="C153">
        <f t="shared" si="5"/>
        <v>2.3551022134000004</v>
      </c>
      <c r="D153">
        <v>3.5293092000000001E-5</v>
      </c>
      <c r="E153">
        <v>4.3847622999999998E-7</v>
      </c>
    </row>
    <row r="154" spans="1:5" x14ac:dyDescent="0.25">
      <c r="A154">
        <v>163</v>
      </c>
      <c r="B154">
        <f t="shared" si="4"/>
        <v>152</v>
      </c>
      <c r="C154">
        <f t="shared" si="5"/>
        <v>2.3681795776000003</v>
      </c>
      <c r="D154">
        <v>3.7151114999999998E-5</v>
      </c>
      <c r="E154">
        <v>6.2676323E-7</v>
      </c>
    </row>
    <row r="155" spans="1:5" x14ac:dyDescent="0.25">
      <c r="A155">
        <v>164</v>
      </c>
      <c r="B155">
        <f t="shared" si="4"/>
        <v>153</v>
      </c>
      <c r="C155">
        <f t="shared" si="5"/>
        <v>2.3812237926000002</v>
      </c>
      <c r="D155">
        <v>3.7623058000000001E-5</v>
      </c>
      <c r="E155">
        <v>6.2709780999999999E-7</v>
      </c>
    </row>
    <row r="156" spans="1:5" x14ac:dyDescent="0.25">
      <c r="A156">
        <v>165</v>
      </c>
      <c r="B156">
        <f t="shared" si="4"/>
        <v>154</v>
      </c>
      <c r="C156">
        <f t="shared" si="5"/>
        <v>2.3942348583999999</v>
      </c>
      <c r="D156">
        <v>3.5216884999999997E-5</v>
      </c>
      <c r="E156">
        <v>3.6446299000000002E-7</v>
      </c>
    </row>
    <row r="157" spans="1:5" x14ac:dyDescent="0.25">
      <c r="A157">
        <v>166</v>
      </c>
      <c r="B157">
        <f t="shared" si="4"/>
        <v>155</v>
      </c>
      <c r="C157">
        <f t="shared" si="5"/>
        <v>2.4072127750000001</v>
      </c>
      <c r="D157">
        <v>3.4980388000000002E-5</v>
      </c>
      <c r="E157">
        <v>3.7229070999999999E-7</v>
      </c>
    </row>
    <row r="158" spans="1:5" x14ac:dyDescent="0.25">
      <c r="A158">
        <v>167</v>
      </c>
      <c r="B158">
        <f t="shared" si="4"/>
        <v>156</v>
      </c>
      <c r="C158">
        <f t="shared" si="5"/>
        <v>2.4201575424000001</v>
      </c>
      <c r="D158">
        <v>3.6870708999999997E-5</v>
      </c>
      <c r="E158">
        <v>7.6839773999999998E-7</v>
      </c>
    </row>
    <row r="159" spans="1:5" x14ac:dyDescent="0.25">
      <c r="A159">
        <v>168</v>
      </c>
      <c r="B159">
        <f t="shared" si="4"/>
        <v>157</v>
      </c>
      <c r="C159">
        <f t="shared" si="5"/>
        <v>2.4330691606000001</v>
      </c>
      <c r="D159">
        <v>3.6310621000000002E-5</v>
      </c>
      <c r="E159">
        <v>3.700231E-7</v>
      </c>
    </row>
    <row r="160" spans="1:5" x14ac:dyDescent="0.25">
      <c r="A160">
        <v>169</v>
      </c>
      <c r="B160">
        <f t="shared" si="4"/>
        <v>158</v>
      </c>
      <c r="C160">
        <f t="shared" si="5"/>
        <v>2.4459476296</v>
      </c>
      <c r="D160">
        <v>3.5902767000000001E-5</v>
      </c>
      <c r="E160">
        <v>3.7146524000000002E-7</v>
      </c>
    </row>
    <row r="161" spans="1:5" x14ac:dyDescent="0.25">
      <c r="A161">
        <v>170</v>
      </c>
      <c r="B161">
        <f t="shared" si="4"/>
        <v>159</v>
      </c>
      <c r="C161">
        <f t="shared" si="5"/>
        <v>2.4587929493999998</v>
      </c>
      <c r="D161">
        <v>3.5420808E-5</v>
      </c>
      <c r="E161">
        <v>3.6315169999999999E-7</v>
      </c>
    </row>
    <row r="162" spans="1:5" x14ac:dyDescent="0.25">
      <c r="A162">
        <v>171</v>
      </c>
      <c r="B162">
        <f t="shared" si="4"/>
        <v>160</v>
      </c>
      <c r="C162">
        <f t="shared" si="5"/>
        <v>2.4716051200000004</v>
      </c>
      <c r="D162">
        <v>3.5537582000000001E-5</v>
      </c>
      <c r="E162">
        <v>3.8506399999999999E-7</v>
      </c>
    </row>
    <row r="163" spans="1:5" x14ac:dyDescent="0.25">
      <c r="A163">
        <v>172</v>
      </c>
      <c r="B163">
        <f t="shared" si="4"/>
        <v>161</v>
      </c>
      <c r="C163">
        <f t="shared" si="5"/>
        <v>2.4843841414000005</v>
      </c>
      <c r="D163">
        <v>3.6797497E-5</v>
      </c>
      <c r="E163">
        <v>4.8862933999999999E-7</v>
      </c>
    </row>
    <row r="164" spans="1:5" x14ac:dyDescent="0.25">
      <c r="A164">
        <v>173</v>
      </c>
      <c r="B164">
        <f t="shared" si="4"/>
        <v>162</v>
      </c>
      <c r="C164">
        <f t="shared" si="5"/>
        <v>2.4971300136000001</v>
      </c>
      <c r="D164">
        <v>3.5052458000000002E-5</v>
      </c>
      <c r="E164">
        <v>3.8349365000000001E-7</v>
      </c>
    </row>
    <row r="165" spans="1:5" x14ac:dyDescent="0.25">
      <c r="A165">
        <v>174</v>
      </c>
      <c r="B165">
        <f t="shared" si="4"/>
        <v>163</v>
      </c>
      <c r="C165">
        <f t="shared" si="5"/>
        <v>2.5098427366</v>
      </c>
      <c r="D165">
        <v>3.5902948999999999E-5</v>
      </c>
      <c r="E165">
        <v>4.9147006E-7</v>
      </c>
    </row>
    <row r="166" spans="1:5" x14ac:dyDescent="0.25">
      <c r="A166">
        <v>175</v>
      </c>
      <c r="B166">
        <f t="shared" si="4"/>
        <v>164</v>
      </c>
      <c r="C166">
        <f t="shared" si="5"/>
        <v>2.5225223104000003</v>
      </c>
      <c r="D166">
        <v>3.5696549E-5</v>
      </c>
      <c r="E166">
        <v>3.4521054999999999E-7</v>
      </c>
    </row>
    <row r="167" spans="1:5" x14ac:dyDescent="0.25">
      <c r="A167">
        <v>176</v>
      </c>
      <c r="B167">
        <f t="shared" si="4"/>
        <v>165</v>
      </c>
      <c r="C167">
        <f t="shared" si="5"/>
        <v>2.5351687350000001</v>
      </c>
      <c r="D167">
        <v>3.7141897999999999E-5</v>
      </c>
      <c r="E167">
        <v>7.3663784000000001E-7</v>
      </c>
    </row>
    <row r="168" spans="1:5" x14ac:dyDescent="0.25">
      <c r="A168">
        <v>177</v>
      </c>
      <c r="B168">
        <f t="shared" si="4"/>
        <v>166</v>
      </c>
      <c r="C168">
        <f t="shared" si="5"/>
        <v>2.5477820104000002</v>
      </c>
      <c r="D168">
        <v>3.7413300999999999E-5</v>
      </c>
      <c r="E168">
        <v>8.3031749000000004E-7</v>
      </c>
    </row>
    <row r="169" spans="1:5" x14ac:dyDescent="0.25">
      <c r="A169">
        <v>178</v>
      </c>
      <c r="B169">
        <f t="shared" si="4"/>
        <v>167</v>
      </c>
      <c r="C169">
        <f t="shared" si="5"/>
        <v>2.5603621366000002</v>
      </c>
      <c r="D169">
        <v>3.6538468999999998E-5</v>
      </c>
      <c r="E169">
        <v>4.8245391000000003E-7</v>
      </c>
    </row>
    <row r="170" spans="1:5" x14ac:dyDescent="0.25">
      <c r="A170">
        <v>179</v>
      </c>
      <c r="B170">
        <f t="shared" si="4"/>
        <v>168</v>
      </c>
      <c r="C170">
        <f t="shared" si="5"/>
        <v>2.5729091135999997</v>
      </c>
      <c r="D170">
        <v>3.6228352000000002E-5</v>
      </c>
      <c r="E170">
        <v>5.6584988999999997E-7</v>
      </c>
    </row>
    <row r="171" spans="1:5" x14ac:dyDescent="0.25">
      <c r="A171">
        <v>180</v>
      </c>
      <c r="B171">
        <f t="shared" si="4"/>
        <v>169</v>
      </c>
      <c r="C171">
        <f t="shared" si="5"/>
        <v>2.5854229414000001</v>
      </c>
      <c r="D171">
        <v>3.5739155000000002E-5</v>
      </c>
      <c r="E171">
        <v>4.5847612000000002E-7</v>
      </c>
    </row>
    <row r="172" spans="1:5" x14ac:dyDescent="0.25">
      <c r="A172">
        <v>181</v>
      </c>
      <c r="B172">
        <f t="shared" si="4"/>
        <v>170</v>
      </c>
      <c r="C172">
        <f t="shared" si="5"/>
        <v>2.5979036200000003</v>
      </c>
      <c r="D172">
        <v>3.4804853000000001E-5</v>
      </c>
      <c r="E172">
        <v>3.5676119E-7</v>
      </c>
    </row>
    <row r="173" spans="1:5" x14ac:dyDescent="0.25">
      <c r="A173">
        <v>182</v>
      </c>
      <c r="B173">
        <f t="shared" si="4"/>
        <v>171</v>
      </c>
      <c r="C173">
        <f t="shared" si="5"/>
        <v>2.6103511494000005</v>
      </c>
      <c r="D173">
        <v>3.5401271999999999E-5</v>
      </c>
      <c r="E173">
        <v>5.1597482000000005E-7</v>
      </c>
    </row>
    <row r="174" spans="1:5" x14ac:dyDescent="0.25">
      <c r="A174">
        <v>183</v>
      </c>
      <c r="B174">
        <f t="shared" si="4"/>
        <v>172</v>
      </c>
      <c r="C174">
        <f t="shared" si="5"/>
        <v>2.6227655296000001</v>
      </c>
      <c r="D174">
        <v>3.5462308000000003E-5</v>
      </c>
      <c r="E174">
        <v>3.9951709E-7</v>
      </c>
    </row>
    <row r="175" spans="1:5" x14ac:dyDescent="0.25">
      <c r="A175">
        <v>184</v>
      </c>
      <c r="B175">
        <f t="shared" si="4"/>
        <v>173</v>
      </c>
      <c r="C175">
        <f t="shared" si="5"/>
        <v>2.6351467606000001</v>
      </c>
      <c r="D175">
        <v>3.3812498000000003E-5</v>
      </c>
      <c r="E175">
        <v>5.5146606999999999E-7</v>
      </c>
    </row>
    <row r="176" spans="1:5" x14ac:dyDescent="0.25">
      <c r="A176">
        <v>185</v>
      </c>
      <c r="B176">
        <f t="shared" si="4"/>
        <v>174</v>
      </c>
      <c r="C176">
        <f t="shared" si="5"/>
        <v>2.6474948424</v>
      </c>
      <c r="D176">
        <v>3.5065635000000001E-5</v>
      </c>
      <c r="E176">
        <v>3.6679121000000001E-7</v>
      </c>
    </row>
    <row r="177" spans="1:5" x14ac:dyDescent="0.25">
      <c r="A177">
        <v>186</v>
      </c>
      <c r="B177">
        <f t="shared" si="4"/>
        <v>175</v>
      </c>
      <c r="C177">
        <f t="shared" si="5"/>
        <v>2.6598097750000003</v>
      </c>
      <c r="D177">
        <v>3.527572E-5</v>
      </c>
      <c r="E177">
        <v>3.7814885999999998E-7</v>
      </c>
    </row>
    <row r="178" spans="1:5" x14ac:dyDescent="0.25">
      <c r="A178">
        <v>187</v>
      </c>
      <c r="B178">
        <f t="shared" si="4"/>
        <v>176</v>
      </c>
      <c r="C178">
        <f t="shared" si="5"/>
        <v>2.6720915584</v>
      </c>
      <c r="D178">
        <v>3.5155747999999997E-5</v>
      </c>
      <c r="E178">
        <v>4.9747427000000005E-7</v>
      </c>
    </row>
    <row r="179" spans="1:5" x14ac:dyDescent="0.25">
      <c r="A179">
        <v>188</v>
      </c>
      <c r="B179">
        <f t="shared" si="4"/>
        <v>177</v>
      </c>
      <c r="C179">
        <f t="shared" si="5"/>
        <v>2.6843401926000001</v>
      </c>
      <c r="D179">
        <v>3.5740539000000001E-5</v>
      </c>
      <c r="E179">
        <v>5.2425310000000002E-7</v>
      </c>
    </row>
    <row r="180" spans="1:5" x14ac:dyDescent="0.25">
      <c r="A180">
        <v>189</v>
      </c>
      <c r="B180">
        <f t="shared" si="4"/>
        <v>178</v>
      </c>
      <c r="C180">
        <f t="shared" si="5"/>
        <v>2.6965556776000001</v>
      </c>
      <c r="D180">
        <v>3.4348933999999999E-5</v>
      </c>
      <c r="E180">
        <v>3.6106954000000002E-7</v>
      </c>
    </row>
    <row r="181" spans="1:5" x14ac:dyDescent="0.25">
      <c r="A181">
        <v>190</v>
      </c>
      <c r="B181">
        <f t="shared" si="4"/>
        <v>179</v>
      </c>
      <c r="C181">
        <f t="shared" si="5"/>
        <v>2.7087380134000005</v>
      </c>
      <c r="D181">
        <v>3.4723919E-5</v>
      </c>
      <c r="E181">
        <v>3.7196655999999998E-7</v>
      </c>
    </row>
    <row r="182" spans="1:5" x14ac:dyDescent="0.25">
      <c r="A182">
        <v>191</v>
      </c>
      <c r="B182">
        <f t="shared" si="4"/>
        <v>180</v>
      </c>
      <c r="C182">
        <f t="shared" si="5"/>
        <v>2.7208872000000004</v>
      </c>
      <c r="D182">
        <v>3.4854738999999997E-5</v>
      </c>
      <c r="E182">
        <v>3.6120313999999999E-7</v>
      </c>
    </row>
    <row r="183" spans="1:5" x14ac:dyDescent="0.25">
      <c r="A183">
        <v>192</v>
      </c>
      <c r="B183">
        <f t="shared" si="4"/>
        <v>181</v>
      </c>
      <c r="C183">
        <f t="shared" si="5"/>
        <v>2.7330032374000002</v>
      </c>
      <c r="D183">
        <v>3.5624680999999999E-5</v>
      </c>
      <c r="E183">
        <v>3.6498770999999999E-7</v>
      </c>
    </row>
    <row r="184" spans="1:5" x14ac:dyDescent="0.25">
      <c r="A184">
        <v>193</v>
      </c>
      <c r="B184">
        <f t="shared" si="4"/>
        <v>182</v>
      </c>
      <c r="C184">
        <f t="shared" si="5"/>
        <v>2.7450861256000003</v>
      </c>
      <c r="D184">
        <v>3.5383787000000003E-5</v>
      </c>
      <c r="E184">
        <v>3.7667743999999999E-7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3E70DD9CB01644826790A9CAD4F8E5" ma:contentTypeVersion="11" ma:contentTypeDescription="Create a new document." ma:contentTypeScope="" ma:versionID="5babaccf32a2032b5193589431751e28">
  <xsd:schema xmlns:xsd="http://www.w3.org/2001/XMLSchema" xmlns:xs="http://www.w3.org/2001/XMLSchema" xmlns:p="http://schemas.microsoft.com/office/2006/metadata/properties" xmlns:ns3="12da1371-c0bd-46af-a584-d0ca56511368" xmlns:ns4="cb9691b9-6864-4b4e-9d45-a7fab6b1f025" targetNamespace="http://schemas.microsoft.com/office/2006/metadata/properties" ma:root="true" ma:fieldsID="a07c790850a8c72555cb87560a3ce84a" ns3:_="" ns4:_="">
    <xsd:import namespace="12da1371-c0bd-46af-a584-d0ca56511368"/>
    <xsd:import namespace="cb9691b9-6864-4b4e-9d45-a7fab6b1f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a1371-c0bd-46af-a584-d0ca565113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9691b9-6864-4b4e-9d45-a7fab6b1f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M 0 E A A B Q S w M E F A A C A A g A p l k /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p l k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Z Z P 1 j 8 H 9 r N x w E A A A 8 E A A A T A B w A R m 9 y b X V s Y X M v U 2 V j d G l v b j E u b S C i G A A o o B Q A A A A A A A A A A A A A A A A A A A A A A A A A A A B 9 U s G K 2 z A Q v Q f y D 8 Z 7 S c A y j p t d S p c 9 J N 6 2 G 2 h p w W 5 z s D d G c W Y d g y W 5 M 1 J I G / b f K y f Z h r b 2 6 i I 0 7 8 2 b 9 w Y R F L p S 0 o l P 9 + R 2 O B g O a M s R N s 6 V u 7 x J O A u D c M q C C Q t D F r x x p o E R j B q l g 4 D l j S L d o C q A q J K l 6 9 w 5 N e j h w L E n V g Y L s J W I d v 6 9 K o w A q U c f q h r 8 S E l t H z R y o 3 f Z N w K k D E R V V 9 k X C f d Y 7 S B 7 4 V O W f I z Z 1 z 8 T W F x g 1 W h i g p M G z D 7 P k k + z e b Z A 5 J u K t w H y x M j S Y j J r v W c X 7 9 n / W f x X s v h 6 r 9 2 x N 3 n r u a 7 3 f q + R f + e 1 A f I X p V Q I 3 i S 8 D s f e K e q V a x 0 K p e 3 K H o B v b J 5 2 E w l f 2 6 x n 5 F w f n b b i O e m 5 P q v r u O A 1 R 7 r T a O D x I h l t u S y t Y v K z g Y t c g l z S k 0 I R q d o I 2 Y I 0 6 p j v H Q 4 u G p l L L s D 1 H G 1 5 j o a 9 f v a c g 1 u i X Z U s 8 1 2 b K D X i 8 Y U h j V g D H j n x b J k / I f x I H 3 6 1 8 E L q m 6 n f j v s L z Q F R 4 Z n z r 8 Q s X Y o V C z u h t r E f 5 n W z 5 a l Y h b R i k 1 7 C U U O E 1 E 1 Z g + Y p r Q L / u g 8 9 9 v c y 5 v 3 2 5 q + 7 1 1 s r 3 l d v W 7 s w b l L q F O P m 5 L M L j P p N R P 0 e n 8 f D Q S U 7 / 9 n t b 1 B L A Q I t A B Q A A g A I A K Z Z P 1 g g O B 9 n p A A A A P U A A A A S A A A A A A A A A A A A A A A A A A A A A A B D b 2 5 m a W c v U G F j a 2 F n Z S 5 4 b W x Q S w E C L Q A U A A I A C A C m W T 9 Y D 8 r p q 6 Q A A A D p A A A A E w A A A A A A A A A A A A A A A A D w A A A A W 0 N v b n R l b n R f V H l w Z X N d L n h t b F B L A Q I t A B Q A A g A I A K Z Z P 1 j 8 H 9 r N x w E A A A 8 E A A A T A A A A A A A A A A A A A A A A A O E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Q Y A A A A A A A A 4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l R h L T I w M j Q t M D E t M j I t M D M l M j A 0 M H V t L X N w b 3 Q w M C 1 f c G 9 z d H B y b 2 N l c 3 N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N l R h X z I w M j R f M D F f M j J f M D N f N D B 1 b V 9 z c G 9 0 M D B f X 3 B v c 3 R w c m 9 j Z X N z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w V D A 0 O j I 5 O j U x L j A 4 O D I x N z R a I i A v P j x F b n R y e S B U e X B l P S J G a W x s Q 2 9 s d W 1 u V H l w Z X M i I F Z h b H V l P S J z Q m d V R E J R V U Z C U V V G Q l F V R k J R V U Z C U V V G I i A v P j x F b n R y e S B U e X B l P S J G a W x s Q 2 9 s d W 1 u T m F t Z X M i I F Z h b H V l P S J z W y Z x d W 9 0 O 3 J 1 b l 9 u Y W 1 l J n F 1 b 3 Q 7 L C Z x d W 9 0 O 2 d y Y X R p b m d f d m F s d W V b d W 1 d J n F 1 b 3 Q 7 L C Z x d W 9 0 O 1 N B V 1 9 m c m V x W 0 h 6 X S Z x d W 9 0 O y w m c X V v d D t T Q V d f Z n J l c V 9 l c n J v c l t I e l 0 m c X V v d D s s J n F 1 b 3 Q 7 Q V t X b V 4 t M l 0 m c X V v d D s s J n F 1 b 3 Q 7 Q V 9 l c n J b V 2 1 e L T J d J n F 1 b 3 Q 7 L C Z x d W 9 0 O 2 F s c G h h W 2 1 e M n N e L T F d J n F 1 b 3 Q 7 L C Z x d W 9 0 O 2 F s c G h h X 2 V y c l t t M n M t M V 0 m c X V v d D s s J n F 1 b 3 Q 7 Y m V 0 Y V t z X j A u N V 0 m c X V v d D s s J n F 1 b 3 Q 7 Y m V 0 Y V 9 l c n J b c 1 4 w L j V d J n F 1 b 3 Q 7 L C Z x d W 9 0 O 0 J b V 2 1 e L T J d J n F 1 b 3 Q 7 L C Z x d W 9 0 O 0 J f Z X J y W 1 d t X i 0 y X S Z x d W 9 0 O y w m c X V v d D t 0 a G V 0 Y S Z x d W 9 0 O y w m c X V v d D t 0 a G V 0 Y V 9 l c n I m c X V v d D s s J n F 1 b 3 Q 7 d G F 1 W 3 N d J n F 1 b 3 Q 7 L C Z x d W 9 0 O 3 R h d V 9 l c n J b c 1 0 m c X V v d D s s J n F 1 b 3 Q 7 Q 1 t X b V 4 t M l 0 m c X V v d D s s J n F 1 b 3 Q 7 Q 1 9 l c n J b V 2 1 e L T J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c 2 V G E t M j A y N C 0 w M S 0 y M i 0 w M y A 0 M H V t L X N w b 3 Q w M C 1 f c G 9 z d H B y b 2 N l c 3 N p b m c v Q 2 h h b m d l Z C B U e X B l L n t y d W 5 f b m F t Z S w w f S Z x d W 9 0 O y w m c X V v d D t T Z W N 0 a W 9 u M S 9 X N l R h L T I w M j Q t M D E t M j I t M D M g N D B 1 b S 1 z c G 9 0 M D A t X 3 B v c 3 R w c m 9 j Z X N z a W 5 n L 0 N o Y W 5 n Z W Q g V H l w Z S 5 7 Z 3 J h d G l u Z 1 9 2 Y W x 1 Z V t 1 b V 0 s M X 0 m c X V v d D s s J n F 1 b 3 Q 7 U 2 V j d G l v b j E v V z Z U Y S 0 y M D I 0 L T A x L T I y L T A z I D Q w d W 0 t c 3 B v d D A w L V 9 w b 3 N 0 c H J v Y 2 V z c 2 l u Z y 9 D a G F u Z 2 V k I F R 5 c G U u e 1 N B V 1 9 m c m V x W 0 h 6 X S w y f S Z x d W 9 0 O y w m c X V v d D t T Z W N 0 a W 9 u M S 9 X N l R h L T I w M j Q t M D E t M j I t M D M g N D B 1 b S 1 z c G 9 0 M D A t X 3 B v c 3 R w c m 9 j Z X N z a W 5 n L 0 N o Y W 5 n Z W Q g V H l w Z S 5 7 U 0 F X X 2 Z y Z X F f Z X J y b 3 J b S H p d L D N 9 J n F 1 b 3 Q 7 L C Z x d W 9 0 O 1 N l Y 3 R p b 2 4 x L 1 c 2 V G E t M j A y N C 0 w M S 0 y M i 0 w M y A 0 M H V t L X N w b 3 Q w M C 1 f c G 9 z d H B y b 2 N l c 3 N p b m c v Q 2 h h b m d l Z C B U e X B l L n t B W 1 d t X i 0 y X S w 0 f S Z x d W 9 0 O y w m c X V v d D t T Z W N 0 a W 9 u M S 9 X N l R h L T I w M j Q t M D E t M j I t M D M g N D B 1 b S 1 z c G 9 0 M D A t X 3 B v c 3 R w c m 9 j Z X N z a W 5 n L 0 N o Y W 5 n Z W Q g V H l w Z S 5 7 Q V 9 l c n J b V 2 1 e L T J d L D V 9 J n F 1 b 3 Q 7 L C Z x d W 9 0 O 1 N l Y 3 R p b 2 4 x L 1 c 2 V G E t M j A y N C 0 w M S 0 y M i 0 w M y A 0 M H V t L X N w b 3 Q w M C 1 f c G 9 z d H B y b 2 N l c 3 N p b m c v Q 2 h h b m d l Z C B U e X B l L n t h b H B o Y V t t X j J z X i 0 x X S w 2 f S Z x d W 9 0 O y w m c X V v d D t T Z W N 0 a W 9 u M S 9 X N l R h L T I w M j Q t M D E t M j I t M D M g N D B 1 b S 1 z c G 9 0 M D A t X 3 B v c 3 R w c m 9 j Z X N z a W 5 n L 0 N o Y W 5 n Z W Q g V H l w Z S 5 7 Y W x w a G F f Z X J y W 2 0 y c y 0 x X S w 3 f S Z x d W 9 0 O y w m c X V v d D t T Z W N 0 a W 9 u M S 9 X N l R h L T I w M j Q t M D E t M j I t M D M g N D B 1 b S 1 z c G 9 0 M D A t X 3 B v c 3 R w c m 9 j Z X N z a W 5 n L 0 N o Y W 5 n Z W Q g V H l w Z S 5 7 Y m V 0 Y V t z X j A u N V 0 s O H 0 m c X V v d D s s J n F 1 b 3 Q 7 U 2 V j d G l v b j E v V z Z U Y S 0 y M D I 0 L T A x L T I y L T A z I D Q w d W 0 t c 3 B v d D A w L V 9 w b 3 N 0 c H J v Y 2 V z c 2 l u Z y 9 D a G F u Z 2 V k I F R 5 c G U u e 2 J l d G F f Z X J y W 3 N e M C 4 1 X S w 5 f S Z x d W 9 0 O y w m c X V v d D t T Z W N 0 a W 9 u M S 9 X N l R h L T I w M j Q t M D E t M j I t M D M g N D B 1 b S 1 z c G 9 0 M D A t X 3 B v c 3 R w c m 9 j Z X N z a W 5 n L 0 N o Y W 5 n Z W Q g V H l w Z S 5 7 Q l t X b V 4 t M l 0 s M T B 9 J n F 1 b 3 Q 7 L C Z x d W 9 0 O 1 N l Y 3 R p b 2 4 x L 1 c 2 V G E t M j A y N C 0 w M S 0 y M i 0 w M y A 0 M H V t L X N w b 3 Q w M C 1 f c G 9 z d H B y b 2 N l c 3 N p b m c v Q 2 h h b m d l Z C B U e X B l L n t C X 2 V y c l t X b V 4 t M l 0 s M T F 9 J n F 1 b 3 Q 7 L C Z x d W 9 0 O 1 N l Y 3 R p b 2 4 x L 1 c 2 V G E t M j A y N C 0 w M S 0 y M i 0 w M y A 0 M H V t L X N w b 3 Q w M C 1 f c G 9 z d H B y b 2 N l c 3 N p b m c v Q 2 h h b m d l Z C B U e X B l L n t 0 a G V 0 Y S w x M n 0 m c X V v d D s s J n F 1 b 3 Q 7 U 2 V j d G l v b j E v V z Z U Y S 0 y M D I 0 L T A x L T I y L T A z I D Q w d W 0 t c 3 B v d D A w L V 9 w b 3 N 0 c H J v Y 2 V z c 2 l u Z y 9 D a G F u Z 2 V k I F R 5 c G U u e 3 R o Z X R h X 2 V y c i w x M 3 0 m c X V v d D s s J n F 1 b 3 Q 7 U 2 V j d G l v b j E v V z Z U Y S 0 y M D I 0 L T A x L T I y L T A z I D Q w d W 0 t c 3 B v d D A w L V 9 w b 3 N 0 c H J v Y 2 V z c 2 l u Z y 9 D a G F u Z 2 V k I F R 5 c G U u e 3 R h d V t z X S w x N H 0 m c X V v d D s s J n F 1 b 3 Q 7 U 2 V j d G l v b j E v V z Z U Y S 0 y M D I 0 L T A x L T I y L T A z I D Q w d W 0 t c 3 B v d D A w L V 9 w b 3 N 0 c H J v Y 2 V z c 2 l u Z y 9 D a G F u Z 2 V k I F R 5 c G U u e 3 R h d V 9 l c n J b c 1 0 s M T V 9 J n F 1 b 3 Q 7 L C Z x d W 9 0 O 1 N l Y 3 R p b 2 4 x L 1 c 2 V G E t M j A y N C 0 w M S 0 y M i 0 w M y A 0 M H V t L X N w b 3 Q w M C 1 f c G 9 z d H B y b 2 N l c 3 N p b m c v Q 2 h h b m d l Z C B U e X B l L n t D W 1 d t X i 0 y X S w x N n 0 m c X V v d D s s J n F 1 b 3 Q 7 U 2 V j d G l v b j E v V z Z U Y S 0 y M D I 0 L T A x L T I y L T A z I D Q w d W 0 t c 3 B v d D A w L V 9 w b 3 N 0 c H J v Y 2 V z c 2 l u Z y 9 D a G F u Z 2 V k I F R 5 c G U u e 0 N f Z X J y W 1 d t X i 0 y X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c 2 V G E t M j A y N C 0 w M S 0 y M i 0 w M y A 0 M H V t L X N w b 3 Q w M C 1 f c G 9 z d H B y b 2 N l c 3 N p b m c v Q 2 h h b m d l Z C B U e X B l L n t y d W 5 f b m F t Z S w w f S Z x d W 9 0 O y w m c X V v d D t T Z W N 0 a W 9 u M S 9 X N l R h L T I w M j Q t M D E t M j I t M D M g N D B 1 b S 1 z c G 9 0 M D A t X 3 B v c 3 R w c m 9 j Z X N z a W 5 n L 0 N o Y W 5 n Z W Q g V H l w Z S 5 7 Z 3 J h d G l u Z 1 9 2 Y W x 1 Z V t 1 b V 0 s M X 0 m c X V v d D s s J n F 1 b 3 Q 7 U 2 V j d G l v b j E v V z Z U Y S 0 y M D I 0 L T A x L T I y L T A z I D Q w d W 0 t c 3 B v d D A w L V 9 w b 3 N 0 c H J v Y 2 V z c 2 l u Z y 9 D a G F u Z 2 V k I F R 5 c G U u e 1 N B V 1 9 m c m V x W 0 h 6 X S w y f S Z x d W 9 0 O y w m c X V v d D t T Z W N 0 a W 9 u M S 9 X N l R h L T I w M j Q t M D E t M j I t M D M g N D B 1 b S 1 z c G 9 0 M D A t X 3 B v c 3 R w c m 9 j Z X N z a W 5 n L 0 N o Y W 5 n Z W Q g V H l w Z S 5 7 U 0 F X X 2 Z y Z X F f Z X J y b 3 J b S H p d L D N 9 J n F 1 b 3 Q 7 L C Z x d W 9 0 O 1 N l Y 3 R p b 2 4 x L 1 c 2 V G E t M j A y N C 0 w M S 0 y M i 0 w M y A 0 M H V t L X N w b 3 Q w M C 1 f c G 9 z d H B y b 2 N l c 3 N p b m c v Q 2 h h b m d l Z C B U e X B l L n t B W 1 d t X i 0 y X S w 0 f S Z x d W 9 0 O y w m c X V v d D t T Z W N 0 a W 9 u M S 9 X N l R h L T I w M j Q t M D E t M j I t M D M g N D B 1 b S 1 z c G 9 0 M D A t X 3 B v c 3 R w c m 9 j Z X N z a W 5 n L 0 N o Y W 5 n Z W Q g V H l w Z S 5 7 Q V 9 l c n J b V 2 1 e L T J d L D V 9 J n F 1 b 3 Q 7 L C Z x d W 9 0 O 1 N l Y 3 R p b 2 4 x L 1 c 2 V G E t M j A y N C 0 w M S 0 y M i 0 w M y A 0 M H V t L X N w b 3 Q w M C 1 f c G 9 z d H B y b 2 N l c 3 N p b m c v Q 2 h h b m d l Z C B U e X B l L n t h b H B o Y V t t X j J z X i 0 x X S w 2 f S Z x d W 9 0 O y w m c X V v d D t T Z W N 0 a W 9 u M S 9 X N l R h L T I w M j Q t M D E t M j I t M D M g N D B 1 b S 1 z c G 9 0 M D A t X 3 B v c 3 R w c m 9 j Z X N z a W 5 n L 0 N o Y W 5 n Z W Q g V H l w Z S 5 7 Y W x w a G F f Z X J y W 2 0 y c y 0 x X S w 3 f S Z x d W 9 0 O y w m c X V v d D t T Z W N 0 a W 9 u M S 9 X N l R h L T I w M j Q t M D E t M j I t M D M g N D B 1 b S 1 z c G 9 0 M D A t X 3 B v c 3 R w c m 9 j Z X N z a W 5 n L 0 N o Y W 5 n Z W Q g V H l w Z S 5 7 Y m V 0 Y V t z X j A u N V 0 s O H 0 m c X V v d D s s J n F 1 b 3 Q 7 U 2 V j d G l v b j E v V z Z U Y S 0 y M D I 0 L T A x L T I y L T A z I D Q w d W 0 t c 3 B v d D A w L V 9 w b 3 N 0 c H J v Y 2 V z c 2 l u Z y 9 D a G F u Z 2 V k I F R 5 c G U u e 2 J l d G F f Z X J y W 3 N e M C 4 1 X S w 5 f S Z x d W 9 0 O y w m c X V v d D t T Z W N 0 a W 9 u M S 9 X N l R h L T I w M j Q t M D E t M j I t M D M g N D B 1 b S 1 z c G 9 0 M D A t X 3 B v c 3 R w c m 9 j Z X N z a W 5 n L 0 N o Y W 5 n Z W Q g V H l w Z S 5 7 Q l t X b V 4 t M l 0 s M T B 9 J n F 1 b 3 Q 7 L C Z x d W 9 0 O 1 N l Y 3 R p b 2 4 x L 1 c 2 V G E t M j A y N C 0 w M S 0 y M i 0 w M y A 0 M H V t L X N w b 3 Q w M C 1 f c G 9 z d H B y b 2 N l c 3 N p b m c v Q 2 h h b m d l Z C B U e X B l L n t C X 2 V y c l t X b V 4 t M l 0 s M T F 9 J n F 1 b 3 Q 7 L C Z x d W 9 0 O 1 N l Y 3 R p b 2 4 x L 1 c 2 V G E t M j A y N C 0 w M S 0 y M i 0 w M y A 0 M H V t L X N w b 3 Q w M C 1 f c G 9 z d H B y b 2 N l c 3 N p b m c v Q 2 h h b m d l Z C B U e X B l L n t 0 a G V 0 Y S w x M n 0 m c X V v d D s s J n F 1 b 3 Q 7 U 2 V j d G l v b j E v V z Z U Y S 0 y M D I 0 L T A x L T I y L T A z I D Q w d W 0 t c 3 B v d D A w L V 9 w b 3 N 0 c H J v Y 2 V z c 2 l u Z y 9 D a G F u Z 2 V k I F R 5 c G U u e 3 R o Z X R h X 2 V y c i w x M 3 0 m c X V v d D s s J n F 1 b 3 Q 7 U 2 V j d G l v b j E v V z Z U Y S 0 y M D I 0 L T A x L T I y L T A z I D Q w d W 0 t c 3 B v d D A w L V 9 w b 3 N 0 c H J v Y 2 V z c 2 l u Z y 9 D a G F u Z 2 V k I F R 5 c G U u e 3 R h d V t z X S w x N H 0 m c X V v d D s s J n F 1 b 3 Q 7 U 2 V j d G l v b j E v V z Z U Y S 0 y M D I 0 L T A x L T I y L T A z I D Q w d W 0 t c 3 B v d D A w L V 9 w b 3 N 0 c H J v Y 2 V z c 2 l u Z y 9 D a G F u Z 2 V k I F R 5 c G U u e 3 R h d V 9 l c n J b c 1 0 s M T V 9 J n F 1 b 3 Q 7 L C Z x d W 9 0 O 1 N l Y 3 R p b 2 4 x L 1 c 2 V G E t M j A y N C 0 w M S 0 y M i 0 w M y A 0 M H V t L X N w b 3 Q w M C 1 f c G 9 z d H B y b 2 N l c 3 N p b m c v Q 2 h h b m d l Z C B U e X B l L n t D W 1 d t X i 0 y X S w x N n 0 m c X V v d D s s J n F 1 b 3 Q 7 U 2 V j d G l v b j E v V z Z U Y S 0 y M D I 0 L T A x L T I y L T A z I D Q w d W 0 t c 3 B v d D A w L V 9 w b 3 N 0 c H J v Y 2 V z c 2 l u Z y 9 D a G F u Z 2 V k I F R 5 c G U u e 0 N f Z X J y W 1 d t X i 0 y X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c 2 V G E t M j A y N C 0 w M S 0 y M i 0 w M y U y M D Q w d W 0 t c 3 B v d D A w L V 9 w b 3 N 0 c H J v Y 2 V z c 2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l R h L T I w M j Q t M D E t M j I t M D M l M j A 0 M H V t L X N w b 3 Q w M C 1 f c G 9 z d H B y b 2 N l c 3 N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z Z U Y S 0 y M D I 0 L T A x L T I y L T A z J T I w N D B 1 b S 1 z c G 9 0 M D A t X 3 B v c 3 R w c m 9 j Z X N z a W 5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b s T e K G b Q h P n u s v C O g E L L M A A A A A A g A A A A A A E G Y A A A A B A A A g A A A A e p W 6 H k o b y K E K V m 0 z X x h 5 X 5 Q U n L U y T U K q S b R L S W k G n G I A A A A A D o A A A A A C A A A g A A A A J p m Z c G d M k l 2 W p p 8 m G w + q E t / D v e D 7 C S 1 c V + F s + B A k h h 5 Q A A A A I h 6 O G 7 L t b M z 2 L I h n x m Y b u P n M o y D 0 f 9 / U F 1 q I K O 9 z l 6 m 2 o S e A 5 B d l H G s h k d R o 0 j Y k 6 Y m t 9 N q J j M a 7 4 m d v Q s H 1 X t d l s M 2 V L a p q 4 D I B B z w 9 J w Z A A A A A k j j K u F y k 2 R K A h M k 2 z J X y f y s p L C H S u d T / 3 C Y g y b s 5 l w S l z t 6 Q 5 Q P i y t 7 4 R m t n n w e r r k v k P f B s 8 H F 8 W q m R z i q H e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F9A511-01CD-4AD3-92E5-49FAE3D830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a1371-c0bd-46af-a584-d0ca56511368"/>
    <ds:schemaRef ds:uri="cb9691b9-6864-4b4e-9d45-a7fab6b1f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73A0F6-946B-4231-A404-E91965FEA0B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BC7212C-F331-4606-B74A-B63F24F215D5}">
  <ds:schemaRefs>
    <ds:schemaRef ds:uri="http://purl.org/dc/terms/"/>
    <ds:schemaRef ds:uri="http://purl.org/dc/dcmitype/"/>
    <ds:schemaRef ds:uri="http://schemas.microsoft.com/office/2006/documentManagement/types"/>
    <ds:schemaRef ds:uri="cb9691b9-6864-4b4e-9d45-a7fab6b1f025"/>
    <ds:schemaRef ds:uri="http://purl.org/dc/elements/1.1/"/>
    <ds:schemaRef ds:uri="http://schemas.microsoft.com/office/2006/metadata/properties"/>
    <ds:schemaRef ds:uri="http://schemas.microsoft.com/office/infopath/2007/PartnerControls"/>
    <ds:schemaRef ds:uri="12da1371-c0bd-46af-a584-d0ca56511368"/>
    <ds:schemaRef ds:uri="http://schemas.openxmlformats.org/package/2006/metadata/core-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5F679E73-04D2-4602-8178-208369211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Raw_Data_Vacancies</vt:lpstr>
      <vt:lpstr>Analysis_DPA</vt:lpstr>
      <vt:lpstr>TGS data</vt:lpstr>
      <vt:lpstr>Unirradiated avg</vt:lpstr>
      <vt:lpstr>DPA vs Diffusivity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Emilio Ahuactzin</cp:lastModifiedBy>
  <dcterms:created xsi:type="dcterms:W3CDTF">2015-09-30T10:23:26Z</dcterms:created>
  <dcterms:modified xsi:type="dcterms:W3CDTF">2024-04-04T05:41:57Z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0x010100453E70DD9CB01644826790A9CAD4F8E5</vt:lpwstr>
  </property>
</Properties>
</file>