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dave_\Downloads\"/>
    </mc:Choice>
  </mc:AlternateContent>
  <xr:revisionPtr revIDLastSave="0" documentId="13_ncr:1_{2807D4DA-3315-4234-834C-1B87A86FDADC}" xr6:coauthVersionLast="47" xr6:coauthVersionMax="47" xr10:uidLastSave="{00000000-0000-0000-0000-000000000000}"/>
  <bookViews>
    <workbookView xWindow="-108" yWindow="-108" windowWidth="23256" windowHeight="12456" activeTab="2" xr2:uid="{13F4AE79-2971-4DD1-83EB-84B9C5A6F743}"/>
  </bookViews>
  <sheets>
    <sheet name="Excel Practice" sheetId="3" r:id="rId1"/>
    <sheet name="Pivot Table Practice" sheetId="10" r:id="rId2"/>
    <sheet name="Data Visualization sheet" sheetId="11" r:id="rId3"/>
  </sheets>
  <definedNames>
    <definedName name="_xlnm._FilterDatabase" localSheetId="0" hidden="1">'Excel Practice'!$B$7:$L$77</definedName>
    <definedName name="Slicer_Months__Ship_Dat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3" l="1"/>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8" i="3"/>
  <c r="I14" i="3"/>
  <c r="I15" i="3"/>
  <c r="J15" i="3" s="1"/>
  <c r="I16" i="3"/>
  <c r="J16" i="3" s="1"/>
  <c r="I22" i="3"/>
  <c r="J22" i="3" s="1"/>
  <c r="I23" i="3"/>
  <c r="J23" i="3" s="1"/>
  <c r="I24" i="3"/>
  <c r="J24" i="3" s="1"/>
  <c r="I31" i="3"/>
  <c r="J31" i="3" s="1"/>
  <c r="I32" i="3"/>
  <c r="I39" i="3"/>
  <c r="J39" i="3" s="1"/>
  <c r="I40" i="3"/>
  <c r="J40" i="3" s="1"/>
  <c r="I48" i="3"/>
  <c r="J48" i="3" s="1"/>
  <c r="I61" i="3"/>
  <c r="J61" i="3" s="1"/>
  <c r="I62" i="3"/>
  <c r="J62" i="3" s="1"/>
  <c r="I63" i="3"/>
  <c r="J63" i="3" s="1"/>
  <c r="I64" i="3"/>
  <c r="J64" i="3" s="1"/>
  <c r="I69" i="3"/>
  <c r="J69" i="3" s="1"/>
  <c r="I70" i="3"/>
  <c r="J70" i="3" s="1"/>
  <c r="I71" i="3"/>
  <c r="J71" i="3" s="1"/>
  <c r="I72" i="3"/>
  <c r="J72" i="3" s="1"/>
  <c r="I8" i="3"/>
  <c r="J8" i="3" s="1"/>
  <c r="I11" i="3"/>
  <c r="J11" i="3" s="1"/>
  <c r="I12" i="3"/>
  <c r="J12" i="3" s="1"/>
  <c r="I17" i="3"/>
  <c r="J17" i="3" s="1"/>
  <c r="I18" i="3"/>
  <c r="J18" i="3" s="1"/>
  <c r="I19" i="3"/>
  <c r="J19" i="3" s="1"/>
  <c r="I20" i="3"/>
  <c r="J20" i="3" s="1"/>
  <c r="I21" i="3"/>
  <c r="J21" i="3" s="1"/>
  <c r="I25" i="3"/>
  <c r="J25" i="3" s="1"/>
  <c r="I26" i="3"/>
  <c r="J26" i="3" s="1"/>
  <c r="I27" i="3"/>
  <c r="I29" i="3"/>
  <c r="J29" i="3" s="1"/>
  <c r="I30" i="3"/>
  <c r="J30" i="3" s="1"/>
  <c r="I33" i="3"/>
  <c r="J33" i="3" s="1"/>
  <c r="I34" i="3"/>
  <c r="J34" i="3" s="1"/>
  <c r="I35" i="3"/>
  <c r="J35" i="3" s="1"/>
  <c r="I36" i="3"/>
  <c r="J36" i="3" s="1"/>
  <c r="I37" i="3"/>
  <c r="J37" i="3" s="1"/>
  <c r="I38" i="3"/>
  <c r="J38" i="3" s="1"/>
  <c r="I41" i="3"/>
  <c r="J41" i="3" s="1"/>
  <c r="I42" i="3"/>
  <c r="J42" i="3" s="1"/>
  <c r="I43" i="3"/>
  <c r="I45" i="3"/>
  <c r="J45" i="3" s="1"/>
  <c r="I46" i="3"/>
  <c r="J46" i="3" s="1"/>
  <c r="I47" i="3"/>
  <c r="J47" i="3" s="1"/>
  <c r="I49" i="3"/>
  <c r="J49" i="3" s="1"/>
  <c r="I50" i="3"/>
  <c r="J50" i="3" s="1"/>
  <c r="I51" i="3"/>
  <c r="J51" i="3" s="1"/>
  <c r="I52" i="3"/>
  <c r="J52" i="3" s="1"/>
  <c r="I53" i="3"/>
  <c r="J53" i="3" s="1"/>
  <c r="I54" i="3"/>
  <c r="I56" i="3"/>
  <c r="J56" i="3" s="1"/>
  <c r="I58" i="3"/>
  <c r="J58" i="3" s="1"/>
  <c r="I59" i="3"/>
  <c r="I60" i="3"/>
  <c r="J60" i="3" s="1"/>
  <c r="I65" i="3"/>
  <c r="J65" i="3" s="1"/>
  <c r="I66" i="3"/>
  <c r="J66" i="3" s="1"/>
  <c r="I67" i="3"/>
  <c r="J67" i="3" s="1"/>
  <c r="I68" i="3"/>
  <c r="J68" i="3" s="1"/>
  <c r="I73" i="3"/>
  <c r="J73" i="3" s="1"/>
  <c r="I74" i="3"/>
  <c r="J74" i="3" s="1"/>
  <c r="I75" i="3"/>
  <c r="J75" i="3" s="1"/>
  <c r="I76" i="3"/>
  <c r="J76" i="3" s="1"/>
  <c r="I9" i="3"/>
  <c r="J9" i="3" s="1"/>
  <c r="I57" i="3"/>
  <c r="J57" i="3" s="1"/>
  <c r="J54" i="3" l="1"/>
  <c r="I10" i="3"/>
  <c r="J10" i="3" s="1"/>
  <c r="J32" i="3"/>
  <c r="J14" i="3"/>
  <c r="I55" i="3"/>
  <c r="J55" i="3" s="1"/>
  <c r="I77" i="3"/>
  <c r="J77" i="3" s="1"/>
  <c r="I13" i="3"/>
  <c r="J13" i="3" s="1"/>
  <c r="J27" i="3"/>
  <c r="J43" i="3"/>
  <c r="J59" i="3"/>
  <c r="I44" i="3"/>
  <c r="J44" i="3" s="1"/>
  <c r="I28" i="3"/>
  <c r="J28" i="3" s="1"/>
</calcChain>
</file>

<file path=xl/sharedStrings.xml><?xml version="1.0" encoding="utf-8"?>
<sst xmlns="http://schemas.openxmlformats.org/spreadsheetml/2006/main" count="374" uniqueCount="159">
  <si>
    <t>Tax</t>
  </si>
  <si>
    <t>Order No</t>
  </si>
  <si>
    <t>Order Date</t>
  </si>
  <si>
    <t>Customer Name</t>
  </si>
  <si>
    <t>Ship Date</t>
  </si>
  <si>
    <t>Retail Price (USD)</t>
  </si>
  <si>
    <t>Order Quantity</t>
  </si>
  <si>
    <t>Tax (USD)</t>
  </si>
  <si>
    <t>Total (USD)</t>
  </si>
  <si>
    <t>1001</t>
  </si>
  <si>
    <t>John Smith</t>
  </si>
  <si>
    <t>1002</t>
  </si>
  <si>
    <t>Jane Doe</t>
  </si>
  <si>
    <t>1003</t>
  </si>
  <si>
    <t>Michael Johnson</t>
  </si>
  <si>
    <t>1004</t>
  </si>
  <si>
    <t>Emily Brown</t>
  </si>
  <si>
    <t>1005</t>
  </si>
  <si>
    <t>David Wilson</t>
  </si>
  <si>
    <t>1006</t>
  </si>
  <si>
    <t>Lisa Taylor</t>
  </si>
  <si>
    <t>1007</t>
  </si>
  <si>
    <t>Daniel Martinez</t>
  </si>
  <si>
    <t>1008</t>
  </si>
  <si>
    <t>Sarah Anderson</t>
  </si>
  <si>
    <t>1009</t>
  </si>
  <si>
    <t>Christopher Thomas</t>
  </si>
  <si>
    <t>1010</t>
  </si>
  <si>
    <t>Kimberly Garcia</t>
  </si>
  <si>
    <t>1011</t>
  </si>
  <si>
    <t>William Hernandez</t>
  </si>
  <si>
    <t>1012</t>
  </si>
  <si>
    <t>Melissa Lopez</t>
  </si>
  <si>
    <t>1013</t>
  </si>
  <si>
    <t>Richard Perez</t>
  </si>
  <si>
    <t>1014</t>
  </si>
  <si>
    <t>Jessica Gonzalez</t>
  </si>
  <si>
    <t>1015</t>
  </si>
  <si>
    <t>Matthew Wilson</t>
  </si>
  <si>
    <t>1016</t>
  </si>
  <si>
    <t>Amanda Martinez</t>
  </si>
  <si>
    <t>1017</t>
  </si>
  <si>
    <t>James Johnson</t>
  </si>
  <si>
    <t>1018</t>
  </si>
  <si>
    <t>Laura Brown</t>
  </si>
  <si>
    <t>1019</t>
  </si>
  <si>
    <t>Daniel Smith</t>
  </si>
  <si>
    <t>1020</t>
  </si>
  <si>
    <t>Jennifer Davis</t>
  </si>
  <si>
    <t>1021</t>
  </si>
  <si>
    <t>Michael Garcia</t>
  </si>
  <si>
    <t>1022</t>
  </si>
  <si>
    <t>Amy Hernandez</t>
  </si>
  <si>
    <t>1023</t>
  </si>
  <si>
    <t>Christopher Rodriguez</t>
  </si>
  <si>
    <t>1024</t>
  </si>
  <si>
    <t>Jessica Martinez</t>
  </si>
  <si>
    <t>1025</t>
  </si>
  <si>
    <t>1026</t>
  </si>
  <si>
    <t>Sarah Smith</t>
  </si>
  <si>
    <t>1027</t>
  </si>
  <si>
    <t>Matthew Johnson</t>
  </si>
  <si>
    <t>1028</t>
  </si>
  <si>
    <t>Emily Davis</t>
  </si>
  <si>
    <t>1029</t>
  </si>
  <si>
    <t>Daniel Wilson</t>
  </si>
  <si>
    <t>1030</t>
  </si>
  <si>
    <t>Jennifer Martinez</t>
  </si>
  <si>
    <t>1031</t>
  </si>
  <si>
    <t>Michael Smith</t>
  </si>
  <si>
    <t>1032</t>
  </si>
  <si>
    <t>Jessica Johnson</t>
  </si>
  <si>
    <t>1033</t>
  </si>
  <si>
    <t>David Brown</t>
  </si>
  <si>
    <t>1034</t>
  </si>
  <si>
    <t>Sarah Garcia</t>
  </si>
  <si>
    <t>1035</t>
  </si>
  <si>
    <t>Matthew Hernandez</t>
  </si>
  <si>
    <t>1036</t>
  </si>
  <si>
    <t>Emily Rodriguez</t>
  </si>
  <si>
    <t>1037</t>
  </si>
  <si>
    <t>Daniel Davis</t>
  </si>
  <si>
    <t>1038</t>
  </si>
  <si>
    <t>Jennifer Smith</t>
  </si>
  <si>
    <t>1039</t>
  </si>
  <si>
    <t>1040</t>
  </si>
  <si>
    <t>1041</t>
  </si>
  <si>
    <t>1042</t>
  </si>
  <si>
    <t>Sarah Johnson</t>
  </si>
  <si>
    <t>1043</t>
  </si>
  <si>
    <t>Matthew Garcia</t>
  </si>
  <si>
    <t>1044</t>
  </si>
  <si>
    <t>1045</t>
  </si>
  <si>
    <t>Daniel Hernandez</t>
  </si>
  <si>
    <t>1046</t>
  </si>
  <si>
    <t>1047</t>
  </si>
  <si>
    <t>Michael Martinez</t>
  </si>
  <si>
    <t>1048</t>
  </si>
  <si>
    <t>Jessica Wilson</t>
  </si>
  <si>
    <t>1049</t>
  </si>
  <si>
    <t>David Rodriguez</t>
  </si>
  <si>
    <t>1050</t>
  </si>
  <si>
    <t>Sarah Gonzalez</t>
  </si>
  <si>
    <t>1051</t>
  </si>
  <si>
    <t>Matthew Smith</t>
  </si>
  <si>
    <t>1052</t>
  </si>
  <si>
    <t>Emily Johnson</t>
  </si>
  <si>
    <t>1053</t>
  </si>
  <si>
    <t>Daniel Brown</t>
  </si>
  <si>
    <t>1054</t>
  </si>
  <si>
    <t>Jennifer Hernandez</t>
  </si>
  <si>
    <t>1055</t>
  </si>
  <si>
    <t>Michael Davis</t>
  </si>
  <si>
    <t>1056</t>
  </si>
  <si>
    <t>Jessica Smith</t>
  </si>
  <si>
    <t>1057</t>
  </si>
  <si>
    <t>David Martinez</t>
  </si>
  <si>
    <t>1058</t>
  </si>
  <si>
    <t>1059</t>
  </si>
  <si>
    <t>1060</t>
  </si>
  <si>
    <t>1061</t>
  </si>
  <si>
    <t>1062</t>
  </si>
  <si>
    <t>1063</t>
  </si>
  <si>
    <t>1064</t>
  </si>
  <si>
    <t>1065</t>
  </si>
  <si>
    <t>1066</t>
  </si>
  <si>
    <t>1067</t>
  </si>
  <si>
    <t>1068</t>
  </si>
  <si>
    <t>1069</t>
  </si>
  <si>
    <t>1070</t>
  </si>
  <si>
    <t>Excel Data for Analysis</t>
  </si>
  <si>
    <t>Order Quantity Stautus</t>
  </si>
  <si>
    <t>Order Location</t>
  </si>
  <si>
    <t>Los Angeles</t>
  </si>
  <si>
    <t>San Francisco</t>
  </si>
  <si>
    <t>New York</t>
  </si>
  <si>
    <t>New Jersey</t>
  </si>
  <si>
    <t>Atlanta</t>
  </si>
  <si>
    <t>Miami</t>
  </si>
  <si>
    <t>Baltimore</t>
  </si>
  <si>
    <t>Boston</t>
  </si>
  <si>
    <t>Dallas</t>
  </si>
  <si>
    <t>Grand Total</t>
  </si>
  <si>
    <t>Sum of Order Quantity</t>
  </si>
  <si>
    <t>Sum of Total (USD)</t>
  </si>
  <si>
    <t>Jan</t>
  </si>
  <si>
    <t>Age Category</t>
  </si>
  <si>
    <t>18-28</t>
  </si>
  <si>
    <t>40-50</t>
  </si>
  <si>
    <t>60 or above</t>
  </si>
  <si>
    <t>29-39</t>
  </si>
  <si>
    <t>18-28 Total</t>
  </si>
  <si>
    <t>29-39 Total</t>
  </si>
  <si>
    <t>40-50 Total</t>
  </si>
  <si>
    <t>60 or above Total</t>
  </si>
  <si>
    <t>Months (Ship Date)</t>
  </si>
  <si>
    <t>Jan Total</t>
  </si>
  <si>
    <t>DISTRIBUTION OF BEER CONSUMPTION BY AGE CATEGORY</t>
  </si>
  <si>
    <t>Beer Consumption Data for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</si>
</sst>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
      <b/>
      <sz val="12"/>
      <color theme="0"/>
      <name val="Calibri"/>
      <family val="2"/>
    </font>
    <font>
      <b/>
      <sz val="11"/>
      <color theme="0"/>
      <name val="Calibri"/>
      <family val="2"/>
    </font>
    <font>
      <b/>
      <sz val="11"/>
      <color theme="1"/>
      <name val="Aptos Narrow"/>
      <family val="2"/>
      <scheme val="minor"/>
    </font>
  </fonts>
  <fills count="5">
    <fill>
      <patternFill patternType="none"/>
    </fill>
    <fill>
      <patternFill patternType="gray125"/>
    </fill>
    <fill>
      <patternFill patternType="solid">
        <fgColor rgb="FFD9E1F2"/>
        <bgColor indexed="64"/>
      </patternFill>
    </fill>
    <fill>
      <patternFill patternType="solid">
        <fgColor rgb="FF272760"/>
        <bgColor indexed="64"/>
      </patternFill>
    </fill>
    <fill>
      <patternFill patternType="solid">
        <fgColor rgb="FF002060"/>
        <bgColor indexed="64"/>
      </patternFill>
    </fill>
  </fills>
  <borders count="5">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diagonal/>
    </border>
    <border>
      <left/>
      <right style="thin">
        <color rgb="FFD9D9D9"/>
      </right>
      <top style="thin">
        <color rgb="FFD9D9D9"/>
      </top>
      <bottom style="thin">
        <color rgb="FFD9D9D9"/>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2" fillId="2" borderId="1" xfId="0" applyFont="1" applyFill="1" applyBorder="1" applyAlignment="1">
      <alignment horizontal="centerContinuous" vertical="center"/>
    </xf>
    <xf numFmtId="0" fontId="3" fillId="0" borderId="0" xfId="0" applyFont="1"/>
    <xf numFmtId="0" fontId="4" fillId="2" borderId="1" xfId="0" applyFont="1" applyFill="1" applyBorder="1" applyAlignment="1">
      <alignment horizontal="centerContinuous" vertical="center"/>
    </xf>
    <xf numFmtId="0" fontId="5" fillId="3" borderId="2" xfId="0" applyFont="1" applyFill="1" applyBorder="1" applyAlignment="1">
      <alignment horizontal="center" vertical="center"/>
    </xf>
    <xf numFmtId="9" fontId="6" fillId="0" borderId="2" xfId="1" applyFont="1" applyBorder="1" applyAlignment="1">
      <alignment vertical="center"/>
    </xf>
    <xf numFmtId="0" fontId="5" fillId="3" borderId="3" xfId="0" applyFont="1" applyFill="1" applyBorder="1" applyAlignment="1">
      <alignment horizontal="center" vertical="center"/>
    </xf>
    <xf numFmtId="0" fontId="6" fillId="0" borderId="2" xfId="0" applyFont="1" applyBorder="1" applyAlignment="1">
      <alignment vertical="center"/>
    </xf>
    <xf numFmtId="14" fontId="6" fillId="0" borderId="2" xfId="0" applyNumberFormat="1" applyFont="1" applyBorder="1" applyAlignment="1">
      <alignment vertical="center"/>
    </xf>
    <xf numFmtId="14" fontId="3" fillId="0" borderId="0" xfId="0" applyNumberFormat="1" applyFont="1"/>
    <xf numFmtId="2" fontId="6" fillId="0" borderId="2" xfId="0" applyNumberFormat="1" applyFont="1" applyBorder="1" applyAlignment="1">
      <alignment vertical="center"/>
    </xf>
    <xf numFmtId="0" fontId="5" fillId="4" borderId="2" xfId="0" applyFont="1" applyFill="1" applyBorder="1" applyAlignment="1">
      <alignment horizontal="center" vertical="center"/>
    </xf>
    <xf numFmtId="0" fontId="7" fillId="4" borderId="0" xfId="0" applyFont="1" applyFill="1" applyAlignment="1">
      <alignment horizontal="center"/>
    </xf>
    <xf numFmtId="0" fontId="8" fillId="4" borderId="0" xfId="0" applyFont="1" applyFill="1"/>
    <xf numFmtId="0" fontId="0" fillId="0" borderId="0" xfId="0" pivotButton="1"/>
    <xf numFmtId="4" fontId="0" fillId="0" borderId="0" xfId="0" applyNumberFormat="1"/>
    <xf numFmtId="0" fontId="5" fillId="3" borderId="4" xfId="0" applyFont="1" applyFill="1" applyBorder="1" applyAlignment="1">
      <alignment horizontal="center" vertical="center"/>
    </xf>
    <xf numFmtId="0" fontId="6" fillId="0" borderId="4" xfId="0" applyFont="1" applyBorder="1" applyAlignment="1">
      <alignment vertical="center"/>
    </xf>
    <xf numFmtId="0" fontId="2" fillId="2" borderId="1" xfId="0" applyFont="1" applyFill="1" applyBorder="1" applyAlignment="1">
      <alignment horizontal="center" vertical="center"/>
    </xf>
    <xf numFmtId="0" fontId="3" fillId="0" borderId="0" xfId="0" applyFont="1" applyAlignment="1">
      <alignment horizontal="center"/>
    </xf>
    <xf numFmtId="0" fontId="6" fillId="0" borderId="2" xfId="0" applyFont="1" applyBorder="1" applyAlignment="1">
      <alignment horizontal="center" vertical="center"/>
    </xf>
    <xf numFmtId="3" fontId="0" fillId="0" borderId="0" xfId="0" applyNumberFormat="1"/>
    <xf numFmtId="4" fontId="0" fillId="0" borderId="0" xfId="0" pivotButton="1" applyNumberFormat="1"/>
    <xf numFmtId="0" fontId="9" fillId="0" borderId="0" xfId="0" applyFont="1" applyAlignment="1">
      <alignment horizontal="center"/>
    </xf>
  </cellXfs>
  <cellStyles count="2">
    <cellStyle name="Normal" xfId="0" builtinId="0"/>
    <cellStyle name="Percent" xfId="1" builtinId="5"/>
  </cellStyles>
  <dxfs count="21">
    <dxf>
      <numFmt numFmtId="3" formatCode="#,##0"/>
    </dxf>
    <dxf>
      <numFmt numFmtId="4" formatCode="#,##0.00"/>
    </dxf>
    <dxf>
      <numFmt numFmtId="4" formatCode="#,##0.00"/>
    </dxf>
    <dxf>
      <numFmt numFmtId="4" formatCode="#,##0.00"/>
    </dxf>
    <dxf>
      <numFmt numFmtId="3" formatCode="#,##0"/>
    </dxf>
    <dxf>
      <numFmt numFmtId="4" formatCode="#,##0.00"/>
    </dxf>
    <dxf>
      <numFmt numFmtId="4" formatCode="#,##0.00"/>
    </dxf>
    <dxf>
      <numFmt numFmtId="4" formatCode="#,##0.00"/>
    </dxf>
    <dxf>
      <numFmt numFmtId="4" formatCode="#,##0.00"/>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rgb="FF000000"/>
        <name val="Calibri"/>
        <family val="2"/>
        <scheme val="none"/>
      </font>
      <numFmt numFmtId="2" formatCode="0.00"/>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numFmt numFmtId="2" formatCode="0.00"/>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numFmt numFmtId="0" formatCode="General"/>
      <alignment horizontal="center" vertical="center" textRotation="0" wrapText="0" indent="0" justifyLastLine="0" shrinkToFit="0" readingOrder="0"/>
      <border diagonalUp="0" diagonalDown="0" outline="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left style="thin">
          <color rgb="FFD9D9D9"/>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[Supermarket-Sales-Data-for-Analysis.xlsx]Pivot Table Practice!PivotTable9</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200" u="none">
                <a:solidFill>
                  <a:schemeClr val="accent5">
                    <a:lumMod val="75000"/>
                  </a:schemeClr>
                </a:solidFill>
              </a:rPr>
              <a:t>Distribution</a:t>
            </a:r>
            <a:r>
              <a:rPr lang="en-US" sz="1200" u="none" baseline="0">
                <a:solidFill>
                  <a:schemeClr val="accent5">
                    <a:lumMod val="75000"/>
                  </a:schemeClr>
                </a:solidFill>
              </a:rPr>
              <a:t> of beer consumption by age category and order location</a:t>
            </a:r>
            <a:endParaRPr lang="en-US" sz="1200" u="none">
              <a:solidFill>
                <a:schemeClr val="accent5">
                  <a:lumMod val="75000"/>
                </a:schemeClr>
              </a:solidFill>
            </a:endParaRPr>
          </a:p>
        </c:rich>
      </c:tx>
      <c:overlay val="0"/>
      <c:spPr>
        <a:solidFill>
          <a:schemeClr val="bg1"/>
        </a:solid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Practice'!$C$3</c:f>
              <c:strCache>
                <c:ptCount val="1"/>
                <c:pt idx="0">
                  <c:v>Total</c:v>
                </c:pt>
              </c:strCache>
            </c:strRef>
          </c:tx>
          <c:spPr>
            <a:solidFill>
              <a:schemeClr val="accent5"/>
            </a:solidFill>
            <a:ln>
              <a:noFill/>
            </a:ln>
            <a:effectLst/>
          </c:spPr>
          <c:invertIfNegative val="0"/>
          <c:cat>
            <c:multiLvlStrRef>
              <c:f>'Pivot Table Practice'!$A$4:$B$28</c:f>
              <c:multiLvlStrCache>
                <c:ptCount val="20"/>
                <c:lvl>
                  <c:pt idx="0">
                    <c:v>Baltimore</c:v>
                  </c:pt>
                  <c:pt idx="1">
                    <c:v>Dallas</c:v>
                  </c:pt>
                  <c:pt idx="2">
                    <c:v>Los Angeles</c:v>
                  </c:pt>
                  <c:pt idx="3">
                    <c:v>Boston</c:v>
                  </c:pt>
                  <c:pt idx="4">
                    <c:v>Miami</c:v>
                  </c:pt>
                  <c:pt idx="5">
                    <c:v>San Francisco</c:v>
                  </c:pt>
                  <c:pt idx="6">
                    <c:v>New York</c:v>
                  </c:pt>
                  <c:pt idx="7">
                    <c:v>Boston</c:v>
                  </c:pt>
                  <c:pt idx="8">
                    <c:v>Miami</c:v>
                  </c:pt>
                  <c:pt idx="9">
                    <c:v>Dallas</c:v>
                  </c:pt>
                  <c:pt idx="10">
                    <c:v>San Francisco</c:v>
                  </c:pt>
                  <c:pt idx="11">
                    <c:v>Boston</c:v>
                  </c:pt>
                  <c:pt idx="12">
                    <c:v>New Jersey</c:v>
                  </c:pt>
                  <c:pt idx="13">
                    <c:v>Los Angeles</c:v>
                  </c:pt>
                  <c:pt idx="14">
                    <c:v>Baltimore</c:v>
                  </c:pt>
                  <c:pt idx="15">
                    <c:v>New York</c:v>
                  </c:pt>
                  <c:pt idx="16">
                    <c:v>Atlanta</c:v>
                  </c:pt>
                  <c:pt idx="17">
                    <c:v>Miami</c:v>
                  </c:pt>
                  <c:pt idx="18">
                    <c:v>Boston</c:v>
                  </c:pt>
                  <c:pt idx="19">
                    <c:v>New Jersey</c:v>
                  </c:pt>
                </c:lvl>
                <c:lvl>
                  <c:pt idx="0">
                    <c:v>18-28</c:v>
                  </c:pt>
                  <c:pt idx="5">
                    <c:v>29-39</c:v>
                  </c:pt>
                  <c:pt idx="10">
                    <c:v>40-50</c:v>
                  </c:pt>
                  <c:pt idx="15">
                    <c:v>60 or above</c:v>
                  </c:pt>
                </c:lvl>
              </c:multiLvlStrCache>
            </c:multiLvlStrRef>
          </c:cat>
          <c:val>
            <c:numRef>
              <c:f>'Pivot Table Practice'!$C$4:$C$28</c:f>
              <c:numCache>
                <c:formatCode>General</c:formatCode>
                <c:ptCount val="20"/>
                <c:pt idx="0">
                  <c:v>174</c:v>
                </c:pt>
                <c:pt idx="1">
                  <c:v>103</c:v>
                </c:pt>
                <c:pt idx="2">
                  <c:v>89</c:v>
                </c:pt>
                <c:pt idx="3">
                  <c:v>87</c:v>
                </c:pt>
                <c:pt idx="4">
                  <c:v>57</c:v>
                </c:pt>
                <c:pt idx="5">
                  <c:v>146</c:v>
                </c:pt>
                <c:pt idx="6">
                  <c:v>129</c:v>
                </c:pt>
                <c:pt idx="7">
                  <c:v>78</c:v>
                </c:pt>
                <c:pt idx="8">
                  <c:v>74</c:v>
                </c:pt>
                <c:pt idx="9">
                  <c:v>63</c:v>
                </c:pt>
                <c:pt idx="10">
                  <c:v>156</c:v>
                </c:pt>
                <c:pt idx="11">
                  <c:v>111</c:v>
                </c:pt>
                <c:pt idx="12">
                  <c:v>101</c:v>
                </c:pt>
                <c:pt idx="13">
                  <c:v>101</c:v>
                </c:pt>
                <c:pt idx="14">
                  <c:v>92</c:v>
                </c:pt>
                <c:pt idx="15">
                  <c:v>98</c:v>
                </c:pt>
                <c:pt idx="16">
                  <c:v>63</c:v>
                </c:pt>
                <c:pt idx="17">
                  <c:v>51</c:v>
                </c:pt>
                <c:pt idx="18">
                  <c:v>38</c:v>
                </c:pt>
                <c:pt idx="19">
                  <c:v>36</c:v>
                </c:pt>
              </c:numCache>
            </c:numRef>
          </c:val>
          <c:extLst>
            <c:ext xmlns:c16="http://schemas.microsoft.com/office/drawing/2014/chart" uri="{C3380CC4-5D6E-409C-BE32-E72D297353CC}">
              <c16:uniqueId val="{00000000-D3B2-4217-A456-F2B65A55D060}"/>
            </c:ext>
          </c:extLst>
        </c:ser>
        <c:dLbls>
          <c:showLegendKey val="0"/>
          <c:showVal val="0"/>
          <c:showCatName val="0"/>
          <c:showSerName val="0"/>
          <c:showPercent val="0"/>
          <c:showBubbleSize val="0"/>
        </c:dLbls>
        <c:gapWidth val="267"/>
        <c:overlap val="-43"/>
        <c:axId val="1317308704"/>
        <c:axId val="1317311104"/>
      </c:barChart>
      <c:catAx>
        <c:axId val="131730870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NG"/>
          </a:p>
        </c:txPr>
        <c:crossAx val="1317311104"/>
        <c:crosses val="autoZero"/>
        <c:auto val="1"/>
        <c:lblAlgn val="ctr"/>
        <c:lblOffset val="100"/>
        <c:noMultiLvlLbl val="0"/>
      </c:catAx>
      <c:valAx>
        <c:axId val="13173111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crossAx val="1317308704"/>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[Supermarket-Sales-Data-for-Analysis.xlsx]Pivot Table Practice!PivotTable9</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solidFill>
            <a:round/>
          </a:ln>
          <a:effectLst/>
        </c:spPr>
        <c:marker>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w="28575" cap="rnd">
            <a:solidFill>
              <a:schemeClr val="accent5"/>
            </a:solidFill>
            <a:round/>
          </a:ln>
          <a:effectLst/>
        </c:spPr>
        <c:marker>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Practice'!$C$3</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'Pivot Table Practice'!$A$4:$B$28</c:f>
              <c:multiLvlStrCache>
                <c:ptCount val="20"/>
                <c:lvl>
                  <c:pt idx="0">
                    <c:v>Baltimore</c:v>
                  </c:pt>
                  <c:pt idx="1">
                    <c:v>Dallas</c:v>
                  </c:pt>
                  <c:pt idx="2">
                    <c:v>Los Angeles</c:v>
                  </c:pt>
                  <c:pt idx="3">
                    <c:v>Boston</c:v>
                  </c:pt>
                  <c:pt idx="4">
                    <c:v>Miami</c:v>
                  </c:pt>
                  <c:pt idx="5">
                    <c:v>San Francisco</c:v>
                  </c:pt>
                  <c:pt idx="6">
                    <c:v>New York</c:v>
                  </c:pt>
                  <c:pt idx="7">
                    <c:v>Boston</c:v>
                  </c:pt>
                  <c:pt idx="8">
                    <c:v>Miami</c:v>
                  </c:pt>
                  <c:pt idx="9">
                    <c:v>Dallas</c:v>
                  </c:pt>
                  <c:pt idx="10">
                    <c:v>San Francisco</c:v>
                  </c:pt>
                  <c:pt idx="11">
                    <c:v>Boston</c:v>
                  </c:pt>
                  <c:pt idx="12">
                    <c:v>New Jersey</c:v>
                  </c:pt>
                  <c:pt idx="13">
                    <c:v>Los Angeles</c:v>
                  </c:pt>
                  <c:pt idx="14">
                    <c:v>Baltimore</c:v>
                  </c:pt>
                  <c:pt idx="15">
                    <c:v>New York</c:v>
                  </c:pt>
                  <c:pt idx="16">
                    <c:v>Atlanta</c:v>
                  </c:pt>
                  <c:pt idx="17">
                    <c:v>Miami</c:v>
                  </c:pt>
                  <c:pt idx="18">
                    <c:v>Boston</c:v>
                  </c:pt>
                  <c:pt idx="19">
                    <c:v>New Jersey</c:v>
                  </c:pt>
                </c:lvl>
                <c:lvl>
                  <c:pt idx="0">
                    <c:v>18-28</c:v>
                  </c:pt>
                  <c:pt idx="5">
                    <c:v>29-39</c:v>
                  </c:pt>
                  <c:pt idx="10">
                    <c:v>40-50</c:v>
                  </c:pt>
                  <c:pt idx="15">
                    <c:v>60 or above</c:v>
                  </c:pt>
                </c:lvl>
              </c:multiLvlStrCache>
            </c:multiLvlStrRef>
          </c:cat>
          <c:val>
            <c:numRef>
              <c:f>'Pivot Table Practice'!$C$4:$C$28</c:f>
              <c:numCache>
                <c:formatCode>General</c:formatCode>
                <c:ptCount val="20"/>
                <c:pt idx="0">
                  <c:v>174</c:v>
                </c:pt>
                <c:pt idx="1">
                  <c:v>103</c:v>
                </c:pt>
                <c:pt idx="2">
                  <c:v>89</c:v>
                </c:pt>
                <c:pt idx="3">
                  <c:v>87</c:v>
                </c:pt>
                <c:pt idx="4">
                  <c:v>57</c:v>
                </c:pt>
                <c:pt idx="5">
                  <c:v>146</c:v>
                </c:pt>
                <c:pt idx="6">
                  <c:v>129</c:v>
                </c:pt>
                <c:pt idx="7">
                  <c:v>78</c:v>
                </c:pt>
                <c:pt idx="8">
                  <c:v>74</c:v>
                </c:pt>
                <c:pt idx="9">
                  <c:v>63</c:v>
                </c:pt>
                <c:pt idx="10">
                  <c:v>156</c:v>
                </c:pt>
                <c:pt idx="11">
                  <c:v>111</c:v>
                </c:pt>
                <c:pt idx="12">
                  <c:v>101</c:v>
                </c:pt>
                <c:pt idx="13">
                  <c:v>101</c:v>
                </c:pt>
                <c:pt idx="14">
                  <c:v>92</c:v>
                </c:pt>
                <c:pt idx="15">
                  <c:v>98</c:v>
                </c:pt>
                <c:pt idx="16">
                  <c:v>63</c:v>
                </c:pt>
                <c:pt idx="17">
                  <c:v>51</c:v>
                </c:pt>
                <c:pt idx="18">
                  <c:v>38</c:v>
                </c:pt>
                <c:pt idx="19">
                  <c:v>36</c:v>
                </c:pt>
              </c:numCache>
            </c:numRef>
          </c:val>
          <c:smooth val="0"/>
          <c:extLst>
            <c:ext xmlns:c16="http://schemas.microsoft.com/office/drawing/2014/chart" uri="{C3380CC4-5D6E-409C-BE32-E72D297353CC}">
              <c16:uniqueId val="{00000000-F77E-4D49-9196-82AD03B54A8D}"/>
            </c:ext>
          </c:extLst>
        </c:ser>
        <c:dLbls>
          <c:showLegendKey val="0"/>
          <c:showVal val="0"/>
          <c:showCatName val="0"/>
          <c:showSerName val="0"/>
          <c:showPercent val="0"/>
          <c:showBubbleSize val="0"/>
        </c:dLbls>
        <c:marker val="1"/>
        <c:smooth val="0"/>
        <c:axId val="1419712911"/>
        <c:axId val="1419716751"/>
      </c:lineChart>
      <c:catAx>
        <c:axId val="141971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9716751"/>
        <c:crosses val="autoZero"/>
        <c:auto val="1"/>
        <c:lblAlgn val="ctr"/>
        <c:lblOffset val="100"/>
        <c:noMultiLvlLbl val="0"/>
      </c:catAx>
      <c:valAx>
        <c:axId val="141971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971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[Supermarket-Sales-Data-for-Analysis.xlsx]Pivot Table Practice!PivotTable10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Practice'!$H$3</c:f>
              <c:strCache>
                <c:ptCount val="1"/>
                <c:pt idx="0">
                  <c:v>Total</c:v>
                </c:pt>
              </c:strCache>
            </c:strRef>
          </c:tx>
          <c:spPr>
            <a:ln w="28575" cap="rnd">
              <a:solidFill>
                <a:schemeClr val="accent5"/>
              </a:solidFill>
              <a:round/>
            </a:ln>
            <a:effectLst/>
          </c:spPr>
          <c:marker>
            <c:symbol val="none"/>
          </c:marker>
          <c:cat>
            <c:multiLvlStrRef>
              <c:f>'Pivot Table Practice'!$F$4:$G$14</c:f>
              <c:multiLvlStrCache>
                <c:ptCount val="9"/>
                <c:lvl>
                  <c:pt idx="0">
                    <c:v>Atlanta</c:v>
                  </c:pt>
                  <c:pt idx="1">
                    <c:v>Baltimore</c:v>
                  </c:pt>
                  <c:pt idx="2">
                    <c:v>Boston</c:v>
                  </c:pt>
                  <c:pt idx="3">
                    <c:v>Dallas</c:v>
                  </c:pt>
                  <c:pt idx="4">
                    <c:v>Los Angeles</c:v>
                  </c:pt>
                  <c:pt idx="5">
                    <c:v>Miami</c:v>
                  </c:pt>
                  <c:pt idx="6">
                    <c:v>New Jersey</c:v>
                  </c:pt>
                  <c:pt idx="7">
                    <c:v>New York</c:v>
                  </c:pt>
                  <c:pt idx="8">
                    <c:v>San Francisco</c:v>
                  </c:pt>
                </c:lvl>
                <c:lvl>
                  <c:pt idx="0">
                    <c:v>Jan</c:v>
                  </c:pt>
                </c:lvl>
              </c:multiLvlStrCache>
            </c:multiLvlStrRef>
          </c:cat>
          <c:val>
            <c:numRef>
              <c:f>'Pivot Table Practice'!$H$4:$H$14</c:f>
              <c:numCache>
                <c:formatCode>#,##0.00</c:formatCode>
                <c:ptCount val="9"/>
                <c:pt idx="0">
                  <c:v>20387.234499999999</c:v>
                </c:pt>
                <c:pt idx="1">
                  <c:v>30736.084500000001</c:v>
                </c:pt>
                <c:pt idx="2">
                  <c:v>32495.388999999999</c:v>
                </c:pt>
                <c:pt idx="3">
                  <c:v>20594.211499999998</c:v>
                </c:pt>
                <c:pt idx="4">
                  <c:v>25458.170999999998</c:v>
                </c:pt>
                <c:pt idx="5">
                  <c:v>22353.516</c:v>
                </c:pt>
                <c:pt idx="6">
                  <c:v>17593.044999999998</c:v>
                </c:pt>
                <c:pt idx="7">
                  <c:v>32805.854499999994</c:v>
                </c:pt>
                <c:pt idx="8">
                  <c:v>35393.066999999995</c:v>
                </c:pt>
              </c:numCache>
            </c:numRef>
          </c:val>
          <c:smooth val="0"/>
          <c:extLst>
            <c:ext xmlns:c16="http://schemas.microsoft.com/office/drawing/2014/chart" uri="{C3380CC4-5D6E-409C-BE32-E72D297353CC}">
              <c16:uniqueId val="{00000000-1F17-4BFF-8BC1-CE35795D9D84}"/>
            </c:ext>
          </c:extLst>
        </c:ser>
        <c:dLbls>
          <c:showLegendKey val="0"/>
          <c:showVal val="0"/>
          <c:showCatName val="0"/>
          <c:showSerName val="0"/>
          <c:showPercent val="0"/>
          <c:showBubbleSize val="0"/>
        </c:dLbls>
        <c:smooth val="0"/>
        <c:axId val="1433689919"/>
        <c:axId val="1433701919"/>
      </c:lineChart>
      <c:catAx>
        <c:axId val="143368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33701919"/>
        <c:crosses val="autoZero"/>
        <c:auto val="1"/>
        <c:lblAlgn val="ctr"/>
        <c:lblOffset val="100"/>
        <c:noMultiLvlLbl val="0"/>
      </c:catAx>
      <c:valAx>
        <c:axId val="14337019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3368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[Supermarket-Sales-Data-for-Analysis.xlsx]Pivot Table Practice!PivotTable12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Distribution</a:t>
            </a:r>
            <a:r>
              <a:rPr lang="en-US" sz="1200" baseline="0"/>
              <a:t> of beer consumption by age category</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5">
              <a:shade val="58000"/>
            </a:schemeClr>
          </a:solidFill>
          <a:ln>
            <a:noFill/>
          </a:ln>
          <a:effectLst>
            <a:outerShdw blurRad="254000" sx="102000" sy="102000" algn="ctr" rotWithShape="0">
              <a:prstClr val="black">
                <a:alpha val="20000"/>
              </a:prstClr>
            </a:outerShdw>
          </a:effectLst>
        </c:spPr>
      </c:pivotFmt>
      <c:pivotFmt>
        <c:idx val="4"/>
        <c:spPr>
          <a:solidFill>
            <a:schemeClr val="accent5">
              <a:shade val="86000"/>
            </a:schemeClr>
          </a:solidFill>
          <a:ln>
            <a:noFill/>
          </a:ln>
          <a:effectLst>
            <a:outerShdw blurRad="254000" sx="102000" sy="102000" algn="ctr" rotWithShape="0">
              <a:prstClr val="black">
                <a:alpha val="20000"/>
              </a:prstClr>
            </a:outerShdw>
          </a:effectLst>
        </c:spPr>
      </c:pivotFmt>
      <c:pivotFmt>
        <c:idx val="5"/>
        <c:spPr>
          <a:solidFill>
            <a:schemeClr val="accent5">
              <a:tint val="86000"/>
            </a:schemeClr>
          </a:solidFill>
          <a:ln>
            <a:noFill/>
          </a:ln>
          <a:effectLst>
            <a:outerShdw blurRad="254000" sx="102000" sy="102000" algn="ctr" rotWithShape="0">
              <a:prstClr val="black">
                <a:alpha val="20000"/>
              </a:prstClr>
            </a:outerShdw>
          </a:effectLst>
        </c:spPr>
      </c:pivotFmt>
      <c:pivotFmt>
        <c:idx val="6"/>
        <c:spPr>
          <a:solidFill>
            <a:schemeClr val="accent5">
              <a:tint val="58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 Practice'!$M$16</c:f>
              <c:strCache>
                <c:ptCount val="1"/>
                <c:pt idx="0">
                  <c:v>Total</c:v>
                </c:pt>
              </c:strCache>
            </c:strRef>
          </c:tx>
          <c:dPt>
            <c:idx val="0"/>
            <c:bubble3D val="0"/>
            <c:spPr>
              <a:solidFill>
                <a:schemeClr val="accent5">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D27-4B16-B231-34EB9A5549A0}"/>
              </c:ext>
            </c:extLst>
          </c:dPt>
          <c:dPt>
            <c:idx val="1"/>
            <c:bubble3D val="0"/>
            <c:spPr>
              <a:solidFill>
                <a:schemeClr val="accent5">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D27-4B16-B231-34EB9A5549A0}"/>
              </c:ext>
            </c:extLst>
          </c:dPt>
          <c:dPt>
            <c:idx val="2"/>
            <c:bubble3D val="0"/>
            <c:spPr>
              <a:solidFill>
                <a:schemeClr val="accent5">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D27-4B16-B231-34EB9A5549A0}"/>
              </c:ext>
            </c:extLst>
          </c:dPt>
          <c:dPt>
            <c:idx val="3"/>
            <c:bubble3D val="0"/>
            <c:spPr>
              <a:solidFill>
                <a:schemeClr val="accent5">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D27-4B16-B231-34EB9A5549A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Practice'!$L$17:$L$21</c:f>
              <c:strCache>
                <c:ptCount val="4"/>
                <c:pt idx="0">
                  <c:v>18-28</c:v>
                </c:pt>
                <c:pt idx="1">
                  <c:v>29-39</c:v>
                </c:pt>
                <c:pt idx="2">
                  <c:v>40-50</c:v>
                </c:pt>
                <c:pt idx="3">
                  <c:v>60 or above</c:v>
                </c:pt>
              </c:strCache>
            </c:strRef>
          </c:cat>
          <c:val>
            <c:numRef>
              <c:f>'Pivot Table Practice'!$M$17:$M$21</c:f>
              <c:numCache>
                <c:formatCode>#,##0</c:formatCode>
                <c:ptCount val="4"/>
                <c:pt idx="0">
                  <c:v>683</c:v>
                </c:pt>
                <c:pt idx="1">
                  <c:v>607</c:v>
                </c:pt>
                <c:pt idx="2">
                  <c:v>691</c:v>
                </c:pt>
                <c:pt idx="3">
                  <c:v>317</c:v>
                </c:pt>
              </c:numCache>
            </c:numRef>
          </c:val>
          <c:extLst>
            <c:ext xmlns:c16="http://schemas.microsoft.com/office/drawing/2014/chart" uri="{C3380CC4-5D6E-409C-BE32-E72D297353CC}">
              <c16:uniqueId val="{00000000-4AED-4F8B-B59F-A9FEDE3A0DC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[Supermarket-Sales-Data-for-Analysis.xlsx]Pivot Table Practice!PivotTable13</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Practice'!$P$3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 Practice'!$O$4:$O$13</c:f>
              <c:strCache>
                <c:ptCount val="9"/>
                <c:pt idx="0">
                  <c:v>Atlanta</c:v>
                </c:pt>
                <c:pt idx="1">
                  <c:v>Baltimore</c:v>
                </c:pt>
                <c:pt idx="2">
                  <c:v>Boston</c:v>
                </c:pt>
                <c:pt idx="3">
                  <c:v>Dallas</c:v>
                </c:pt>
                <c:pt idx="4">
                  <c:v>Los Angeles</c:v>
                </c:pt>
                <c:pt idx="5">
                  <c:v>Miami</c:v>
                </c:pt>
                <c:pt idx="6">
                  <c:v>New Jersey</c:v>
                </c:pt>
                <c:pt idx="7">
                  <c:v>New York</c:v>
                </c:pt>
                <c:pt idx="8">
                  <c:v>San Francisco</c:v>
                </c:pt>
              </c:strCache>
            </c:strRef>
          </c:cat>
          <c:val>
            <c:numRef>
              <c:f>'Pivot Table Practice'!$P$4:$P$13</c:f>
              <c:numCache>
                <c:formatCode>#,##0.00</c:formatCode>
                <c:ptCount val="9"/>
                <c:pt idx="0">
                  <c:v>20387.234499999999</c:v>
                </c:pt>
                <c:pt idx="1">
                  <c:v>30736.084500000001</c:v>
                </c:pt>
                <c:pt idx="2">
                  <c:v>32495.388999999999</c:v>
                </c:pt>
                <c:pt idx="3">
                  <c:v>20594.211499999998</c:v>
                </c:pt>
                <c:pt idx="4">
                  <c:v>25458.170999999998</c:v>
                </c:pt>
                <c:pt idx="5">
                  <c:v>22353.516</c:v>
                </c:pt>
                <c:pt idx="6">
                  <c:v>17593.044999999998</c:v>
                </c:pt>
                <c:pt idx="7">
                  <c:v>32805.854499999994</c:v>
                </c:pt>
                <c:pt idx="8">
                  <c:v>35393.066999999995</c:v>
                </c:pt>
              </c:numCache>
            </c:numRef>
          </c:val>
          <c:extLst>
            <c:ext xmlns:c16="http://schemas.microsoft.com/office/drawing/2014/chart" uri="{C3380CC4-5D6E-409C-BE32-E72D297353CC}">
              <c16:uniqueId val="{00000000-C735-44E9-A70B-92B0DDB061DD}"/>
            </c:ext>
          </c:extLst>
        </c:ser>
        <c:dLbls>
          <c:dLblPos val="inEnd"/>
          <c:showLegendKey val="0"/>
          <c:showVal val="1"/>
          <c:showCatName val="0"/>
          <c:showSerName val="0"/>
          <c:showPercent val="0"/>
          <c:showBubbleSize val="0"/>
        </c:dLbls>
        <c:gapWidth val="100"/>
        <c:overlap val="-24"/>
        <c:axId val="392738672"/>
        <c:axId val="392739152"/>
      </c:barChart>
      <c:catAx>
        <c:axId val="3927386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392739152"/>
        <c:crosses val="autoZero"/>
        <c:auto val="1"/>
        <c:lblAlgn val="ctr"/>
        <c:lblOffset val="100"/>
        <c:noMultiLvlLbl val="0"/>
      </c:catAx>
      <c:valAx>
        <c:axId val="392739152"/>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39273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198120</xdr:colOff>
      <xdr:row>2</xdr:row>
      <xdr:rowOff>38100</xdr:rowOff>
    </xdr:from>
    <xdr:to>
      <xdr:col>7</xdr:col>
      <xdr:colOff>495300</xdr:colOff>
      <xdr:row>17</xdr:row>
      <xdr:rowOff>160020</xdr:rowOff>
    </xdr:to>
    <xdr:graphicFrame macro="">
      <xdr:nvGraphicFramePr>
        <xdr:cNvPr id="2" name="Chart 1">
          <a:extLst>
            <a:ext uri="{FF2B5EF4-FFF2-40B4-BE49-F238E27FC236}">
              <a16:creationId xmlns:a16="http://schemas.microsoft.com/office/drawing/2014/main" id="{AF60D884-E866-4295-BE5D-AB2A390FA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83820</xdr:colOff>
      <xdr:row>0</xdr:row>
      <xdr:rowOff>38100</xdr:rowOff>
    </xdr:from>
    <xdr:to>
      <xdr:col>24</xdr:col>
      <xdr:colOff>205740</xdr:colOff>
      <xdr:row>1</xdr:row>
      <xdr:rowOff>144780</xdr:rowOff>
    </xdr:to>
    <xdr:sp macro="" textlink="">
      <xdr:nvSpPr>
        <xdr:cNvPr id="3" name="Rectangle 2">
          <a:extLst>
            <a:ext uri="{FF2B5EF4-FFF2-40B4-BE49-F238E27FC236}">
              <a16:creationId xmlns:a16="http://schemas.microsoft.com/office/drawing/2014/main" id="{6A113B77-8F4C-5006-4E3C-19B51FAA101A}"/>
            </a:ext>
          </a:extLst>
        </xdr:cNvPr>
        <xdr:cNvSpPr/>
      </xdr:nvSpPr>
      <xdr:spPr>
        <a:xfrm>
          <a:off x="83820" y="38100"/>
          <a:ext cx="14752320" cy="289560"/>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bg1"/>
              </a:solidFill>
            </a:rPr>
            <a:t>DATA VISUALIZATION FOR BEER</a:t>
          </a:r>
          <a:r>
            <a:rPr lang="en-US" sz="1400" b="1" baseline="0">
              <a:solidFill>
                <a:schemeClr val="bg1"/>
              </a:solidFill>
            </a:rPr>
            <a:t> CONSUMPTION</a:t>
          </a:r>
          <a:r>
            <a:rPr lang="en-US" sz="1400" b="1">
              <a:solidFill>
                <a:schemeClr val="bg1"/>
              </a:solidFill>
            </a:rPr>
            <a:t> </a:t>
          </a:r>
          <a:endParaRPr lang="en-NG" sz="1400" b="1">
            <a:solidFill>
              <a:schemeClr val="bg1"/>
            </a:solidFill>
          </a:endParaRPr>
        </a:p>
      </xdr:txBody>
    </xdr:sp>
    <xdr:clientData/>
  </xdr:twoCellAnchor>
  <xdr:twoCellAnchor>
    <xdr:from>
      <xdr:col>8</xdr:col>
      <xdr:colOff>22860</xdr:colOff>
      <xdr:row>2</xdr:row>
      <xdr:rowOff>68580</xdr:rowOff>
    </xdr:from>
    <xdr:to>
      <xdr:col>15</xdr:col>
      <xdr:colOff>327660</xdr:colOff>
      <xdr:row>17</xdr:row>
      <xdr:rowOff>68580</xdr:rowOff>
    </xdr:to>
    <xdr:graphicFrame macro="">
      <xdr:nvGraphicFramePr>
        <xdr:cNvPr id="4" name="Chart 3">
          <a:extLst>
            <a:ext uri="{FF2B5EF4-FFF2-40B4-BE49-F238E27FC236}">
              <a16:creationId xmlns:a16="http://schemas.microsoft.com/office/drawing/2014/main" id="{4907D7E3-71C9-4F23-8E48-005113D57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xdr:row>
      <xdr:rowOff>0</xdr:rowOff>
    </xdr:from>
    <xdr:to>
      <xdr:col>23</xdr:col>
      <xdr:colOff>304800</xdr:colOff>
      <xdr:row>18</xdr:row>
      <xdr:rowOff>91440</xdr:rowOff>
    </xdr:to>
    <xdr:graphicFrame macro="">
      <xdr:nvGraphicFramePr>
        <xdr:cNvPr id="5" name="Chart 4">
          <a:extLst>
            <a:ext uri="{FF2B5EF4-FFF2-40B4-BE49-F238E27FC236}">
              <a16:creationId xmlns:a16="http://schemas.microsoft.com/office/drawing/2014/main" id="{AC8A48F2-5164-4E16-8152-8D40EB3FA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548640</xdr:colOff>
      <xdr:row>18</xdr:row>
      <xdr:rowOff>15240</xdr:rowOff>
    </xdr:from>
    <xdr:to>
      <xdr:col>10</xdr:col>
      <xdr:colOff>167640</xdr:colOff>
      <xdr:row>36</xdr:row>
      <xdr:rowOff>38100</xdr:rowOff>
    </xdr:to>
    <xdr:graphicFrame macro="">
      <xdr:nvGraphicFramePr>
        <xdr:cNvPr id="6" name="Chart 5">
          <a:extLst>
            <a:ext uri="{FF2B5EF4-FFF2-40B4-BE49-F238E27FC236}">
              <a16:creationId xmlns:a16="http://schemas.microsoft.com/office/drawing/2014/main" id="{97BD2E74-6461-435C-AAB1-ED427B16A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411480</xdr:colOff>
      <xdr:row>18</xdr:row>
      <xdr:rowOff>22860</xdr:rowOff>
    </xdr:from>
    <xdr:to>
      <xdr:col>19</xdr:col>
      <xdr:colOff>358140</xdr:colOff>
      <xdr:row>36</xdr:row>
      <xdr:rowOff>68580</xdr:rowOff>
    </xdr:to>
    <xdr:graphicFrame macro="">
      <xdr:nvGraphicFramePr>
        <xdr:cNvPr id="7" name="Chart 6">
          <a:extLst>
            <a:ext uri="{FF2B5EF4-FFF2-40B4-BE49-F238E27FC236}">
              <a16:creationId xmlns:a16="http://schemas.microsoft.com/office/drawing/2014/main" id="{C18BC15A-B3E2-4CA0-B402-69270763B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480060</xdr:colOff>
      <xdr:row>27</xdr:row>
      <xdr:rowOff>175260</xdr:rowOff>
    </xdr:from>
    <xdr:to>
      <xdr:col>22</xdr:col>
      <xdr:colOff>480060</xdr:colOff>
      <xdr:row>33</xdr:row>
      <xdr:rowOff>53339</xdr:rowOff>
    </xdr:to>
    <mc:AlternateContent xmlns:mc="http://schemas.openxmlformats.org/markup-compatibility/2006" xmlns:a14="http://schemas.microsoft.com/office/drawing/2010/main">
      <mc:Choice Requires="a14">
        <xdr:graphicFrame macro="">
          <xdr:nvGraphicFramePr>
            <xdr:cNvPr id="8" name="Months (Ship Date)">
              <a:extLst>
                <a:ext uri="{FF2B5EF4-FFF2-40B4-BE49-F238E27FC236}">
                  <a16:creationId xmlns:a16="http://schemas.microsoft.com/office/drawing/2014/main" id="{34127309-4CB1-CA46-D2A2-665FF2697419}"/>
                </a:ext>
              </a:extLst>
            </xdr:cNvPr>
            <xdr:cNvGraphicFramePr/>
          </xdr:nvGraphicFramePr>
          <xdr:xfrm>
            <a:off x="0" y="0"/>
            <a:ext cx="0" cy="0"/>
          </xdr:xfrm>
          <a:graphic>
            <a:graphicData uri="http://schemas.microsoft.com/office/drawing/2010/slicer">
              <sle:slicer xmlns:sle="http://schemas.microsoft.com/office/drawing/2010/slicer" name="Months (Ship Date)"/>
            </a:graphicData>
          </a:graphic>
        </xdr:graphicFrame>
      </mc:Choice>
      <mc:Fallback xmlns="">
        <xdr:sp macro="" textlink="">
          <xdr:nvSpPr>
            <xdr:cNvPr id="0" name=""/>
            <xdr:cNvSpPr>
              <a:spLocks noTextEdit="1"/>
            </xdr:cNvSpPr>
          </xdr:nvSpPr>
          <xdr:spPr>
            <a:xfrm>
              <a:off x="12062460" y="5171803"/>
              <a:ext cx="1828800" cy="98842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e ogbidi" refreshedDate="45574.89240902778" createdVersion="8" refreshedVersion="8" minRefreshableVersion="3" recordCount="70" xr:uid="{420204AA-F787-442E-8518-045209763ED7}">
  <cacheSource type="worksheet">
    <worksheetSource name="Table1"/>
  </cacheSource>
  <cacheFields count="13">
    <cacheField name="Order No" numFmtId="0">
      <sharedItems/>
    </cacheField>
    <cacheField name="Order Date" numFmtId="14">
      <sharedItems containsSemiMixedTypes="0" containsNonDate="0" containsDate="1" containsString="0" minDate="2024-01-01T00:00:00" maxDate="2024-02-05T00:00:00"/>
    </cacheField>
    <cacheField name="Customer Name" numFmtId="0">
      <sharedItems count="51">
        <s v="John Smith"/>
        <s v="Jane Doe"/>
        <s v="Michael Johnson"/>
        <s v="Emily Brown"/>
        <s v="David Wilson"/>
        <s v="Lisa Taylor"/>
        <s v="Daniel Martinez"/>
        <s v="Sarah Anderson"/>
        <s v="Christopher Thomas"/>
        <s v="Kimberly Garcia"/>
        <s v="William Hernandez"/>
        <s v="Melissa Lopez"/>
        <s v="Richard Perez"/>
        <s v="Jessica Gonzalez"/>
        <s v="Matthew Wilson"/>
        <s v="Amanda Martinez"/>
        <s v="James Johnson"/>
        <s v="Laura Brown"/>
        <s v="Daniel Smith"/>
        <s v="Jennifer Davis"/>
        <s v="Michael Garcia"/>
        <s v="Amy Hernandez"/>
        <s v="Christopher Rodriguez"/>
        <s v="Jessica Martinez"/>
        <s v="Sarah Smith"/>
        <s v="Matthew Johnson"/>
        <s v="Emily Davis"/>
        <s v="Daniel Wilson"/>
        <s v="Jennifer Martinez"/>
        <s v="Michael Smith"/>
        <s v="Jessica Johnson"/>
        <s v="David Brown"/>
        <s v="Sarah Garcia"/>
        <s v="Matthew Hernandez"/>
        <s v="Emily Rodriguez"/>
        <s v="Daniel Davis"/>
        <s v="Jennifer Smith"/>
        <s v="Sarah Johnson"/>
        <s v="Matthew Garcia"/>
        <s v="Daniel Hernandez"/>
        <s v="Michael Martinez"/>
        <s v="Jessica Wilson"/>
        <s v="David Rodriguez"/>
        <s v="Sarah Gonzalez"/>
        <s v="Matthew Smith"/>
        <s v="Emily Johnson"/>
        <s v="Daniel Brown"/>
        <s v="Jennifer Hernandez"/>
        <s v="Michael Davis"/>
        <s v="Jessica Smith"/>
        <s v="David Martinez"/>
      </sharedItems>
    </cacheField>
    <cacheField name="Age Category" numFmtId="0">
      <sharedItems count="4">
        <s v="18-28"/>
        <s v="40-50"/>
        <s v="60 or above"/>
        <s v="29-39"/>
      </sharedItems>
    </cacheField>
    <cacheField name="Ship Date" numFmtId="14">
      <sharedItems containsSemiMixedTypes="0" containsNonDate="0" containsDate="1" containsString="0" minDate="2024-01-03T00:00:00" maxDate="2024-02-09T00:00:00" count="34">
        <d v="2024-01-03T00:00:00"/>
        <d v="2024-01-04T00:00:00"/>
        <d v="2024-01-07T00:00:00"/>
        <d v="2024-01-08T00:00:00"/>
        <d v="2024-01-06T00:00:00"/>
        <d v="2024-01-09T00:00:00"/>
        <d v="2024-01-12T00:00:00"/>
        <d v="2024-01-13T00:00:00"/>
        <d v="2024-01-14T00:00:00"/>
        <d v="2024-01-11T00:00:00"/>
        <d v="2024-01-15T00:00:00"/>
        <d v="2024-01-17T00:00:00"/>
        <d v="2024-01-18T00:00:00"/>
        <d v="2024-01-19T00:00:00"/>
        <d v="2024-01-23T00:00:00"/>
        <d v="2024-01-20T00:00:00"/>
        <d v="2024-01-22T00:00:00"/>
        <d v="2024-01-24T00:00:00"/>
        <d v="2024-01-21T00:00:00"/>
        <d v="2024-01-26T00:00:00"/>
        <d v="2024-01-25T00:00:00"/>
        <d v="2024-01-27T00:00:00"/>
        <d v="2024-01-30T00:00:00"/>
        <d v="2024-01-29T00:00:00"/>
        <d v="2024-01-28T00:00:00"/>
        <d v="2024-01-31T00:00:00"/>
        <d v="2024-02-01T00:00:00"/>
        <d v="2024-02-02T00:00:00"/>
        <d v="2024-02-04T00:00:00"/>
        <d v="2024-02-05T00:00:00"/>
        <d v="2024-02-03T00:00:00"/>
        <d v="2024-02-06T00:00:00"/>
        <d v="2024-02-08T00:00:00"/>
        <d v="2024-02-07T00:00:00"/>
      </sharedItems>
      <fieldGroup par="12"/>
    </cacheField>
    <cacheField name="Retail Price (USD)" numFmtId="0">
      <sharedItems containsSemiMixedTypes="0" containsString="0" containsNumber="1" minValue="89.99" maxValue="89.99"/>
    </cacheField>
    <cacheField name="Order Quantity" numFmtId="0">
      <sharedItems containsSemiMixedTypes="0" containsString="0" containsNumber="1" containsInteger="1" minValue="20" maxValue="60" count="35">
        <n v="25"/>
        <n v="52"/>
        <n v="27"/>
        <n v="33"/>
        <n v="23"/>
        <n v="22"/>
        <n v="44"/>
        <n v="34"/>
        <n v="58"/>
        <n v="38"/>
        <n v="45"/>
        <n v="53"/>
        <n v="30"/>
        <n v="46"/>
        <n v="36"/>
        <n v="48"/>
        <n v="31"/>
        <n v="35"/>
        <n v="51"/>
        <n v="57"/>
        <n v="43"/>
        <n v="20"/>
        <n v="56"/>
        <n v="39"/>
        <n v="59"/>
        <n v="26"/>
        <n v="40"/>
        <n v="28"/>
        <n v="41"/>
        <n v="21"/>
        <n v="42"/>
        <n v="49"/>
        <n v="60"/>
        <n v="32"/>
        <n v="24"/>
      </sharedItems>
    </cacheField>
    <cacheField name="Tax (USD)" numFmtId="2">
      <sharedItems containsSemiMixedTypes="0" containsString="0" containsNumber="1" minValue="269.96999999999997" maxValue="809.91"/>
    </cacheField>
    <cacheField name="Total (USD)" numFmtId="2">
      <sharedItems containsSemiMixedTypes="0" containsString="0" containsNumber="1" minValue="2069.77" maxValue="6209.3099999999995"/>
    </cacheField>
    <cacheField name="Order Quantity Stautus" numFmtId="0">
      <sharedItems count="3">
        <s v="Medium"/>
        <s v="High"/>
        <s v="Low"/>
      </sharedItems>
    </cacheField>
    <cacheField name="Order Location" numFmtId="0">
      <sharedItems count="9">
        <s v="Los Angeles"/>
        <s v="San Francisco"/>
        <s v="New York"/>
        <s v="New Jersey"/>
        <s v="Atlanta"/>
        <s v="Miami"/>
        <s v="Baltimore"/>
        <s v="Boston"/>
        <s v="Dallas"/>
      </sharedItems>
    </cacheField>
    <cacheField name="Days (Ship Date)" numFmtId="0" databaseField="0">
      <fieldGroup base="4">
        <rangePr groupBy="days" startDate="2024-01-03T00:00:00" endDate="2024-02-09T00:00:00"/>
        <groupItems count="368">
          <s v="&lt;03/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02/2024"/>
        </groupItems>
      </fieldGroup>
    </cacheField>
    <cacheField name="Months (Ship Date)" numFmtId="0" databaseField="0">
      <fieldGroup base="4">
        <rangePr groupBy="months" startDate="2024-01-03T00:00:00" endDate="2024-02-09T00:00:00"/>
        <groupItems count="14">
          <s v="&lt;03/01/2024"/>
          <s v="Jan"/>
          <s v="Feb"/>
          <s v="Mar"/>
          <s v="Apr"/>
          <s v="May"/>
          <s v="Jun"/>
          <s v="Jul"/>
          <s v="Aug"/>
          <s v="Sep"/>
          <s v="Oct"/>
          <s v="Nov"/>
          <s v="Dec"/>
          <s v="&gt;09/02/2024"/>
        </groupItems>
      </fieldGroup>
    </cacheField>
  </cacheFields>
  <extLst>
    <ext xmlns:x14="http://schemas.microsoft.com/office/spreadsheetml/2009/9/main" uri="{725AE2AE-9491-48be-B2B4-4EB974FC3084}">
      <x14:pivotCacheDefinition pivotCacheId="383725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s v="1001"/>
    <d v="2024-01-01T00:00:00"/>
    <x v="0"/>
    <x v="0"/>
    <x v="0"/>
    <n v="89.99"/>
    <x v="0"/>
    <n v="337.46249999999998"/>
    <n v="2587.2125000000001"/>
    <x v="0"/>
    <x v="0"/>
  </r>
  <r>
    <s v="1002"/>
    <d v="2024-01-01T00:00:00"/>
    <x v="1"/>
    <x v="1"/>
    <x v="1"/>
    <n v="89.99"/>
    <x v="1"/>
    <n v="701.92199999999991"/>
    <n v="5381.4019999999991"/>
    <x v="1"/>
    <x v="1"/>
  </r>
  <r>
    <s v="1003"/>
    <d v="2024-01-02T00:00:00"/>
    <x v="2"/>
    <x v="2"/>
    <x v="2"/>
    <n v="89.99"/>
    <x v="2"/>
    <n v="364.45949999999999"/>
    <n v="2794.1895"/>
    <x v="0"/>
    <x v="2"/>
  </r>
  <r>
    <s v="1004"/>
    <d v="2024-01-02T00:00:00"/>
    <x v="3"/>
    <x v="0"/>
    <x v="0"/>
    <n v="89.99"/>
    <x v="3"/>
    <n v="445.45049999999992"/>
    <n v="3415.1204999999995"/>
    <x v="0"/>
    <x v="3"/>
  </r>
  <r>
    <s v="1005"/>
    <d v="2024-01-03T00:00:00"/>
    <x v="4"/>
    <x v="2"/>
    <x v="3"/>
    <n v="89.99"/>
    <x v="4"/>
    <n v="310.46549999999996"/>
    <n v="2380.2354999999998"/>
    <x v="2"/>
    <x v="4"/>
  </r>
  <r>
    <s v="1006"/>
    <d v="2024-01-03T00:00:00"/>
    <x v="5"/>
    <x v="3"/>
    <x v="4"/>
    <n v="89.99"/>
    <x v="5"/>
    <n v="296.96699999999998"/>
    <n v="2276.7469999999998"/>
    <x v="2"/>
    <x v="2"/>
  </r>
  <r>
    <s v="1007"/>
    <d v="2024-01-04T00:00:00"/>
    <x v="6"/>
    <x v="1"/>
    <x v="4"/>
    <n v="89.99"/>
    <x v="6"/>
    <n v="593.93399999999997"/>
    <n v="4553.4939999999997"/>
    <x v="1"/>
    <x v="0"/>
  </r>
  <r>
    <s v="1008"/>
    <d v="2024-01-04T00:00:00"/>
    <x v="7"/>
    <x v="1"/>
    <x v="5"/>
    <n v="89.99"/>
    <x v="7"/>
    <n v="458.94899999999996"/>
    <n v="3518.6089999999999"/>
    <x v="0"/>
    <x v="5"/>
  </r>
  <r>
    <s v="1009"/>
    <d v="2024-01-05T00:00:00"/>
    <x v="8"/>
    <x v="0"/>
    <x v="4"/>
    <n v="89.99"/>
    <x v="8"/>
    <n v="782.91300000000001"/>
    <n v="6002.3330000000005"/>
    <x v="1"/>
    <x v="6"/>
  </r>
  <r>
    <s v="1010"/>
    <d v="2024-01-05T00:00:00"/>
    <x v="9"/>
    <x v="2"/>
    <x v="3"/>
    <n v="89.99"/>
    <x v="9"/>
    <n v="512.94299999999998"/>
    <n v="3932.5630000000001"/>
    <x v="0"/>
    <x v="7"/>
  </r>
  <r>
    <s v="1011"/>
    <d v="2024-01-06T00:00:00"/>
    <x v="10"/>
    <x v="1"/>
    <x v="2"/>
    <n v="89.99"/>
    <x v="10"/>
    <n v="607.43249999999989"/>
    <n v="4656.9825000000001"/>
    <x v="1"/>
    <x v="7"/>
  </r>
  <r>
    <s v="1012"/>
    <d v="2024-01-06T00:00:00"/>
    <x v="11"/>
    <x v="3"/>
    <x v="3"/>
    <n v="89.99"/>
    <x v="11"/>
    <n v="715.42049999999983"/>
    <n v="5484.8904999999995"/>
    <x v="1"/>
    <x v="5"/>
  </r>
  <r>
    <s v="1013"/>
    <d v="2024-01-07T00:00:00"/>
    <x v="12"/>
    <x v="3"/>
    <x v="5"/>
    <n v="89.99"/>
    <x v="12"/>
    <n v="404.95499999999998"/>
    <n v="3104.6549999999997"/>
    <x v="0"/>
    <x v="1"/>
  </r>
  <r>
    <s v="1014"/>
    <d v="2024-01-07T00:00:00"/>
    <x v="13"/>
    <x v="0"/>
    <x v="6"/>
    <n v="89.99"/>
    <x v="13"/>
    <n v="620.93099999999993"/>
    <n v="4760.4709999999995"/>
    <x v="1"/>
    <x v="8"/>
  </r>
  <r>
    <s v="1015"/>
    <d v="2024-01-08T00:00:00"/>
    <x v="14"/>
    <x v="2"/>
    <x v="7"/>
    <n v="89.99"/>
    <x v="14"/>
    <n v="485.94599999999997"/>
    <n v="3725.5859999999998"/>
    <x v="0"/>
    <x v="3"/>
  </r>
  <r>
    <s v="1016"/>
    <d v="2024-01-08T00:00:00"/>
    <x v="15"/>
    <x v="2"/>
    <x v="6"/>
    <n v="89.99"/>
    <x v="15"/>
    <n v="647.92799999999988"/>
    <n v="4967.4479999999994"/>
    <x v="1"/>
    <x v="2"/>
  </r>
  <r>
    <s v="1017"/>
    <d v="2024-01-09T00:00:00"/>
    <x v="16"/>
    <x v="1"/>
    <x v="8"/>
    <n v="89.99"/>
    <x v="3"/>
    <n v="445.45049999999992"/>
    <n v="3415.1204999999995"/>
    <x v="0"/>
    <x v="8"/>
  </r>
  <r>
    <s v="1018"/>
    <d v="2024-01-09T00:00:00"/>
    <x v="17"/>
    <x v="0"/>
    <x v="6"/>
    <n v="89.99"/>
    <x v="16"/>
    <n v="418.45350000000002"/>
    <n v="3208.1435000000001"/>
    <x v="0"/>
    <x v="8"/>
  </r>
  <r>
    <s v="1019"/>
    <d v="2024-01-10T00:00:00"/>
    <x v="18"/>
    <x v="3"/>
    <x v="9"/>
    <n v="89.99"/>
    <x v="17"/>
    <n v="472.44749999999993"/>
    <n v="3622.0974999999994"/>
    <x v="0"/>
    <x v="1"/>
  </r>
  <r>
    <s v="1020"/>
    <d v="2024-01-10T00:00:00"/>
    <x v="19"/>
    <x v="2"/>
    <x v="8"/>
    <n v="89.99"/>
    <x v="18"/>
    <n v="688.42349999999999"/>
    <n v="5277.9134999999997"/>
    <x v="1"/>
    <x v="5"/>
  </r>
  <r>
    <s v="1021"/>
    <d v="2024-01-11T00:00:00"/>
    <x v="20"/>
    <x v="1"/>
    <x v="8"/>
    <n v="89.99"/>
    <x v="19"/>
    <n v="769.41449999999986"/>
    <n v="5898.8444999999992"/>
    <x v="1"/>
    <x v="6"/>
  </r>
  <r>
    <s v="1022"/>
    <d v="2024-01-11T00:00:00"/>
    <x v="21"/>
    <x v="3"/>
    <x v="10"/>
    <n v="89.99"/>
    <x v="8"/>
    <n v="782.91300000000001"/>
    <n v="6002.3330000000005"/>
    <x v="1"/>
    <x v="2"/>
  </r>
  <r>
    <s v="1023"/>
    <d v="2024-01-12T00:00:00"/>
    <x v="22"/>
    <x v="1"/>
    <x v="11"/>
    <n v="89.99"/>
    <x v="9"/>
    <n v="512.94299999999998"/>
    <n v="3932.5630000000001"/>
    <x v="0"/>
    <x v="2"/>
  </r>
  <r>
    <s v="1024"/>
    <d v="2024-01-12T00:00:00"/>
    <x v="23"/>
    <x v="2"/>
    <x v="11"/>
    <n v="89.99"/>
    <x v="4"/>
    <n v="310.46549999999996"/>
    <n v="2380.2354999999998"/>
    <x v="2"/>
    <x v="2"/>
  </r>
  <r>
    <s v="1025"/>
    <d v="2024-01-13T00:00:00"/>
    <x v="4"/>
    <x v="0"/>
    <x v="11"/>
    <n v="89.99"/>
    <x v="15"/>
    <n v="647.92799999999988"/>
    <n v="4967.4479999999994"/>
    <x v="1"/>
    <x v="4"/>
  </r>
  <r>
    <s v="1026"/>
    <d v="2024-01-13T00:00:00"/>
    <x v="24"/>
    <x v="3"/>
    <x v="8"/>
    <n v="89.99"/>
    <x v="20"/>
    <n v="580.43549999999993"/>
    <n v="4450.0054999999993"/>
    <x v="1"/>
    <x v="7"/>
  </r>
  <r>
    <s v="1027"/>
    <d v="2024-01-14T00:00:00"/>
    <x v="25"/>
    <x v="3"/>
    <x v="12"/>
    <n v="89.99"/>
    <x v="21"/>
    <n v="269.96999999999997"/>
    <n v="2069.77"/>
    <x v="2"/>
    <x v="0"/>
  </r>
  <r>
    <s v="1028"/>
    <d v="2024-01-14T00:00:00"/>
    <x v="26"/>
    <x v="1"/>
    <x v="13"/>
    <n v="89.99"/>
    <x v="22"/>
    <n v="755.91599999999994"/>
    <n v="5795.3559999999998"/>
    <x v="1"/>
    <x v="1"/>
  </r>
  <r>
    <s v="1029"/>
    <d v="2024-01-15T00:00:00"/>
    <x v="27"/>
    <x v="0"/>
    <x v="13"/>
    <n v="89.99"/>
    <x v="23"/>
    <n v="526.44149999999991"/>
    <n v="4036.0514999999996"/>
    <x v="0"/>
    <x v="7"/>
  </r>
  <r>
    <s v="1030"/>
    <d v="2024-01-15T00:00:00"/>
    <x v="28"/>
    <x v="1"/>
    <x v="13"/>
    <n v="89.99"/>
    <x v="24"/>
    <n v="796.41149999999993"/>
    <n v="6105.8215"/>
    <x v="1"/>
    <x v="3"/>
  </r>
  <r>
    <s v="1031"/>
    <d v="2024-01-16T00:00:00"/>
    <x v="29"/>
    <x v="0"/>
    <x v="13"/>
    <n v="89.99"/>
    <x v="25"/>
    <n v="350.96099999999996"/>
    <n v="2690.7009999999996"/>
    <x v="0"/>
    <x v="8"/>
  </r>
  <r>
    <s v="1032"/>
    <d v="2024-01-16T00:00:00"/>
    <x v="30"/>
    <x v="0"/>
    <x v="11"/>
    <n v="89.99"/>
    <x v="26"/>
    <n v="539.93999999999994"/>
    <n v="4139.54"/>
    <x v="0"/>
    <x v="1"/>
  </r>
  <r>
    <s v="1033"/>
    <d v="2024-01-17T00:00:00"/>
    <x v="31"/>
    <x v="3"/>
    <x v="13"/>
    <n v="89.99"/>
    <x v="27"/>
    <n v="377.95799999999997"/>
    <n v="2897.6779999999999"/>
    <x v="0"/>
    <x v="1"/>
  </r>
  <r>
    <s v="1034"/>
    <d v="2024-01-17T00:00:00"/>
    <x v="32"/>
    <x v="1"/>
    <x v="13"/>
    <n v="89.99"/>
    <x v="19"/>
    <n v="769.41449999999986"/>
    <n v="5898.8444999999992"/>
    <x v="1"/>
    <x v="0"/>
  </r>
  <r>
    <s v="1035"/>
    <d v="2024-01-18T00:00:00"/>
    <x v="33"/>
    <x v="0"/>
    <x v="14"/>
    <n v="89.99"/>
    <x v="4"/>
    <n v="310.46549999999996"/>
    <n v="2380.2354999999998"/>
    <x v="2"/>
    <x v="0"/>
  </r>
  <r>
    <s v="1036"/>
    <d v="2024-01-18T00:00:00"/>
    <x v="34"/>
    <x v="3"/>
    <x v="13"/>
    <n v="89.99"/>
    <x v="14"/>
    <n v="485.94599999999997"/>
    <n v="3725.5859999999998"/>
    <x v="0"/>
    <x v="0"/>
  </r>
  <r>
    <s v="1037"/>
    <d v="2024-01-19T00:00:00"/>
    <x v="35"/>
    <x v="0"/>
    <x v="15"/>
    <n v="89.99"/>
    <x v="28"/>
    <n v="553.43849999999998"/>
    <n v="4243.0284999999994"/>
    <x v="1"/>
    <x v="0"/>
  </r>
  <r>
    <s v="1038"/>
    <d v="2024-01-19T00:00:00"/>
    <x v="36"/>
    <x v="1"/>
    <x v="16"/>
    <n v="89.99"/>
    <x v="20"/>
    <n v="580.43549999999993"/>
    <n v="4450.0054999999993"/>
    <x v="1"/>
    <x v="7"/>
  </r>
  <r>
    <s v="1039"/>
    <d v="2024-01-20T00:00:00"/>
    <x v="2"/>
    <x v="0"/>
    <x v="17"/>
    <n v="89.99"/>
    <x v="9"/>
    <n v="512.94299999999998"/>
    <n v="3932.5630000000001"/>
    <x v="0"/>
    <x v="6"/>
  </r>
  <r>
    <s v="1040"/>
    <d v="2024-01-20T00:00:00"/>
    <x v="23"/>
    <x v="1"/>
    <x v="18"/>
    <n v="89.99"/>
    <x v="17"/>
    <n v="472.44749999999993"/>
    <n v="3622.0974999999994"/>
    <x v="0"/>
    <x v="6"/>
  </r>
  <r>
    <s v="1041"/>
    <d v="2024-01-21T00:00:00"/>
    <x v="4"/>
    <x v="2"/>
    <x v="19"/>
    <n v="89.99"/>
    <x v="16"/>
    <n v="418.45350000000002"/>
    <n v="3208.1435000000001"/>
    <x v="0"/>
    <x v="6"/>
  </r>
  <r>
    <s v="1042"/>
    <d v="2024-01-21T00:00:00"/>
    <x v="37"/>
    <x v="0"/>
    <x v="14"/>
    <n v="89.99"/>
    <x v="15"/>
    <n v="647.92799999999988"/>
    <n v="4967.4479999999994"/>
    <x v="1"/>
    <x v="7"/>
  </r>
  <r>
    <s v="1043"/>
    <d v="2024-01-22T00:00:00"/>
    <x v="38"/>
    <x v="3"/>
    <x v="20"/>
    <n v="89.99"/>
    <x v="29"/>
    <n v="283.46850000000001"/>
    <n v="2173.2584999999999"/>
    <x v="2"/>
    <x v="5"/>
  </r>
  <r>
    <s v="1044"/>
    <d v="2024-01-22T00:00:00"/>
    <x v="3"/>
    <x v="3"/>
    <x v="20"/>
    <n v="89.99"/>
    <x v="17"/>
    <n v="472.44749999999993"/>
    <n v="3622.0974999999994"/>
    <x v="0"/>
    <x v="7"/>
  </r>
  <r>
    <s v="1045"/>
    <d v="2024-01-23T00:00:00"/>
    <x v="39"/>
    <x v="3"/>
    <x v="21"/>
    <n v="89.99"/>
    <x v="2"/>
    <n v="364.45949999999999"/>
    <n v="2794.1895"/>
    <x v="0"/>
    <x v="4"/>
  </r>
  <r>
    <s v="1046"/>
    <d v="2024-01-23T00:00:00"/>
    <x v="19"/>
    <x v="1"/>
    <x v="19"/>
    <n v="89.99"/>
    <x v="4"/>
    <n v="310.46549999999996"/>
    <n v="2380.2354999999998"/>
    <x v="2"/>
    <x v="7"/>
  </r>
  <r>
    <s v="1047"/>
    <d v="2024-01-24T00:00:00"/>
    <x v="40"/>
    <x v="1"/>
    <x v="20"/>
    <n v="89.99"/>
    <x v="0"/>
    <n v="337.46249999999998"/>
    <n v="2587.2125000000001"/>
    <x v="0"/>
    <x v="4"/>
  </r>
  <r>
    <s v="1048"/>
    <d v="2024-01-24T00:00:00"/>
    <x v="41"/>
    <x v="3"/>
    <x v="19"/>
    <n v="89.99"/>
    <x v="4"/>
    <n v="310.46549999999996"/>
    <n v="2380.2354999999998"/>
    <x v="2"/>
    <x v="8"/>
  </r>
  <r>
    <s v="1049"/>
    <d v="2024-01-25T00:00:00"/>
    <x v="42"/>
    <x v="0"/>
    <x v="22"/>
    <n v="89.99"/>
    <x v="1"/>
    <n v="701.92199999999991"/>
    <n v="5381.4019999999991"/>
    <x v="1"/>
    <x v="2"/>
  </r>
  <r>
    <s v="1050"/>
    <d v="2024-01-25T00:00:00"/>
    <x v="43"/>
    <x v="2"/>
    <x v="21"/>
    <n v="89.99"/>
    <x v="26"/>
    <n v="539.93999999999994"/>
    <n v="4139.54"/>
    <x v="0"/>
    <x v="4"/>
  </r>
  <r>
    <s v="1051"/>
    <d v="2024-01-26T00:00:00"/>
    <x v="44"/>
    <x v="1"/>
    <x v="23"/>
    <n v="89.99"/>
    <x v="15"/>
    <n v="647.92799999999988"/>
    <n v="4967.4479999999994"/>
    <x v="1"/>
    <x v="1"/>
  </r>
  <r>
    <s v="1052"/>
    <d v="2024-01-26T00:00:00"/>
    <x v="45"/>
    <x v="0"/>
    <x v="24"/>
    <n v="89.99"/>
    <x v="19"/>
    <n v="769.41449999999986"/>
    <n v="5898.8444999999992"/>
    <x v="1"/>
    <x v="5"/>
  </r>
  <r>
    <s v="1053"/>
    <d v="2024-01-27T00:00:00"/>
    <x v="46"/>
    <x v="0"/>
    <x v="25"/>
    <n v="89.99"/>
    <x v="7"/>
    <n v="458.94899999999996"/>
    <n v="3518.6089999999999"/>
    <x v="0"/>
    <x v="6"/>
  </r>
  <r>
    <s v="1054"/>
    <d v="2024-01-27T00:00:00"/>
    <x v="47"/>
    <x v="3"/>
    <x v="25"/>
    <n v="89.99"/>
    <x v="7"/>
    <n v="458.94899999999996"/>
    <n v="3518.6089999999999"/>
    <x v="0"/>
    <x v="4"/>
  </r>
  <r>
    <s v="1055"/>
    <d v="2024-01-28T00:00:00"/>
    <x v="48"/>
    <x v="3"/>
    <x v="23"/>
    <n v="89.99"/>
    <x v="26"/>
    <n v="539.93999999999994"/>
    <n v="4139.54"/>
    <x v="0"/>
    <x v="8"/>
  </r>
  <r>
    <s v="1056"/>
    <d v="2024-01-28T00:00:00"/>
    <x v="49"/>
    <x v="0"/>
    <x v="23"/>
    <n v="89.99"/>
    <x v="6"/>
    <n v="593.93399999999997"/>
    <n v="4553.4939999999997"/>
    <x v="1"/>
    <x v="6"/>
  </r>
  <r>
    <s v="1057"/>
    <d v="2024-01-29T00:00:00"/>
    <x v="50"/>
    <x v="1"/>
    <x v="22"/>
    <n v="89.99"/>
    <x v="30"/>
    <n v="566.93700000000001"/>
    <n v="4346.5169999999998"/>
    <x v="1"/>
    <x v="3"/>
  </r>
  <r>
    <s v="1058"/>
    <d v="2024-01-29T00:00:00"/>
    <x v="37"/>
    <x v="3"/>
    <x v="25"/>
    <n v="89.99"/>
    <x v="11"/>
    <n v="715.42049999999983"/>
    <n v="5484.8904999999995"/>
    <x v="1"/>
    <x v="1"/>
  </r>
  <r>
    <s v="1059"/>
    <d v="2024-01-30T00:00:00"/>
    <x v="38"/>
    <x v="3"/>
    <x v="25"/>
    <n v="89.99"/>
    <x v="31"/>
    <n v="661.42649999999992"/>
    <n v="5070.9364999999989"/>
    <x v="1"/>
    <x v="2"/>
  </r>
  <r>
    <s v="1060"/>
    <d v="2024-01-30T00:00:00"/>
    <x v="3"/>
    <x v="0"/>
    <x v="26"/>
    <n v="89.99"/>
    <x v="32"/>
    <n v="809.91"/>
    <n v="6209.3099999999995"/>
    <x v="1"/>
    <x v="2"/>
  </r>
  <r>
    <s v="1061"/>
    <d v="2024-01-31T00:00:00"/>
    <x v="39"/>
    <x v="1"/>
    <x v="27"/>
    <n v="89.99"/>
    <x v="25"/>
    <n v="350.96099999999996"/>
    <n v="2690.7009999999996"/>
    <x v="0"/>
    <x v="7"/>
  </r>
  <r>
    <s v="1062"/>
    <d v="2024-01-31T00:00:00"/>
    <x v="19"/>
    <x v="3"/>
    <x v="28"/>
    <n v="89.99"/>
    <x v="33"/>
    <n v="431.95199999999994"/>
    <n v="3311.6319999999996"/>
    <x v="0"/>
    <x v="7"/>
  </r>
  <r>
    <s v="1063"/>
    <d v="2024-02-01T00:00:00"/>
    <x v="40"/>
    <x v="2"/>
    <x v="27"/>
    <n v="89.99"/>
    <x v="34"/>
    <n v="323.96399999999994"/>
    <n v="2483.7239999999997"/>
    <x v="2"/>
    <x v="7"/>
  </r>
  <r>
    <s v="1064"/>
    <d v="2024-02-01T00:00:00"/>
    <x v="41"/>
    <x v="0"/>
    <x v="29"/>
    <n v="89.99"/>
    <x v="2"/>
    <n v="364.45949999999999"/>
    <n v="2794.1895"/>
    <x v="0"/>
    <x v="7"/>
  </r>
  <r>
    <s v="1065"/>
    <d v="2024-02-01T00:00:00"/>
    <x v="42"/>
    <x v="3"/>
    <x v="30"/>
    <n v="89.99"/>
    <x v="8"/>
    <n v="782.91300000000001"/>
    <n v="6002.3330000000005"/>
    <x v="1"/>
    <x v="1"/>
  </r>
  <r>
    <s v="1066"/>
    <d v="2024-02-02T00:00:00"/>
    <x v="43"/>
    <x v="1"/>
    <x v="31"/>
    <n v="89.99"/>
    <x v="26"/>
    <n v="539.93999999999994"/>
    <n v="4139.54"/>
    <x v="0"/>
    <x v="5"/>
  </r>
  <r>
    <s v="1067"/>
    <d v="2024-02-03T00:00:00"/>
    <x v="44"/>
    <x v="2"/>
    <x v="31"/>
    <n v="89.99"/>
    <x v="5"/>
    <n v="296.96699999999998"/>
    <n v="2276.7469999999998"/>
    <x v="2"/>
    <x v="5"/>
  </r>
  <r>
    <s v="1068"/>
    <d v="2024-02-04T00:00:00"/>
    <x v="45"/>
    <x v="1"/>
    <x v="29"/>
    <n v="89.99"/>
    <x v="16"/>
    <n v="418.45350000000002"/>
    <n v="3208.1435000000001"/>
    <x v="0"/>
    <x v="3"/>
  </r>
  <r>
    <s v="1069"/>
    <d v="2024-02-04T00:00:00"/>
    <x v="46"/>
    <x v="1"/>
    <x v="32"/>
    <n v="89.99"/>
    <x v="33"/>
    <n v="431.95199999999994"/>
    <n v="3311.6319999999996"/>
    <x v="0"/>
    <x v="2"/>
  </r>
  <r>
    <s v="1070"/>
    <d v="2024-02-04T00:00:00"/>
    <x v="47"/>
    <x v="0"/>
    <x v="33"/>
    <n v="89.99"/>
    <x v="30"/>
    <n v="566.93700000000001"/>
    <n v="4346.5169999999998"/>
    <x v="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C7DD36-CC15-400D-83D9-179389449774}" name="PivotTable1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K3:M13" firstHeaderRow="0" firstDataRow="1" firstDataCol="1"/>
  <pivotFields count="13">
    <pivotField compact="0" outline="0" showAll="0"/>
    <pivotField compact="0" numFmtId="14" outline="0" showAll="0"/>
    <pivotField compact="0" outline="0" showAll="0"/>
    <pivotField compact="0" outline="0" showAll="0">
      <items count="5">
        <item x="0"/>
        <item x="3"/>
        <item x="1"/>
        <item x="2"/>
        <item t="default"/>
      </items>
    </pivotField>
    <pivotField compact="0" numFmtId="14" outline="0"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compact="0" outline="0" showAll="0"/>
    <pivotField dataField="1" compact="0" outline="0" showAll="0">
      <items count="36">
        <item x="21"/>
        <item x="29"/>
        <item x="5"/>
        <item x="4"/>
        <item x="34"/>
        <item x="0"/>
        <item x="25"/>
        <item x="2"/>
        <item x="27"/>
        <item x="12"/>
        <item x="16"/>
        <item x="33"/>
        <item x="3"/>
        <item x="7"/>
        <item x="17"/>
        <item x="14"/>
        <item x="9"/>
        <item x="23"/>
        <item x="26"/>
        <item x="28"/>
        <item x="30"/>
        <item x="20"/>
        <item x="6"/>
        <item x="10"/>
        <item x="13"/>
        <item x="15"/>
        <item x="31"/>
        <item x="18"/>
        <item x="1"/>
        <item x="11"/>
        <item x="22"/>
        <item x="19"/>
        <item x="8"/>
        <item x="24"/>
        <item x="32"/>
        <item t="default"/>
      </items>
    </pivotField>
    <pivotField compact="0" numFmtId="2" outline="0" showAll="0"/>
    <pivotField dataField="1" compact="0" numFmtId="2" outline="0" showAll="0"/>
    <pivotField compact="0" outline="0" showAll="0">
      <items count="4">
        <item x="1"/>
        <item x="2"/>
        <item x="0"/>
        <item t="default"/>
      </items>
    </pivotField>
    <pivotField axis="axisRow" compact="0" outline="0" showAll="0">
      <items count="10">
        <item x="4"/>
        <item x="6"/>
        <item x="7"/>
        <item x="8"/>
        <item x="0"/>
        <item x="5"/>
        <item x="3"/>
        <item x="2"/>
        <item x="1"/>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0"/>
  </rowFields>
  <rowItems count="10">
    <i>
      <x/>
    </i>
    <i>
      <x v="1"/>
    </i>
    <i>
      <x v="2"/>
    </i>
    <i>
      <x v="3"/>
    </i>
    <i>
      <x v="4"/>
    </i>
    <i>
      <x v="5"/>
    </i>
    <i>
      <x v="6"/>
    </i>
    <i>
      <x v="7"/>
    </i>
    <i>
      <x v="8"/>
    </i>
    <i t="grand">
      <x/>
    </i>
  </rowItems>
  <colFields count="1">
    <field x="-2"/>
  </colFields>
  <colItems count="2">
    <i>
      <x/>
    </i>
    <i i="1">
      <x v="1"/>
    </i>
  </colItems>
  <dataFields count="2">
    <dataField name="Sum of Total (USD)" fld="8" baseField="0" baseItem="0" numFmtId="4"/>
    <dataField name="Sum of Order Quantity" fld="6" baseField="0" baseItem="0" numFmtId="3"/>
  </dataFields>
  <formats count="2">
    <format dxfId="1">
      <pivotArea outline="0" collapsedLevelsAreSubtotals="1" fieldPosition="0"/>
    </format>
    <format dxfId="0">
      <pivotArea outline="0" fieldPosition="0">
        <references count="1">
          <reference field="4294967294" count="1" selected="0">
            <x v="1"/>
          </reference>
        </references>
      </pivotArea>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B16668-C6A3-413E-84AB-9645B40A704A}"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F3:H14" firstHeaderRow="1" firstDataRow="1" firstDataCol="2"/>
  <pivotFields count="13">
    <pivotField compact="0" outline="0" showAll="0"/>
    <pivotField compact="0" numFmtId="14" outline="0" showAll="0"/>
    <pivotField compact="0" outline="0" showAll="0"/>
    <pivotField compact="0" outline="0" showAll="0">
      <items count="5">
        <item x="0"/>
        <item x="3"/>
        <item x="1"/>
        <item x="2"/>
        <item t="default"/>
      </items>
    </pivotField>
    <pivotField compact="0" numFmtId="14" outline="0"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compact="0" outline="0" showAll="0"/>
    <pivotField compact="0" outline="0" showAll="0">
      <items count="36">
        <item x="21"/>
        <item x="29"/>
        <item x="5"/>
        <item x="4"/>
        <item x="34"/>
        <item x="0"/>
        <item x="25"/>
        <item x="2"/>
        <item x="27"/>
        <item x="12"/>
        <item x="16"/>
        <item x="33"/>
        <item x="3"/>
        <item x="7"/>
        <item x="17"/>
        <item x="14"/>
        <item x="9"/>
        <item x="23"/>
        <item x="26"/>
        <item x="28"/>
        <item x="30"/>
        <item x="20"/>
        <item x="6"/>
        <item x="10"/>
        <item x="13"/>
        <item x="15"/>
        <item x="31"/>
        <item x="18"/>
        <item x="1"/>
        <item x="11"/>
        <item x="22"/>
        <item x="19"/>
        <item x="8"/>
        <item x="24"/>
        <item x="32"/>
        <item t="default"/>
      </items>
    </pivotField>
    <pivotField compact="0" numFmtId="2" outline="0" showAll="0"/>
    <pivotField dataField="1" compact="0" numFmtId="2" outline="0" showAll="0"/>
    <pivotField compact="0" outline="0" showAll="0">
      <items count="4">
        <item x="1"/>
        <item x="2"/>
        <item x="0"/>
        <item t="default"/>
      </items>
    </pivotField>
    <pivotField axis="axisRow" compact="0" outline="0" showAll="0">
      <items count="10">
        <item x="4"/>
        <item x="6"/>
        <item x="7"/>
        <item x="8"/>
        <item x="0"/>
        <item x="5"/>
        <item x="3"/>
        <item x="2"/>
        <item x="1"/>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15">
        <item h="1" x="0"/>
        <item x="1"/>
        <item h="1" x="2"/>
        <item h="1" x="3"/>
        <item h="1" x="4"/>
        <item h="1" x="5"/>
        <item h="1" x="6"/>
        <item h="1" x="7"/>
        <item h="1" x="8"/>
        <item h="1" x="9"/>
        <item h="1" x="10"/>
        <item h="1" x="11"/>
        <item h="1" x="12"/>
        <item h="1" x="13"/>
        <item t="default"/>
      </items>
    </pivotField>
  </pivotFields>
  <rowFields count="2">
    <field x="12"/>
    <field x="10"/>
  </rowFields>
  <rowItems count="11">
    <i>
      <x v="1"/>
      <x/>
    </i>
    <i r="1">
      <x v="1"/>
    </i>
    <i r="1">
      <x v="2"/>
    </i>
    <i r="1">
      <x v="3"/>
    </i>
    <i r="1">
      <x v="4"/>
    </i>
    <i r="1">
      <x v="5"/>
    </i>
    <i r="1">
      <x v="6"/>
    </i>
    <i r="1">
      <x v="7"/>
    </i>
    <i r="1">
      <x v="8"/>
    </i>
    <i t="default">
      <x v="1"/>
    </i>
    <i t="grand">
      <x/>
    </i>
  </rowItems>
  <colItems count="1">
    <i/>
  </colItems>
  <dataFields count="1">
    <dataField name="Sum of Total (USD)" fld="8" baseField="0" baseItem="0" numFmtId="4"/>
  </dataFields>
  <formats count="1">
    <format dxfId="2">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D6861D-EBED-47F9-B133-6800DBD1CF30}"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A3:C28" firstHeaderRow="1" firstDataRow="1" firstDataCol="2"/>
  <pivotFields count="13">
    <pivotField compact="0" outline="0" showAll="0"/>
    <pivotField compact="0" numFmtId="14" outline="0" showAll="0"/>
    <pivotField compact="0" outline="0" showAll="0"/>
    <pivotField axis="axisRow" compact="0" outline="0" showAll="0">
      <items count="5">
        <item x="0"/>
        <item x="3"/>
        <item x="1"/>
        <item x="2"/>
        <item t="default"/>
      </items>
    </pivotField>
    <pivotField compact="0" numFmtId="14" outline="0"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compact="0" outline="0" showAll="0"/>
    <pivotField dataField="1" compact="0" outline="0" showAll="0"/>
    <pivotField compact="0" numFmtId="2" outline="0" showAll="0"/>
    <pivotField compact="0" numFmtId="2" outline="0" showAll="0"/>
    <pivotField compact="0" outline="0" showAll="0">
      <items count="4">
        <item x="1"/>
        <item x="2"/>
        <item x="0"/>
        <item t="default"/>
      </items>
    </pivotField>
    <pivotField axis="axisRow" compact="0" outline="0" showAll="0" measureFilter="1" sortType="descending">
      <items count="10">
        <item x="4"/>
        <item x="6"/>
        <item x="7"/>
        <item x="8"/>
        <item x="0"/>
        <item x="5"/>
        <item x="3"/>
        <item x="2"/>
        <item x="1"/>
        <item t="default"/>
      </items>
      <autoSortScope>
        <pivotArea dataOnly="0" outline="0" fieldPosition="0">
          <references count="1">
            <reference field="4294967294" count="1" selected="0">
              <x v="0"/>
            </reference>
          </references>
        </pivotArea>
      </autoSortScope>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h="1" x="0"/>
        <item x="1"/>
        <item h="1" x="2"/>
        <item h="1" x="3"/>
        <item h="1" x="4"/>
        <item h="1" x="5"/>
        <item h="1" x="6"/>
        <item h="1" x="7"/>
        <item h="1" x="8"/>
        <item h="1" x="9"/>
        <item h="1" x="10"/>
        <item h="1" x="11"/>
        <item h="1" x="12"/>
        <item h="1" x="13"/>
        <item t="default"/>
      </items>
    </pivotField>
  </pivotFields>
  <rowFields count="2">
    <field x="3"/>
    <field x="10"/>
  </rowFields>
  <rowItems count="25">
    <i>
      <x/>
      <x v="1"/>
    </i>
    <i r="1">
      <x v="3"/>
    </i>
    <i r="1">
      <x v="4"/>
    </i>
    <i r="1">
      <x v="2"/>
    </i>
    <i r="1">
      <x v="5"/>
    </i>
    <i t="default">
      <x/>
    </i>
    <i>
      <x v="1"/>
      <x v="8"/>
    </i>
    <i r="1">
      <x v="7"/>
    </i>
    <i r="1">
      <x v="2"/>
    </i>
    <i r="1">
      <x v="5"/>
    </i>
    <i r="1">
      <x v="3"/>
    </i>
    <i t="default">
      <x v="1"/>
    </i>
    <i>
      <x v="2"/>
      <x v="8"/>
    </i>
    <i r="1">
      <x v="2"/>
    </i>
    <i r="1">
      <x v="6"/>
    </i>
    <i r="1">
      <x v="4"/>
    </i>
    <i r="1">
      <x v="1"/>
    </i>
    <i t="default">
      <x v="2"/>
    </i>
    <i>
      <x v="3"/>
      <x v="7"/>
    </i>
    <i r="1">
      <x/>
    </i>
    <i r="1">
      <x v="5"/>
    </i>
    <i r="1">
      <x v="2"/>
    </i>
    <i r="1">
      <x v="6"/>
    </i>
    <i t="default">
      <x v="3"/>
    </i>
    <i t="grand">
      <x/>
    </i>
  </rowItems>
  <colItems count="1">
    <i/>
  </colItems>
  <dataFields count="1">
    <dataField name="Sum of Order Quantity" fld="6" baseField="0" baseItem="0"/>
  </dataFields>
  <chartFormats count="2">
    <chartFormat chart="2" format="4"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filters count="1">
    <filter fld="1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8ADB97-AA00-403B-BEB0-1CC0ECD81720}" name="PivotTable1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O3:P13" firstHeaderRow="1" firstDataRow="1" firstDataCol="1"/>
  <pivotFields count="13">
    <pivotField compact="0" outline="0" showAll="0"/>
    <pivotField compact="0" numFmtId="14" outline="0" showAll="0"/>
    <pivotField compact="0" outline="0" showAll="0">
      <items count="52">
        <item x="15"/>
        <item x="21"/>
        <item x="22"/>
        <item x="8"/>
        <item x="46"/>
        <item x="35"/>
        <item x="39"/>
        <item x="6"/>
        <item x="18"/>
        <item x="27"/>
        <item x="31"/>
        <item x="50"/>
        <item x="42"/>
        <item x="4"/>
        <item x="3"/>
        <item x="26"/>
        <item x="45"/>
        <item x="34"/>
        <item x="16"/>
        <item x="1"/>
        <item x="19"/>
        <item x="47"/>
        <item x="28"/>
        <item x="36"/>
        <item x="13"/>
        <item x="30"/>
        <item x="23"/>
        <item x="49"/>
        <item x="41"/>
        <item x="0"/>
        <item x="9"/>
        <item x="17"/>
        <item x="5"/>
        <item x="38"/>
        <item x="33"/>
        <item x="25"/>
        <item x="44"/>
        <item x="14"/>
        <item x="11"/>
        <item x="48"/>
        <item x="20"/>
        <item x="2"/>
        <item x="40"/>
        <item x="29"/>
        <item x="12"/>
        <item x="7"/>
        <item x="32"/>
        <item x="43"/>
        <item x="37"/>
        <item x="24"/>
        <item x="10"/>
        <item t="default"/>
      </items>
    </pivotField>
    <pivotField compact="0" outline="0" showAll="0">
      <items count="5">
        <item x="0"/>
        <item x="3"/>
        <item x="1"/>
        <item x="2"/>
        <item t="default"/>
      </items>
    </pivotField>
    <pivotField compact="0" numFmtId="14" outline="0"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compact="0" outline="0" showAll="0"/>
    <pivotField compact="0" outline="0" showAll="0">
      <items count="36">
        <item x="21"/>
        <item x="29"/>
        <item x="5"/>
        <item x="4"/>
        <item x="34"/>
        <item x="0"/>
        <item x="25"/>
        <item x="2"/>
        <item x="27"/>
        <item x="12"/>
        <item x="16"/>
        <item x="33"/>
        <item x="3"/>
        <item x="7"/>
        <item x="17"/>
        <item x="14"/>
        <item x="9"/>
        <item x="23"/>
        <item x="26"/>
        <item x="28"/>
        <item x="30"/>
        <item x="20"/>
        <item x="6"/>
        <item x="10"/>
        <item x="13"/>
        <item x="15"/>
        <item x="31"/>
        <item x="18"/>
        <item x="1"/>
        <item x="11"/>
        <item x="22"/>
        <item x="19"/>
        <item x="8"/>
        <item x="24"/>
        <item x="32"/>
        <item t="default"/>
      </items>
    </pivotField>
    <pivotField compact="0" numFmtId="2" outline="0" showAll="0"/>
    <pivotField dataField="1" compact="0" numFmtId="2" outline="0" showAll="0"/>
    <pivotField compact="0" outline="0" showAll="0">
      <items count="4">
        <item x="1"/>
        <item x="2"/>
        <item x="0"/>
        <item t="default"/>
      </items>
    </pivotField>
    <pivotField axis="axisRow" compact="0" outline="0" showAll="0">
      <items count="10">
        <item x="4"/>
        <item x="6"/>
        <item x="7"/>
        <item x="8"/>
        <item x="0"/>
        <item x="5"/>
        <item x="3"/>
        <item x="2"/>
        <item x="1"/>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h="1" x="0"/>
        <item x="1"/>
        <item h="1" x="2"/>
        <item h="1" x="3"/>
        <item h="1" x="4"/>
        <item h="1" x="5"/>
        <item h="1" x="6"/>
        <item h="1" x="7"/>
        <item h="1" x="8"/>
        <item h="1" x="9"/>
        <item h="1" x="10"/>
        <item h="1" x="11"/>
        <item h="1" x="12"/>
        <item h="1" x="13"/>
        <item t="default"/>
      </items>
    </pivotField>
  </pivotFields>
  <rowFields count="1">
    <field x="10"/>
  </rowFields>
  <rowItems count="10">
    <i>
      <x/>
    </i>
    <i>
      <x v="1"/>
    </i>
    <i>
      <x v="2"/>
    </i>
    <i>
      <x v="3"/>
    </i>
    <i>
      <x v="4"/>
    </i>
    <i>
      <x v="5"/>
    </i>
    <i>
      <x v="6"/>
    </i>
    <i>
      <x v="7"/>
    </i>
    <i>
      <x v="8"/>
    </i>
    <i t="grand">
      <x/>
    </i>
  </rowItems>
  <colItems count="1">
    <i/>
  </colItems>
  <dataFields count="1">
    <dataField name="Sum of Total (USD)" fld="8" baseField="0" baseItem="0" numFmtId="4"/>
  </dataFields>
  <formats count="1">
    <format dxfId="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5DBA4D-A878-4DC7-B769-A7A40F43685B}" name="PivotTable1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L16:M21" firstHeaderRow="1" firstDataRow="1" firstDataCol="1"/>
  <pivotFields count="13">
    <pivotField compact="0" outline="0" showAll="0"/>
    <pivotField compact="0" numFmtId="14" outline="0" showAll="0"/>
    <pivotField compact="0" outline="0" showAll="0"/>
    <pivotField axis="axisRow" compact="0" outline="0" showAll="0">
      <items count="5">
        <item x="0"/>
        <item x="3"/>
        <item x="1"/>
        <item x="2"/>
        <item t="default"/>
      </items>
    </pivotField>
    <pivotField compact="0" numFmtId="14" outline="0"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compact="0" outline="0" showAll="0"/>
    <pivotField dataField="1" compact="0" outline="0" showAll="0">
      <items count="36">
        <item x="21"/>
        <item x="29"/>
        <item x="5"/>
        <item x="4"/>
        <item x="34"/>
        <item x="0"/>
        <item x="25"/>
        <item x="2"/>
        <item x="27"/>
        <item x="12"/>
        <item x="16"/>
        <item x="33"/>
        <item x="3"/>
        <item x="7"/>
        <item x="17"/>
        <item x="14"/>
        <item x="9"/>
        <item x="23"/>
        <item x="26"/>
        <item x="28"/>
        <item x="30"/>
        <item x="20"/>
        <item x="6"/>
        <item x="10"/>
        <item x="13"/>
        <item x="15"/>
        <item x="31"/>
        <item x="18"/>
        <item x="1"/>
        <item x="11"/>
        <item x="22"/>
        <item x="19"/>
        <item x="8"/>
        <item x="24"/>
        <item x="32"/>
        <item t="default"/>
      </items>
    </pivotField>
    <pivotField compact="0" numFmtId="2" outline="0" showAll="0"/>
    <pivotField compact="0" numFmtId="2" outline="0" showAll="0"/>
    <pivotField compact="0" outline="0" showAll="0">
      <items count="4">
        <item x="1"/>
        <item x="2"/>
        <item x="0"/>
        <item t="default"/>
      </items>
    </pivotField>
    <pivotField compact="0" outline="0" showAll="0">
      <items count="10">
        <item x="4"/>
        <item x="6"/>
        <item x="7"/>
        <item x="8"/>
        <item x="0"/>
        <item x="5"/>
        <item x="3"/>
        <item x="2"/>
        <item x="1"/>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h="1" x="0"/>
        <item x="1"/>
        <item h="1" x="2"/>
        <item h="1" x="3"/>
        <item h="1" x="4"/>
        <item h="1" x="5"/>
        <item h="1" x="6"/>
        <item h="1" x="7"/>
        <item h="1" x="8"/>
        <item h="1" x="9"/>
        <item h="1" x="10"/>
        <item h="1" x="11"/>
        <item h="1" x="12"/>
        <item h="1" x="13"/>
        <item t="default"/>
      </items>
    </pivotField>
  </pivotFields>
  <rowFields count="1">
    <field x="3"/>
  </rowFields>
  <rowItems count="5">
    <i>
      <x/>
    </i>
    <i>
      <x v="1"/>
    </i>
    <i>
      <x v="2"/>
    </i>
    <i>
      <x v="3"/>
    </i>
    <i t="grand">
      <x/>
    </i>
  </rowItems>
  <colItems count="1">
    <i/>
  </colItems>
  <dataFields count="1">
    <dataField name="Sum of Order Quantity" fld="6" baseField="0" baseItem="0"/>
  </dataFields>
  <formats count="5">
    <format dxfId="8">
      <pivotArea type="all" dataOnly="0" outline="0" fieldPosition="0"/>
    </format>
    <format dxfId="7">
      <pivotArea field="10" type="button" dataOnly="0" labelOnly="1" outline="0"/>
    </format>
    <format dxfId="6">
      <pivotArea dataOnly="0" labelOnly="1" grandRow="1" outline="0" fieldPosition="0"/>
    </format>
    <format dxfId="5">
      <pivotArea dataOnly="0" labelOnly="1" outline="0" axis="axisValues" fieldPosition="0"/>
    </format>
    <format dxfId="4">
      <pivotArea outline="0" collapsedLevelsAreSubtotals="1" fieldPosition="0"/>
    </format>
  </format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 chart="2" format="5">
      <pivotArea type="data" outline="0" fieldPosition="0">
        <references count="2">
          <reference field="4294967294" count="1" selected="0">
            <x v="0"/>
          </reference>
          <reference field="3" count="1" selected="0">
            <x v="2"/>
          </reference>
        </references>
      </pivotArea>
    </chartFormat>
    <chartFormat chart="2" format="6">
      <pivotArea type="data" outline="0" fieldPosition="0">
        <references count="2">
          <reference field="4294967294" count="1" selected="0">
            <x v="0"/>
          </reference>
          <reference field="3" count="1" selected="0">
            <x v="3"/>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hip_Date" xr10:uid="{F7CC17DE-AD75-4B3B-9BD0-0F958D83C32E}" sourceName="Months (Ship Date)">
  <pivotTables>
    <pivotTable tabId="10" name="PivotTable13"/>
    <pivotTable tabId="10" name="PivotTable9"/>
    <pivotTable tabId="10" name="PivotTable10"/>
    <pivotTable tabId="10" name="PivotTable12"/>
  </pivotTables>
  <data>
    <tabular pivotCacheId="383725899">
      <items count="14">
        <i x="1" s="1"/>
        <i x="2"/>
        <i x="3" nd="1"/>
        <i x="4" nd="1"/>
        <i x="5" nd="1"/>
        <i x="6" nd="1"/>
        <i x="7" nd="1"/>
        <i x="8" nd="1"/>
        <i x="9" nd="1"/>
        <i x="10" nd="1"/>
        <i x="11" nd="1"/>
        <i x="12"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hip Date)" xr10:uid="{7CBD8AD6-BEE1-478F-BEE5-4DC4A060854B}" cache="Slicer_Months__Ship_Date" caption="Months (Ship Dat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16BD18-741E-4D35-8EB4-063973BA90F4}" name="Table1" displayName="Table1" ref="B7:L77" totalsRowShown="0" tableBorderDxfId="20">
  <autoFilter ref="B7:L77" xr:uid="{51A5F8AD-6E97-45F0-9865-D36E6898F0FA}"/>
  <tableColumns count="11">
    <tableColumn id="1" xr3:uid="{DA566B8D-7EDB-4AB6-B613-E178A177F406}" name="Order No" dataDxfId="19"/>
    <tableColumn id="2" xr3:uid="{DC2E1B96-6878-428B-9156-99DD939B6FFD}" name="Order Date" dataDxfId="18"/>
    <tableColumn id="3" xr3:uid="{2B076B3D-F5B3-459F-A31C-27BF5C9CF40A}" name="Customer Name" dataDxfId="17"/>
    <tableColumn id="12" xr3:uid="{2651FDDE-6597-4562-BCAF-0954AEE22C9C}" name="Age Category" dataDxfId="16"/>
    <tableColumn id="4" xr3:uid="{669F6E9E-EDEF-47F3-B0D8-B9FD8E3D2E68}" name="Ship Date" dataDxfId="15"/>
    <tableColumn id="5" xr3:uid="{7800751C-A5B6-48FE-859E-69ED2D946358}" name="Retail Price (USD)" dataDxfId="14"/>
    <tableColumn id="6" xr3:uid="{516B9FCA-8EA9-4C21-8182-98DBD723B17F}" name="Order Quantity" dataDxfId="13"/>
    <tableColumn id="7" xr3:uid="{B02F5F92-D43D-4683-A3BB-BDEAB76CA52C}" name="Tax (USD)" dataDxfId="12">
      <calculatedColumnFormula>G8*H8*$J$6</calculatedColumnFormula>
    </tableColumn>
    <tableColumn id="8" xr3:uid="{57D625C2-A189-448B-98EB-83809062A9B9}" name="Total (USD)" dataDxfId="11">
      <calculatedColumnFormula>G8*H8+I8</calculatedColumnFormula>
    </tableColumn>
    <tableColumn id="9" xr3:uid="{537E2D6E-B927-4F43-B316-BA60F6D33A6B}" name="Order Quantity Stautus" dataDxfId="10">
      <calculatedColumnFormula>IF(H8&lt;25,"Low", IF(H8&gt;40, "High", "Medium"))</calculatedColumnFormula>
    </tableColumn>
    <tableColumn id="10" xr3:uid="{AABD8C80-0E46-4802-8267-109CC64B6E26}" name="Order Location" dataDxfId="9"/>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5F8AD-6E97-45F0-9865-D36E6898F0FA}">
  <dimension ref="B2:L79"/>
  <sheetViews>
    <sheetView topLeftCell="A6" zoomScaleNormal="100" workbookViewId="0">
      <selection activeCell="E5" sqref="E5"/>
    </sheetView>
  </sheetViews>
  <sheetFormatPr defaultRowHeight="14.4" x14ac:dyDescent="0.3"/>
  <cols>
    <col min="1" max="1" width="4.44140625" style="2" customWidth="1"/>
    <col min="2" max="2" width="11" style="2" customWidth="1"/>
    <col min="3" max="3" width="13.6640625" style="2" customWidth="1"/>
    <col min="4" max="4" width="19.44140625" style="2" customWidth="1"/>
    <col min="5" max="5" width="19.44140625" style="19" customWidth="1"/>
    <col min="6" max="6" width="13.5546875" style="2" customWidth="1"/>
    <col min="7" max="7" width="19.5546875" style="2" customWidth="1"/>
    <col min="8" max="8" width="17.33203125" style="2" customWidth="1"/>
    <col min="9" max="9" width="11.33203125" style="2" customWidth="1"/>
    <col min="10" max="10" width="13.33203125" style="2" customWidth="1"/>
    <col min="11" max="11" width="23.77734375" style="2" customWidth="1"/>
    <col min="12" max="12" width="15.109375" style="2" customWidth="1"/>
    <col min="13" max="16384" width="8.88671875" style="2"/>
  </cols>
  <sheetData>
    <row r="2" spans="2:12" ht="18.600000000000001" thickBot="1" x14ac:dyDescent="0.35">
      <c r="B2" s="1" t="s">
        <v>130</v>
      </c>
      <c r="C2" s="1"/>
      <c r="D2" s="1"/>
      <c r="E2" s="18"/>
      <c r="F2" s="1"/>
      <c r="G2" s="1"/>
      <c r="H2" s="1"/>
      <c r="I2" s="1"/>
      <c r="J2" s="1"/>
    </row>
    <row r="4" spans="2:12" ht="18.600000000000001" thickBot="1" x14ac:dyDescent="0.35">
      <c r="B4" s="3" t="s">
        <v>158</v>
      </c>
      <c r="C4" s="1"/>
      <c r="D4" s="1"/>
      <c r="E4" s="18"/>
      <c r="F4" s="1"/>
      <c r="G4" s="1"/>
      <c r="H4" s="1"/>
      <c r="I4" s="1"/>
      <c r="J4" s="1"/>
    </row>
    <row r="6" spans="2:12" ht="15.6" x14ac:dyDescent="0.3">
      <c r="I6" s="4" t="s">
        <v>0</v>
      </c>
      <c r="J6" s="5">
        <v>0.15</v>
      </c>
    </row>
    <row r="7" spans="2:12" ht="15.6" x14ac:dyDescent="0.3">
      <c r="B7" s="16" t="s">
        <v>1</v>
      </c>
      <c r="C7" s="4" t="s">
        <v>2</v>
      </c>
      <c r="D7" s="4" t="s">
        <v>3</v>
      </c>
      <c r="E7" s="4" t="s">
        <v>146</v>
      </c>
      <c r="F7" s="4" t="s">
        <v>4</v>
      </c>
      <c r="G7" s="4" t="s">
        <v>5</v>
      </c>
      <c r="H7" s="11" t="s">
        <v>6</v>
      </c>
      <c r="I7" s="4" t="s">
        <v>7</v>
      </c>
      <c r="J7" s="6" t="s">
        <v>8</v>
      </c>
      <c r="K7" s="12" t="s">
        <v>131</v>
      </c>
      <c r="L7" s="13" t="s">
        <v>132</v>
      </c>
    </row>
    <row r="8" spans="2:12" x14ac:dyDescent="0.3">
      <c r="B8" s="17" t="s">
        <v>9</v>
      </c>
      <c r="C8" s="8">
        <v>45292</v>
      </c>
      <c r="D8" s="7" t="s">
        <v>10</v>
      </c>
      <c r="E8" s="20" t="s">
        <v>147</v>
      </c>
      <c r="F8" s="8">
        <v>45294</v>
      </c>
      <c r="G8" s="7">
        <v>89.99</v>
      </c>
      <c r="H8" s="7">
        <v>25</v>
      </c>
      <c r="I8" s="10">
        <f>G8*H8*$J$6</f>
        <v>337.46249999999998</v>
      </c>
      <c r="J8" s="10">
        <f>G8*H8+I8</f>
        <v>2587.2125000000001</v>
      </c>
      <c r="K8" s="2" t="str">
        <f>IF(H8&lt;25,"Low", IF(H8&gt;40, "High", "Medium"))</f>
        <v>Medium</v>
      </c>
      <c r="L8" s="2" t="s">
        <v>133</v>
      </c>
    </row>
    <row r="9" spans="2:12" x14ac:dyDescent="0.3">
      <c r="B9" s="17" t="s">
        <v>11</v>
      </c>
      <c r="C9" s="8">
        <v>45292</v>
      </c>
      <c r="D9" s="7" t="s">
        <v>12</v>
      </c>
      <c r="E9" s="20" t="s">
        <v>148</v>
      </c>
      <c r="F9" s="8">
        <v>45295</v>
      </c>
      <c r="G9" s="7">
        <v>89.99</v>
      </c>
      <c r="H9" s="7">
        <v>52</v>
      </c>
      <c r="I9" s="10">
        <f t="shared" ref="I9:I72" si="0">G9*H9*$J$6</f>
        <v>701.92199999999991</v>
      </c>
      <c r="J9" s="10">
        <f t="shared" ref="J9:J72" si="1">G9*H9+I9</f>
        <v>5381.4019999999991</v>
      </c>
      <c r="K9" s="2" t="str">
        <f t="shared" ref="K9:K72" si="2">IF(H9&lt;25,"Low", IF(H9&gt;40, "High", "Medium"))</f>
        <v>High</v>
      </c>
      <c r="L9" s="2" t="s">
        <v>134</v>
      </c>
    </row>
    <row r="10" spans="2:12" x14ac:dyDescent="0.3">
      <c r="B10" s="17" t="s">
        <v>13</v>
      </c>
      <c r="C10" s="8">
        <v>45293</v>
      </c>
      <c r="D10" s="7" t="s">
        <v>14</v>
      </c>
      <c r="E10" s="20" t="s">
        <v>149</v>
      </c>
      <c r="F10" s="8">
        <v>45298</v>
      </c>
      <c r="G10" s="7">
        <v>89.99</v>
      </c>
      <c r="H10" s="7">
        <v>27</v>
      </c>
      <c r="I10" s="10">
        <f t="shared" si="0"/>
        <v>364.45949999999999</v>
      </c>
      <c r="J10" s="10">
        <f t="shared" si="1"/>
        <v>2794.1895</v>
      </c>
      <c r="K10" s="2" t="str">
        <f t="shared" si="2"/>
        <v>Medium</v>
      </c>
      <c r="L10" s="2" t="s">
        <v>135</v>
      </c>
    </row>
    <row r="11" spans="2:12" x14ac:dyDescent="0.3">
      <c r="B11" s="17" t="s">
        <v>15</v>
      </c>
      <c r="C11" s="8">
        <v>45293</v>
      </c>
      <c r="D11" s="7" t="s">
        <v>16</v>
      </c>
      <c r="E11" s="20" t="s">
        <v>147</v>
      </c>
      <c r="F11" s="8">
        <v>45294</v>
      </c>
      <c r="G11" s="7">
        <v>89.99</v>
      </c>
      <c r="H11" s="7">
        <v>33</v>
      </c>
      <c r="I11" s="10">
        <f t="shared" si="0"/>
        <v>445.45049999999992</v>
      </c>
      <c r="J11" s="10">
        <f t="shared" si="1"/>
        <v>3415.1204999999995</v>
      </c>
      <c r="K11" s="2" t="str">
        <f t="shared" si="2"/>
        <v>Medium</v>
      </c>
      <c r="L11" s="2" t="s">
        <v>136</v>
      </c>
    </row>
    <row r="12" spans="2:12" x14ac:dyDescent="0.3">
      <c r="B12" s="17" t="s">
        <v>17</v>
      </c>
      <c r="C12" s="8">
        <v>45294</v>
      </c>
      <c r="D12" s="7" t="s">
        <v>18</v>
      </c>
      <c r="E12" s="20" t="s">
        <v>149</v>
      </c>
      <c r="F12" s="8">
        <v>45299</v>
      </c>
      <c r="G12" s="7">
        <v>89.99</v>
      </c>
      <c r="H12" s="7">
        <v>23</v>
      </c>
      <c r="I12" s="10">
        <f t="shared" si="0"/>
        <v>310.46549999999996</v>
      </c>
      <c r="J12" s="10">
        <f t="shared" si="1"/>
        <v>2380.2354999999998</v>
      </c>
      <c r="K12" s="2" t="str">
        <f t="shared" si="2"/>
        <v>Low</v>
      </c>
      <c r="L12" s="2" t="s">
        <v>137</v>
      </c>
    </row>
    <row r="13" spans="2:12" x14ac:dyDescent="0.3">
      <c r="B13" s="17" t="s">
        <v>19</v>
      </c>
      <c r="C13" s="8">
        <v>45294</v>
      </c>
      <c r="D13" s="7" t="s">
        <v>20</v>
      </c>
      <c r="E13" s="20" t="s">
        <v>150</v>
      </c>
      <c r="F13" s="8">
        <v>45297</v>
      </c>
      <c r="G13" s="7">
        <v>89.99</v>
      </c>
      <c r="H13" s="7">
        <v>22</v>
      </c>
      <c r="I13" s="10">
        <f t="shared" si="0"/>
        <v>296.96699999999998</v>
      </c>
      <c r="J13" s="10">
        <f t="shared" si="1"/>
        <v>2276.7469999999998</v>
      </c>
      <c r="K13" s="2" t="str">
        <f t="shared" si="2"/>
        <v>Low</v>
      </c>
      <c r="L13" s="2" t="s">
        <v>135</v>
      </c>
    </row>
    <row r="14" spans="2:12" x14ac:dyDescent="0.3">
      <c r="B14" s="17" t="s">
        <v>21</v>
      </c>
      <c r="C14" s="8">
        <v>45295</v>
      </c>
      <c r="D14" s="7" t="s">
        <v>22</v>
      </c>
      <c r="E14" s="20" t="s">
        <v>148</v>
      </c>
      <c r="F14" s="8">
        <v>45297</v>
      </c>
      <c r="G14" s="7">
        <v>89.99</v>
      </c>
      <c r="H14" s="7">
        <v>44</v>
      </c>
      <c r="I14" s="10">
        <f t="shared" si="0"/>
        <v>593.93399999999997</v>
      </c>
      <c r="J14" s="10">
        <f t="shared" si="1"/>
        <v>4553.4939999999997</v>
      </c>
      <c r="K14" s="2" t="str">
        <f t="shared" si="2"/>
        <v>High</v>
      </c>
      <c r="L14" s="2" t="s">
        <v>133</v>
      </c>
    </row>
    <row r="15" spans="2:12" x14ac:dyDescent="0.3">
      <c r="B15" s="17" t="s">
        <v>23</v>
      </c>
      <c r="C15" s="8">
        <v>45295</v>
      </c>
      <c r="D15" s="7" t="s">
        <v>24</v>
      </c>
      <c r="E15" s="20" t="s">
        <v>148</v>
      </c>
      <c r="F15" s="8">
        <v>45300</v>
      </c>
      <c r="G15" s="7">
        <v>89.99</v>
      </c>
      <c r="H15" s="7">
        <v>34</v>
      </c>
      <c r="I15" s="10">
        <f t="shared" si="0"/>
        <v>458.94899999999996</v>
      </c>
      <c r="J15" s="10">
        <f t="shared" si="1"/>
        <v>3518.6089999999999</v>
      </c>
      <c r="K15" s="2" t="str">
        <f t="shared" si="2"/>
        <v>Medium</v>
      </c>
      <c r="L15" s="2" t="s">
        <v>138</v>
      </c>
    </row>
    <row r="16" spans="2:12" x14ac:dyDescent="0.3">
      <c r="B16" s="17" t="s">
        <v>25</v>
      </c>
      <c r="C16" s="8">
        <v>45296</v>
      </c>
      <c r="D16" s="7" t="s">
        <v>26</v>
      </c>
      <c r="E16" s="20" t="s">
        <v>147</v>
      </c>
      <c r="F16" s="8">
        <v>45297</v>
      </c>
      <c r="G16" s="7">
        <v>89.99</v>
      </c>
      <c r="H16" s="7">
        <v>58</v>
      </c>
      <c r="I16" s="10">
        <f t="shared" si="0"/>
        <v>782.91300000000001</v>
      </c>
      <c r="J16" s="10">
        <f t="shared" si="1"/>
        <v>6002.3330000000005</v>
      </c>
      <c r="K16" s="2" t="str">
        <f t="shared" si="2"/>
        <v>High</v>
      </c>
      <c r="L16" s="2" t="s">
        <v>139</v>
      </c>
    </row>
    <row r="17" spans="2:12" x14ac:dyDescent="0.3">
      <c r="B17" s="17" t="s">
        <v>27</v>
      </c>
      <c r="C17" s="8">
        <v>45296</v>
      </c>
      <c r="D17" s="7" t="s">
        <v>28</v>
      </c>
      <c r="E17" s="20" t="s">
        <v>149</v>
      </c>
      <c r="F17" s="8">
        <v>45299</v>
      </c>
      <c r="G17" s="7">
        <v>89.99</v>
      </c>
      <c r="H17" s="7">
        <v>38</v>
      </c>
      <c r="I17" s="10">
        <f t="shared" si="0"/>
        <v>512.94299999999998</v>
      </c>
      <c r="J17" s="10">
        <f t="shared" si="1"/>
        <v>3932.5630000000001</v>
      </c>
      <c r="K17" s="2" t="str">
        <f t="shared" si="2"/>
        <v>Medium</v>
      </c>
      <c r="L17" s="2" t="s">
        <v>140</v>
      </c>
    </row>
    <row r="18" spans="2:12" x14ac:dyDescent="0.3">
      <c r="B18" s="17" t="s">
        <v>29</v>
      </c>
      <c r="C18" s="8">
        <v>45297</v>
      </c>
      <c r="D18" s="7" t="s">
        <v>30</v>
      </c>
      <c r="E18" s="20" t="s">
        <v>148</v>
      </c>
      <c r="F18" s="8">
        <v>45298</v>
      </c>
      <c r="G18" s="7">
        <v>89.99</v>
      </c>
      <c r="H18" s="7">
        <v>45</v>
      </c>
      <c r="I18" s="10">
        <f t="shared" si="0"/>
        <v>607.43249999999989</v>
      </c>
      <c r="J18" s="10">
        <f t="shared" si="1"/>
        <v>4656.9825000000001</v>
      </c>
      <c r="K18" s="2" t="str">
        <f t="shared" si="2"/>
        <v>High</v>
      </c>
      <c r="L18" s="2" t="s">
        <v>140</v>
      </c>
    </row>
    <row r="19" spans="2:12" x14ac:dyDescent="0.3">
      <c r="B19" s="17" t="s">
        <v>31</v>
      </c>
      <c r="C19" s="8">
        <v>45297</v>
      </c>
      <c r="D19" s="7" t="s">
        <v>32</v>
      </c>
      <c r="E19" s="20" t="s">
        <v>150</v>
      </c>
      <c r="F19" s="8">
        <v>45299</v>
      </c>
      <c r="G19" s="7">
        <v>89.99</v>
      </c>
      <c r="H19" s="7">
        <v>53</v>
      </c>
      <c r="I19" s="10">
        <f t="shared" si="0"/>
        <v>715.42049999999983</v>
      </c>
      <c r="J19" s="10">
        <f t="shared" si="1"/>
        <v>5484.8904999999995</v>
      </c>
      <c r="K19" s="2" t="str">
        <f t="shared" si="2"/>
        <v>High</v>
      </c>
      <c r="L19" s="2" t="s">
        <v>138</v>
      </c>
    </row>
    <row r="20" spans="2:12" x14ac:dyDescent="0.3">
      <c r="B20" s="17" t="s">
        <v>33</v>
      </c>
      <c r="C20" s="8">
        <v>45298</v>
      </c>
      <c r="D20" s="7" t="s">
        <v>34</v>
      </c>
      <c r="E20" s="20" t="s">
        <v>150</v>
      </c>
      <c r="F20" s="8">
        <v>45300</v>
      </c>
      <c r="G20" s="7">
        <v>89.99</v>
      </c>
      <c r="H20" s="7">
        <v>30</v>
      </c>
      <c r="I20" s="10">
        <f t="shared" si="0"/>
        <v>404.95499999999998</v>
      </c>
      <c r="J20" s="10">
        <f t="shared" si="1"/>
        <v>3104.6549999999997</v>
      </c>
      <c r="K20" s="2" t="str">
        <f t="shared" si="2"/>
        <v>Medium</v>
      </c>
      <c r="L20" s="2" t="s">
        <v>134</v>
      </c>
    </row>
    <row r="21" spans="2:12" x14ac:dyDescent="0.3">
      <c r="B21" s="17" t="s">
        <v>35</v>
      </c>
      <c r="C21" s="8">
        <v>45298</v>
      </c>
      <c r="D21" s="7" t="s">
        <v>36</v>
      </c>
      <c r="E21" s="20" t="s">
        <v>147</v>
      </c>
      <c r="F21" s="8">
        <v>45303</v>
      </c>
      <c r="G21" s="7">
        <v>89.99</v>
      </c>
      <c r="H21" s="7">
        <v>46</v>
      </c>
      <c r="I21" s="10">
        <f t="shared" si="0"/>
        <v>620.93099999999993</v>
      </c>
      <c r="J21" s="10">
        <f t="shared" si="1"/>
        <v>4760.4709999999995</v>
      </c>
      <c r="K21" s="2" t="str">
        <f t="shared" si="2"/>
        <v>High</v>
      </c>
      <c r="L21" s="2" t="s">
        <v>141</v>
      </c>
    </row>
    <row r="22" spans="2:12" x14ac:dyDescent="0.3">
      <c r="B22" s="17" t="s">
        <v>37</v>
      </c>
      <c r="C22" s="8">
        <v>45299</v>
      </c>
      <c r="D22" s="7" t="s">
        <v>38</v>
      </c>
      <c r="E22" s="20" t="s">
        <v>149</v>
      </c>
      <c r="F22" s="8">
        <v>45304</v>
      </c>
      <c r="G22" s="7">
        <v>89.99</v>
      </c>
      <c r="H22" s="7">
        <v>36</v>
      </c>
      <c r="I22" s="10">
        <f t="shared" si="0"/>
        <v>485.94599999999997</v>
      </c>
      <c r="J22" s="10">
        <f t="shared" si="1"/>
        <v>3725.5859999999998</v>
      </c>
      <c r="K22" s="2" t="str">
        <f t="shared" si="2"/>
        <v>Medium</v>
      </c>
      <c r="L22" s="2" t="s">
        <v>136</v>
      </c>
    </row>
    <row r="23" spans="2:12" x14ac:dyDescent="0.3">
      <c r="B23" s="17" t="s">
        <v>39</v>
      </c>
      <c r="C23" s="8">
        <v>45299</v>
      </c>
      <c r="D23" s="7" t="s">
        <v>40</v>
      </c>
      <c r="E23" s="20" t="s">
        <v>149</v>
      </c>
      <c r="F23" s="8">
        <v>45303</v>
      </c>
      <c r="G23" s="7">
        <v>89.99</v>
      </c>
      <c r="H23" s="7">
        <v>48</v>
      </c>
      <c r="I23" s="10">
        <f t="shared" si="0"/>
        <v>647.92799999999988</v>
      </c>
      <c r="J23" s="10">
        <f t="shared" si="1"/>
        <v>4967.4479999999994</v>
      </c>
      <c r="K23" s="2" t="str">
        <f t="shared" si="2"/>
        <v>High</v>
      </c>
      <c r="L23" s="2" t="s">
        <v>135</v>
      </c>
    </row>
    <row r="24" spans="2:12" x14ac:dyDescent="0.3">
      <c r="B24" s="17" t="s">
        <v>41</v>
      </c>
      <c r="C24" s="8">
        <v>45300</v>
      </c>
      <c r="D24" s="7" t="s">
        <v>42</v>
      </c>
      <c r="E24" s="20" t="s">
        <v>148</v>
      </c>
      <c r="F24" s="8">
        <v>45305</v>
      </c>
      <c r="G24" s="7">
        <v>89.99</v>
      </c>
      <c r="H24" s="7">
        <v>33</v>
      </c>
      <c r="I24" s="10">
        <f t="shared" si="0"/>
        <v>445.45049999999992</v>
      </c>
      <c r="J24" s="10">
        <f t="shared" si="1"/>
        <v>3415.1204999999995</v>
      </c>
      <c r="K24" s="2" t="str">
        <f t="shared" si="2"/>
        <v>Medium</v>
      </c>
      <c r="L24" s="2" t="s">
        <v>141</v>
      </c>
    </row>
    <row r="25" spans="2:12" x14ac:dyDescent="0.3">
      <c r="B25" s="17" t="s">
        <v>43</v>
      </c>
      <c r="C25" s="8">
        <v>45300</v>
      </c>
      <c r="D25" s="7" t="s">
        <v>44</v>
      </c>
      <c r="E25" s="20" t="s">
        <v>147</v>
      </c>
      <c r="F25" s="8">
        <v>45303</v>
      </c>
      <c r="G25" s="7">
        <v>89.99</v>
      </c>
      <c r="H25" s="7">
        <v>31</v>
      </c>
      <c r="I25" s="10">
        <f t="shared" si="0"/>
        <v>418.45350000000002</v>
      </c>
      <c r="J25" s="10">
        <f t="shared" si="1"/>
        <v>3208.1435000000001</v>
      </c>
      <c r="K25" s="2" t="str">
        <f t="shared" si="2"/>
        <v>Medium</v>
      </c>
      <c r="L25" s="2" t="s">
        <v>141</v>
      </c>
    </row>
    <row r="26" spans="2:12" x14ac:dyDescent="0.3">
      <c r="B26" s="17" t="s">
        <v>45</v>
      </c>
      <c r="C26" s="8">
        <v>45301</v>
      </c>
      <c r="D26" s="7" t="s">
        <v>46</v>
      </c>
      <c r="E26" s="20" t="s">
        <v>150</v>
      </c>
      <c r="F26" s="8">
        <v>45302</v>
      </c>
      <c r="G26" s="7">
        <v>89.99</v>
      </c>
      <c r="H26" s="7">
        <v>35</v>
      </c>
      <c r="I26" s="10">
        <f t="shared" si="0"/>
        <v>472.44749999999993</v>
      </c>
      <c r="J26" s="10">
        <f t="shared" si="1"/>
        <v>3622.0974999999994</v>
      </c>
      <c r="K26" s="2" t="str">
        <f t="shared" si="2"/>
        <v>Medium</v>
      </c>
      <c r="L26" s="2" t="s">
        <v>134</v>
      </c>
    </row>
    <row r="27" spans="2:12" x14ac:dyDescent="0.3">
      <c r="B27" s="17" t="s">
        <v>47</v>
      </c>
      <c r="C27" s="8">
        <v>45301</v>
      </c>
      <c r="D27" s="7" t="s">
        <v>48</v>
      </c>
      <c r="E27" s="20" t="s">
        <v>149</v>
      </c>
      <c r="F27" s="8">
        <v>45305</v>
      </c>
      <c r="G27" s="7">
        <v>89.99</v>
      </c>
      <c r="H27" s="7">
        <v>51</v>
      </c>
      <c r="I27" s="10">
        <f t="shared" si="0"/>
        <v>688.42349999999999</v>
      </c>
      <c r="J27" s="10">
        <f t="shared" si="1"/>
        <v>5277.9134999999997</v>
      </c>
      <c r="K27" s="2" t="str">
        <f t="shared" si="2"/>
        <v>High</v>
      </c>
      <c r="L27" s="2" t="s">
        <v>138</v>
      </c>
    </row>
    <row r="28" spans="2:12" x14ac:dyDescent="0.3">
      <c r="B28" s="17" t="s">
        <v>49</v>
      </c>
      <c r="C28" s="8">
        <v>45302</v>
      </c>
      <c r="D28" s="7" t="s">
        <v>50</v>
      </c>
      <c r="E28" s="20" t="s">
        <v>148</v>
      </c>
      <c r="F28" s="8">
        <v>45305</v>
      </c>
      <c r="G28" s="7">
        <v>89.99</v>
      </c>
      <c r="H28" s="7">
        <v>57</v>
      </c>
      <c r="I28" s="10">
        <f t="shared" si="0"/>
        <v>769.41449999999986</v>
      </c>
      <c r="J28" s="10">
        <f t="shared" si="1"/>
        <v>5898.8444999999992</v>
      </c>
      <c r="K28" s="2" t="str">
        <f t="shared" si="2"/>
        <v>High</v>
      </c>
      <c r="L28" s="2" t="s">
        <v>139</v>
      </c>
    </row>
    <row r="29" spans="2:12" x14ac:dyDescent="0.3">
      <c r="B29" s="17" t="s">
        <v>51</v>
      </c>
      <c r="C29" s="8">
        <v>45302</v>
      </c>
      <c r="D29" s="7" t="s">
        <v>52</v>
      </c>
      <c r="E29" s="20" t="s">
        <v>150</v>
      </c>
      <c r="F29" s="8">
        <v>45306</v>
      </c>
      <c r="G29" s="7">
        <v>89.99</v>
      </c>
      <c r="H29" s="7">
        <v>58</v>
      </c>
      <c r="I29" s="10">
        <f t="shared" si="0"/>
        <v>782.91300000000001</v>
      </c>
      <c r="J29" s="10">
        <f t="shared" si="1"/>
        <v>6002.3330000000005</v>
      </c>
      <c r="K29" s="2" t="str">
        <f t="shared" si="2"/>
        <v>High</v>
      </c>
      <c r="L29" s="2" t="s">
        <v>135</v>
      </c>
    </row>
    <row r="30" spans="2:12" x14ac:dyDescent="0.3">
      <c r="B30" s="17" t="s">
        <v>53</v>
      </c>
      <c r="C30" s="8">
        <v>45303</v>
      </c>
      <c r="D30" s="7" t="s">
        <v>54</v>
      </c>
      <c r="E30" s="20" t="s">
        <v>148</v>
      </c>
      <c r="F30" s="8">
        <v>45308</v>
      </c>
      <c r="G30" s="7">
        <v>89.99</v>
      </c>
      <c r="H30" s="7">
        <v>38</v>
      </c>
      <c r="I30" s="10">
        <f t="shared" si="0"/>
        <v>512.94299999999998</v>
      </c>
      <c r="J30" s="10">
        <f t="shared" si="1"/>
        <v>3932.5630000000001</v>
      </c>
      <c r="K30" s="2" t="str">
        <f t="shared" si="2"/>
        <v>Medium</v>
      </c>
      <c r="L30" s="2" t="s">
        <v>135</v>
      </c>
    </row>
    <row r="31" spans="2:12" x14ac:dyDescent="0.3">
      <c r="B31" s="17" t="s">
        <v>55</v>
      </c>
      <c r="C31" s="8">
        <v>45303</v>
      </c>
      <c r="D31" s="7" t="s">
        <v>56</v>
      </c>
      <c r="E31" s="20" t="s">
        <v>149</v>
      </c>
      <c r="F31" s="8">
        <v>45308</v>
      </c>
      <c r="G31" s="7">
        <v>89.99</v>
      </c>
      <c r="H31" s="7">
        <v>23</v>
      </c>
      <c r="I31" s="10">
        <f t="shared" si="0"/>
        <v>310.46549999999996</v>
      </c>
      <c r="J31" s="10">
        <f t="shared" si="1"/>
        <v>2380.2354999999998</v>
      </c>
      <c r="K31" s="2" t="str">
        <f t="shared" si="2"/>
        <v>Low</v>
      </c>
      <c r="L31" s="2" t="s">
        <v>135</v>
      </c>
    </row>
    <row r="32" spans="2:12" x14ac:dyDescent="0.3">
      <c r="B32" s="17" t="s">
        <v>57</v>
      </c>
      <c r="C32" s="8">
        <v>45304</v>
      </c>
      <c r="D32" s="7" t="s">
        <v>18</v>
      </c>
      <c r="E32" s="20" t="s">
        <v>147</v>
      </c>
      <c r="F32" s="8">
        <v>45308</v>
      </c>
      <c r="G32" s="7">
        <v>89.99</v>
      </c>
      <c r="H32" s="7">
        <v>48</v>
      </c>
      <c r="I32" s="10">
        <f t="shared" si="0"/>
        <v>647.92799999999988</v>
      </c>
      <c r="J32" s="10">
        <f t="shared" si="1"/>
        <v>4967.4479999999994</v>
      </c>
      <c r="K32" s="2" t="str">
        <f t="shared" si="2"/>
        <v>High</v>
      </c>
      <c r="L32" s="2" t="s">
        <v>137</v>
      </c>
    </row>
    <row r="33" spans="2:12" x14ac:dyDescent="0.3">
      <c r="B33" s="17" t="s">
        <v>58</v>
      </c>
      <c r="C33" s="8">
        <v>45304</v>
      </c>
      <c r="D33" s="7" t="s">
        <v>59</v>
      </c>
      <c r="E33" s="20" t="s">
        <v>150</v>
      </c>
      <c r="F33" s="8">
        <v>45305</v>
      </c>
      <c r="G33" s="7">
        <v>89.99</v>
      </c>
      <c r="H33" s="7">
        <v>43</v>
      </c>
      <c r="I33" s="10">
        <f t="shared" si="0"/>
        <v>580.43549999999993</v>
      </c>
      <c r="J33" s="10">
        <f t="shared" si="1"/>
        <v>4450.0054999999993</v>
      </c>
      <c r="K33" s="2" t="str">
        <f t="shared" si="2"/>
        <v>High</v>
      </c>
      <c r="L33" s="2" t="s">
        <v>140</v>
      </c>
    </row>
    <row r="34" spans="2:12" x14ac:dyDescent="0.3">
      <c r="B34" s="17" t="s">
        <v>60</v>
      </c>
      <c r="C34" s="8">
        <v>45305</v>
      </c>
      <c r="D34" s="7" t="s">
        <v>61</v>
      </c>
      <c r="E34" s="20" t="s">
        <v>150</v>
      </c>
      <c r="F34" s="8">
        <v>45309</v>
      </c>
      <c r="G34" s="7">
        <v>89.99</v>
      </c>
      <c r="H34" s="7">
        <v>20</v>
      </c>
      <c r="I34" s="10">
        <f t="shared" si="0"/>
        <v>269.96999999999997</v>
      </c>
      <c r="J34" s="10">
        <f t="shared" si="1"/>
        <v>2069.77</v>
      </c>
      <c r="K34" s="2" t="str">
        <f t="shared" si="2"/>
        <v>Low</v>
      </c>
      <c r="L34" s="2" t="s">
        <v>133</v>
      </c>
    </row>
    <row r="35" spans="2:12" x14ac:dyDescent="0.3">
      <c r="B35" s="17" t="s">
        <v>62</v>
      </c>
      <c r="C35" s="8">
        <v>45305</v>
      </c>
      <c r="D35" s="7" t="s">
        <v>63</v>
      </c>
      <c r="E35" s="20" t="s">
        <v>148</v>
      </c>
      <c r="F35" s="8">
        <v>45310</v>
      </c>
      <c r="G35" s="7">
        <v>89.99</v>
      </c>
      <c r="H35" s="7">
        <v>56</v>
      </c>
      <c r="I35" s="10">
        <f t="shared" si="0"/>
        <v>755.91599999999994</v>
      </c>
      <c r="J35" s="10">
        <f t="shared" si="1"/>
        <v>5795.3559999999998</v>
      </c>
      <c r="K35" s="2" t="str">
        <f t="shared" si="2"/>
        <v>High</v>
      </c>
      <c r="L35" s="2" t="s">
        <v>134</v>
      </c>
    </row>
    <row r="36" spans="2:12" x14ac:dyDescent="0.3">
      <c r="B36" s="17" t="s">
        <v>64</v>
      </c>
      <c r="C36" s="8">
        <v>45306</v>
      </c>
      <c r="D36" s="7" t="s">
        <v>65</v>
      </c>
      <c r="E36" s="20" t="s">
        <v>147</v>
      </c>
      <c r="F36" s="8">
        <v>45310</v>
      </c>
      <c r="G36" s="7">
        <v>89.99</v>
      </c>
      <c r="H36" s="7">
        <v>39</v>
      </c>
      <c r="I36" s="10">
        <f t="shared" si="0"/>
        <v>526.44149999999991</v>
      </c>
      <c r="J36" s="10">
        <f t="shared" si="1"/>
        <v>4036.0514999999996</v>
      </c>
      <c r="K36" s="2" t="str">
        <f t="shared" si="2"/>
        <v>Medium</v>
      </c>
      <c r="L36" s="2" t="s">
        <v>140</v>
      </c>
    </row>
    <row r="37" spans="2:12" x14ac:dyDescent="0.3">
      <c r="B37" s="17" t="s">
        <v>66</v>
      </c>
      <c r="C37" s="8">
        <v>45306</v>
      </c>
      <c r="D37" s="7" t="s">
        <v>67</v>
      </c>
      <c r="E37" s="20" t="s">
        <v>148</v>
      </c>
      <c r="F37" s="8">
        <v>45310</v>
      </c>
      <c r="G37" s="7">
        <v>89.99</v>
      </c>
      <c r="H37" s="7">
        <v>59</v>
      </c>
      <c r="I37" s="10">
        <f t="shared" si="0"/>
        <v>796.41149999999993</v>
      </c>
      <c r="J37" s="10">
        <f t="shared" si="1"/>
        <v>6105.8215</v>
      </c>
      <c r="K37" s="2" t="str">
        <f t="shared" si="2"/>
        <v>High</v>
      </c>
      <c r="L37" s="2" t="s">
        <v>136</v>
      </c>
    </row>
    <row r="38" spans="2:12" x14ac:dyDescent="0.3">
      <c r="B38" s="17" t="s">
        <v>68</v>
      </c>
      <c r="C38" s="8">
        <v>45307</v>
      </c>
      <c r="D38" s="7" t="s">
        <v>69</v>
      </c>
      <c r="E38" s="20" t="s">
        <v>147</v>
      </c>
      <c r="F38" s="8">
        <v>45310</v>
      </c>
      <c r="G38" s="7">
        <v>89.99</v>
      </c>
      <c r="H38" s="7">
        <v>26</v>
      </c>
      <c r="I38" s="10">
        <f t="shared" si="0"/>
        <v>350.96099999999996</v>
      </c>
      <c r="J38" s="10">
        <f t="shared" si="1"/>
        <v>2690.7009999999996</v>
      </c>
      <c r="K38" s="2" t="str">
        <f t="shared" si="2"/>
        <v>Medium</v>
      </c>
      <c r="L38" s="2" t="s">
        <v>141</v>
      </c>
    </row>
    <row r="39" spans="2:12" x14ac:dyDescent="0.3">
      <c r="B39" s="17" t="s">
        <v>70</v>
      </c>
      <c r="C39" s="8">
        <v>45307</v>
      </c>
      <c r="D39" s="7" t="s">
        <v>71</v>
      </c>
      <c r="E39" s="20" t="s">
        <v>147</v>
      </c>
      <c r="F39" s="8">
        <v>45308</v>
      </c>
      <c r="G39" s="7">
        <v>89.99</v>
      </c>
      <c r="H39" s="7">
        <v>40</v>
      </c>
      <c r="I39" s="10">
        <f t="shared" si="0"/>
        <v>539.93999999999994</v>
      </c>
      <c r="J39" s="10">
        <f t="shared" si="1"/>
        <v>4139.54</v>
      </c>
      <c r="K39" s="2" t="str">
        <f t="shared" si="2"/>
        <v>Medium</v>
      </c>
      <c r="L39" s="2" t="s">
        <v>134</v>
      </c>
    </row>
    <row r="40" spans="2:12" x14ac:dyDescent="0.3">
      <c r="B40" s="17" t="s">
        <v>72</v>
      </c>
      <c r="C40" s="8">
        <v>45308</v>
      </c>
      <c r="D40" s="7" t="s">
        <v>73</v>
      </c>
      <c r="E40" s="20" t="s">
        <v>150</v>
      </c>
      <c r="F40" s="8">
        <v>45310</v>
      </c>
      <c r="G40" s="7">
        <v>89.99</v>
      </c>
      <c r="H40" s="7">
        <v>28</v>
      </c>
      <c r="I40" s="10">
        <f t="shared" si="0"/>
        <v>377.95799999999997</v>
      </c>
      <c r="J40" s="10">
        <f t="shared" si="1"/>
        <v>2897.6779999999999</v>
      </c>
      <c r="K40" s="2" t="str">
        <f t="shared" si="2"/>
        <v>Medium</v>
      </c>
      <c r="L40" s="2" t="s">
        <v>134</v>
      </c>
    </row>
    <row r="41" spans="2:12" x14ac:dyDescent="0.3">
      <c r="B41" s="17" t="s">
        <v>74</v>
      </c>
      <c r="C41" s="8">
        <v>45308</v>
      </c>
      <c r="D41" s="7" t="s">
        <v>75</v>
      </c>
      <c r="E41" s="20" t="s">
        <v>148</v>
      </c>
      <c r="F41" s="8">
        <v>45310</v>
      </c>
      <c r="G41" s="7">
        <v>89.99</v>
      </c>
      <c r="H41" s="7">
        <v>57</v>
      </c>
      <c r="I41" s="10">
        <f t="shared" si="0"/>
        <v>769.41449999999986</v>
      </c>
      <c r="J41" s="10">
        <f t="shared" si="1"/>
        <v>5898.8444999999992</v>
      </c>
      <c r="K41" s="2" t="str">
        <f t="shared" si="2"/>
        <v>High</v>
      </c>
      <c r="L41" s="2" t="s">
        <v>133</v>
      </c>
    </row>
    <row r="42" spans="2:12" x14ac:dyDescent="0.3">
      <c r="B42" s="17" t="s">
        <v>76</v>
      </c>
      <c r="C42" s="8">
        <v>45309</v>
      </c>
      <c r="D42" s="7" t="s">
        <v>77</v>
      </c>
      <c r="E42" s="20" t="s">
        <v>147</v>
      </c>
      <c r="F42" s="8">
        <v>45314</v>
      </c>
      <c r="G42" s="7">
        <v>89.99</v>
      </c>
      <c r="H42" s="7">
        <v>23</v>
      </c>
      <c r="I42" s="10">
        <f t="shared" si="0"/>
        <v>310.46549999999996</v>
      </c>
      <c r="J42" s="10">
        <f t="shared" si="1"/>
        <v>2380.2354999999998</v>
      </c>
      <c r="K42" s="2" t="str">
        <f t="shared" si="2"/>
        <v>Low</v>
      </c>
      <c r="L42" s="2" t="s">
        <v>133</v>
      </c>
    </row>
    <row r="43" spans="2:12" x14ac:dyDescent="0.3">
      <c r="B43" s="17" t="s">
        <v>78</v>
      </c>
      <c r="C43" s="8">
        <v>45309</v>
      </c>
      <c r="D43" s="7" t="s">
        <v>79</v>
      </c>
      <c r="E43" s="20" t="s">
        <v>150</v>
      </c>
      <c r="F43" s="8">
        <v>45310</v>
      </c>
      <c r="G43" s="7">
        <v>89.99</v>
      </c>
      <c r="H43" s="7">
        <v>36</v>
      </c>
      <c r="I43" s="10">
        <f t="shared" si="0"/>
        <v>485.94599999999997</v>
      </c>
      <c r="J43" s="10">
        <f t="shared" si="1"/>
        <v>3725.5859999999998</v>
      </c>
      <c r="K43" s="2" t="str">
        <f t="shared" si="2"/>
        <v>Medium</v>
      </c>
      <c r="L43" s="2" t="s">
        <v>133</v>
      </c>
    </row>
    <row r="44" spans="2:12" x14ac:dyDescent="0.3">
      <c r="B44" s="17" t="s">
        <v>80</v>
      </c>
      <c r="C44" s="8">
        <v>45310</v>
      </c>
      <c r="D44" s="7" t="s">
        <v>81</v>
      </c>
      <c r="E44" s="20" t="s">
        <v>147</v>
      </c>
      <c r="F44" s="8">
        <v>45311</v>
      </c>
      <c r="G44" s="7">
        <v>89.99</v>
      </c>
      <c r="H44" s="7">
        <v>41</v>
      </c>
      <c r="I44" s="10">
        <f t="shared" si="0"/>
        <v>553.43849999999998</v>
      </c>
      <c r="J44" s="10">
        <f t="shared" si="1"/>
        <v>4243.0284999999994</v>
      </c>
      <c r="K44" s="2" t="str">
        <f t="shared" si="2"/>
        <v>High</v>
      </c>
      <c r="L44" s="2" t="s">
        <v>133</v>
      </c>
    </row>
    <row r="45" spans="2:12" x14ac:dyDescent="0.3">
      <c r="B45" s="17" t="s">
        <v>82</v>
      </c>
      <c r="C45" s="8">
        <v>45310</v>
      </c>
      <c r="D45" s="7" t="s">
        <v>83</v>
      </c>
      <c r="E45" s="20" t="s">
        <v>148</v>
      </c>
      <c r="F45" s="8">
        <v>45313</v>
      </c>
      <c r="G45" s="7">
        <v>89.99</v>
      </c>
      <c r="H45" s="7">
        <v>43</v>
      </c>
      <c r="I45" s="10">
        <f t="shared" si="0"/>
        <v>580.43549999999993</v>
      </c>
      <c r="J45" s="10">
        <f t="shared" si="1"/>
        <v>4450.0054999999993</v>
      </c>
      <c r="K45" s="2" t="str">
        <f t="shared" si="2"/>
        <v>High</v>
      </c>
      <c r="L45" s="2" t="s">
        <v>140</v>
      </c>
    </row>
    <row r="46" spans="2:12" x14ac:dyDescent="0.3">
      <c r="B46" s="17" t="s">
        <v>84</v>
      </c>
      <c r="C46" s="8">
        <v>45311</v>
      </c>
      <c r="D46" s="7" t="s">
        <v>14</v>
      </c>
      <c r="E46" s="20" t="s">
        <v>147</v>
      </c>
      <c r="F46" s="8">
        <v>45315</v>
      </c>
      <c r="G46" s="7">
        <v>89.99</v>
      </c>
      <c r="H46" s="7">
        <v>38</v>
      </c>
      <c r="I46" s="10">
        <f t="shared" si="0"/>
        <v>512.94299999999998</v>
      </c>
      <c r="J46" s="10">
        <f t="shared" si="1"/>
        <v>3932.5630000000001</v>
      </c>
      <c r="K46" s="2" t="str">
        <f t="shared" si="2"/>
        <v>Medium</v>
      </c>
      <c r="L46" s="2" t="s">
        <v>139</v>
      </c>
    </row>
    <row r="47" spans="2:12" x14ac:dyDescent="0.3">
      <c r="B47" s="17" t="s">
        <v>85</v>
      </c>
      <c r="C47" s="8">
        <v>45311</v>
      </c>
      <c r="D47" s="7" t="s">
        <v>56</v>
      </c>
      <c r="E47" s="20" t="s">
        <v>148</v>
      </c>
      <c r="F47" s="8">
        <v>45312</v>
      </c>
      <c r="G47" s="7">
        <v>89.99</v>
      </c>
      <c r="H47" s="7">
        <v>35</v>
      </c>
      <c r="I47" s="10">
        <f t="shared" si="0"/>
        <v>472.44749999999993</v>
      </c>
      <c r="J47" s="10">
        <f t="shared" si="1"/>
        <v>3622.0974999999994</v>
      </c>
      <c r="K47" s="2" t="str">
        <f t="shared" si="2"/>
        <v>Medium</v>
      </c>
      <c r="L47" s="2" t="s">
        <v>139</v>
      </c>
    </row>
    <row r="48" spans="2:12" x14ac:dyDescent="0.3">
      <c r="B48" s="17" t="s">
        <v>86</v>
      </c>
      <c r="C48" s="8">
        <v>45312</v>
      </c>
      <c r="D48" s="7" t="s">
        <v>18</v>
      </c>
      <c r="E48" s="20" t="s">
        <v>149</v>
      </c>
      <c r="F48" s="8">
        <v>45317</v>
      </c>
      <c r="G48" s="7">
        <v>89.99</v>
      </c>
      <c r="H48" s="7">
        <v>31</v>
      </c>
      <c r="I48" s="10">
        <f t="shared" si="0"/>
        <v>418.45350000000002</v>
      </c>
      <c r="J48" s="10">
        <f t="shared" si="1"/>
        <v>3208.1435000000001</v>
      </c>
      <c r="K48" s="2" t="str">
        <f t="shared" si="2"/>
        <v>Medium</v>
      </c>
      <c r="L48" s="2" t="s">
        <v>139</v>
      </c>
    </row>
    <row r="49" spans="2:12" x14ac:dyDescent="0.3">
      <c r="B49" s="17" t="s">
        <v>87</v>
      </c>
      <c r="C49" s="8">
        <v>45312</v>
      </c>
      <c r="D49" s="7" t="s">
        <v>88</v>
      </c>
      <c r="E49" s="20" t="s">
        <v>147</v>
      </c>
      <c r="F49" s="8">
        <v>45314</v>
      </c>
      <c r="G49" s="7">
        <v>89.99</v>
      </c>
      <c r="H49" s="7">
        <v>48</v>
      </c>
      <c r="I49" s="10">
        <f t="shared" si="0"/>
        <v>647.92799999999988</v>
      </c>
      <c r="J49" s="10">
        <f t="shared" si="1"/>
        <v>4967.4479999999994</v>
      </c>
      <c r="K49" s="2" t="str">
        <f t="shared" si="2"/>
        <v>High</v>
      </c>
      <c r="L49" s="2" t="s">
        <v>140</v>
      </c>
    </row>
    <row r="50" spans="2:12" x14ac:dyDescent="0.3">
      <c r="B50" s="17" t="s">
        <v>89</v>
      </c>
      <c r="C50" s="8">
        <v>45313</v>
      </c>
      <c r="D50" s="7" t="s">
        <v>90</v>
      </c>
      <c r="E50" s="20" t="s">
        <v>150</v>
      </c>
      <c r="F50" s="8">
        <v>45316</v>
      </c>
      <c r="G50" s="7">
        <v>89.99</v>
      </c>
      <c r="H50" s="7">
        <v>21</v>
      </c>
      <c r="I50" s="10">
        <f t="shared" si="0"/>
        <v>283.46850000000001</v>
      </c>
      <c r="J50" s="10">
        <f t="shared" si="1"/>
        <v>2173.2584999999999</v>
      </c>
      <c r="K50" s="2" t="str">
        <f t="shared" si="2"/>
        <v>Low</v>
      </c>
      <c r="L50" s="2" t="s">
        <v>138</v>
      </c>
    </row>
    <row r="51" spans="2:12" x14ac:dyDescent="0.3">
      <c r="B51" s="17" t="s">
        <v>91</v>
      </c>
      <c r="C51" s="8">
        <v>45313</v>
      </c>
      <c r="D51" s="7" t="s">
        <v>16</v>
      </c>
      <c r="E51" s="20" t="s">
        <v>150</v>
      </c>
      <c r="F51" s="8">
        <v>45316</v>
      </c>
      <c r="G51" s="7">
        <v>89.99</v>
      </c>
      <c r="H51" s="7">
        <v>35</v>
      </c>
      <c r="I51" s="10">
        <f t="shared" si="0"/>
        <v>472.44749999999993</v>
      </c>
      <c r="J51" s="10">
        <f t="shared" si="1"/>
        <v>3622.0974999999994</v>
      </c>
      <c r="K51" s="2" t="str">
        <f t="shared" si="2"/>
        <v>Medium</v>
      </c>
      <c r="L51" s="2" t="s">
        <v>140</v>
      </c>
    </row>
    <row r="52" spans="2:12" x14ac:dyDescent="0.3">
      <c r="B52" s="17" t="s">
        <v>92</v>
      </c>
      <c r="C52" s="8">
        <v>45314</v>
      </c>
      <c r="D52" s="7" t="s">
        <v>93</v>
      </c>
      <c r="E52" s="20" t="s">
        <v>150</v>
      </c>
      <c r="F52" s="8">
        <v>45318</v>
      </c>
      <c r="G52" s="7">
        <v>89.99</v>
      </c>
      <c r="H52" s="7">
        <v>27</v>
      </c>
      <c r="I52" s="10">
        <f t="shared" si="0"/>
        <v>364.45949999999999</v>
      </c>
      <c r="J52" s="10">
        <f t="shared" si="1"/>
        <v>2794.1895</v>
      </c>
      <c r="K52" s="2" t="str">
        <f t="shared" si="2"/>
        <v>Medium</v>
      </c>
      <c r="L52" s="2" t="s">
        <v>137</v>
      </c>
    </row>
    <row r="53" spans="2:12" x14ac:dyDescent="0.3">
      <c r="B53" s="17" t="s">
        <v>94</v>
      </c>
      <c r="C53" s="8">
        <v>45314</v>
      </c>
      <c r="D53" s="7" t="s">
        <v>48</v>
      </c>
      <c r="E53" s="20" t="s">
        <v>148</v>
      </c>
      <c r="F53" s="8">
        <v>45317</v>
      </c>
      <c r="G53" s="7">
        <v>89.99</v>
      </c>
      <c r="H53" s="7">
        <v>23</v>
      </c>
      <c r="I53" s="10">
        <f t="shared" si="0"/>
        <v>310.46549999999996</v>
      </c>
      <c r="J53" s="10">
        <f t="shared" si="1"/>
        <v>2380.2354999999998</v>
      </c>
      <c r="K53" s="2" t="str">
        <f t="shared" si="2"/>
        <v>Low</v>
      </c>
      <c r="L53" s="2" t="s">
        <v>140</v>
      </c>
    </row>
    <row r="54" spans="2:12" x14ac:dyDescent="0.3">
      <c r="B54" s="17" t="s">
        <v>95</v>
      </c>
      <c r="C54" s="8">
        <v>45315</v>
      </c>
      <c r="D54" s="7" t="s">
        <v>96</v>
      </c>
      <c r="E54" s="20" t="s">
        <v>148</v>
      </c>
      <c r="F54" s="8">
        <v>45316</v>
      </c>
      <c r="G54" s="7">
        <v>89.99</v>
      </c>
      <c r="H54" s="7">
        <v>25</v>
      </c>
      <c r="I54" s="10">
        <f t="shared" si="0"/>
        <v>337.46249999999998</v>
      </c>
      <c r="J54" s="10">
        <f t="shared" si="1"/>
        <v>2587.2125000000001</v>
      </c>
      <c r="K54" s="2" t="str">
        <f t="shared" si="2"/>
        <v>Medium</v>
      </c>
      <c r="L54" s="2" t="s">
        <v>137</v>
      </c>
    </row>
    <row r="55" spans="2:12" x14ac:dyDescent="0.3">
      <c r="B55" s="17" t="s">
        <v>97</v>
      </c>
      <c r="C55" s="8">
        <v>45315</v>
      </c>
      <c r="D55" s="7" t="s">
        <v>98</v>
      </c>
      <c r="E55" s="20" t="s">
        <v>150</v>
      </c>
      <c r="F55" s="8">
        <v>45317</v>
      </c>
      <c r="G55" s="7">
        <v>89.99</v>
      </c>
      <c r="H55" s="7">
        <v>23</v>
      </c>
      <c r="I55" s="10">
        <f t="shared" si="0"/>
        <v>310.46549999999996</v>
      </c>
      <c r="J55" s="10">
        <f t="shared" si="1"/>
        <v>2380.2354999999998</v>
      </c>
      <c r="K55" s="2" t="str">
        <f t="shared" si="2"/>
        <v>Low</v>
      </c>
      <c r="L55" s="2" t="s">
        <v>141</v>
      </c>
    </row>
    <row r="56" spans="2:12" x14ac:dyDescent="0.3">
      <c r="B56" s="17" t="s">
        <v>99</v>
      </c>
      <c r="C56" s="8">
        <v>45316</v>
      </c>
      <c r="D56" s="7" t="s">
        <v>100</v>
      </c>
      <c r="E56" s="20" t="s">
        <v>147</v>
      </c>
      <c r="F56" s="8">
        <v>45321</v>
      </c>
      <c r="G56" s="7">
        <v>89.99</v>
      </c>
      <c r="H56" s="7">
        <v>52</v>
      </c>
      <c r="I56" s="10">
        <f t="shared" si="0"/>
        <v>701.92199999999991</v>
      </c>
      <c r="J56" s="10">
        <f t="shared" si="1"/>
        <v>5381.4019999999991</v>
      </c>
      <c r="K56" s="2" t="str">
        <f t="shared" si="2"/>
        <v>High</v>
      </c>
      <c r="L56" s="2" t="s">
        <v>135</v>
      </c>
    </row>
    <row r="57" spans="2:12" x14ac:dyDescent="0.3">
      <c r="B57" s="17" t="s">
        <v>101</v>
      </c>
      <c r="C57" s="8">
        <v>45316</v>
      </c>
      <c r="D57" s="7" t="s">
        <v>102</v>
      </c>
      <c r="E57" s="20" t="s">
        <v>149</v>
      </c>
      <c r="F57" s="8">
        <v>45318</v>
      </c>
      <c r="G57" s="7">
        <v>89.99</v>
      </c>
      <c r="H57" s="7">
        <v>40</v>
      </c>
      <c r="I57" s="10">
        <f t="shared" si="0"/>
        <v>539.93999999999994</v>
      </c>
      <c r="J57" s="10">
        <f t="shared" si="1"/>
        <v>4139.54</v>
      </c>
      <c r="K57" s="2" t="str">
        <f t="shared" si="2"/>
        <v>Medium</v>
      </c>
      <c r="L57" s="2" t="s">
        <v>137</v>
      </c>
    </row>
    <row r="58" spans="2:12" x14ac:dyDescent="0.3">
      <c r="B58" s="17" t="s">
        <v>103</v>
      </c>
      <c r="C58" s="8">
        <v>45317</v>
      </c>
      <c r="D58" s="7" t="s">
        <v>104</v>
      </c>
      <c r="E58" s="20" t="s">
        <v>148</v>
      </c>
      <c r="F58" s="8">
        <v>45320</v>
      </c>
      <c r="G58" s="7">
        <v>89.99</v>
      </c>
      <c r="H58" s="7">
        <v>48</v>
      </c>
      <c r="I58" s="10">
        <f t="shared" si="0"/>
        <v>647.92799999999988</v>
      </c>
      <c r="J58" s="10">
        <f t="shared" si="1"/>
        <v>4967.4479999999994</v>
      </c>
      <c r="K58" s="2" t="str">
        <f t="shared" si="2"/>
        <v>High</v>
      </c>
      <c r="L58" s="2" t="s">
        <v>134</v>
      </c>
    </row>
    <row r="59" spans="2:12" x14ac:dyDescent="0.3">
      <c r="B59" s="17" t="s">
        <v>105</v>
      </c>
      <c r="C59" s="8">
        <v>45317</v>
      </c>
      <c r="D59" s="7" t="s">
        <v>106</v>
      </c>
      <c r="E59" s="20" t="s">
        <v>147</v>
      </c>
      <c r="F59" s="8">
        <v>45319</v>
      </c>
      <c r="G59" s="7">
        <v>89.99</v>
      </c>
      <c r="H59" s="7">
        <v>57</v>
      </c>
      <c r="I59" s="10">
        <f t="shared" si="0"/>
        <v>769.41449999999986</v>
      </c>
      <c r="J59" s="10">
        <f t="shared" si="1"/>
        <v>5898.8444999999992</v>
      </c>
      <c r="K59" s="2" t="str">
        <f t="shared" si="2"/>
        <v>High</v>
      </c>
      <c r="L59" s="2" t="s">
        <v>138</v>
      </c>
    </row>
    <row r="60" spans="2:12" x14ac:dyDescent="0.3">
      <c r="B60" s="17" t="s">
        <v>107</v>
      </c>
      <c r="C60" s="8">
        <v>45318</v>
      </c>
      <c r="D60" s="7" t="s">
        <v>108</v>
      </c>
      <c r="E60" s="20" t="s">
        <v>147</v>
      </c>
      <c r="F60" s="8">
        <v>45322</v>
      </c>
      <c r="G60" s="7">
        <v>89.99</v>
      </c>
      <c r="H60" s="7">
        <v>34</v>
      </c>
      <c r="I60" s="10">
        <f t="shared" si="0"/>
        <v>458.94899999999996</v>
      </c>
      <c r="J60" s="10">
        <f t="shared" si="1"/>
        <v>3518.6089999999999</v>
      </c>
      <c r="K60" s="2" t="str">
        <f t="shared" si="2"/>
        <v>Medium</v>
      </c>
      <c r="L60" s="2" t="s">
        <v>139</v>
      </c>
    </row>
    <row r="61" spans="2:12" x14ac:dyDescent="0.3">
      <c r="B61" s="17" t="s">
        <v>109</v>
      </c>
      <c r="C61" s="8">
        <v>45318</v>
      </c>
      <c r="D61" s="7" t="s">
        <v>110</v>
      </c>
      <c r="E61" s="20" t="s">
        <v>150</v>
      </c>
      <c r="F61" s="8">
        <v>45322</v>
      </c>
      <c r="G61" s="7">
        <v>89.99</v>
      </c>
      <c r="H61" s="7">
        <v>34</v>
      </c>
      <c r="I61" s="10">
        <f t="shared" si="0"/>
        <v>458.94899999999996</v>
      </c>
      <c r="J61" s="10">
        <f t="shared" si="1"/>
        <v>3518.6089999999999</v>
      </c>
      <c r="K61" s="2" t="str">
        <f t="shared" si="2"/>
        <v>Medium</v>
      </c>
      <c r="L61" s="2" t="s">
        <v>137</v>
      </c>
    </row>
    <row r="62" spans="2:12" x14ac:dyDescent="0.3">
      <c r="B62" s="17" t="s">
        <v>111</v>
      </c>
      <c r="C62" s="8">
        <v>45319</v>
      </c>
      <c r="D62" s="7" t="s">
        <v>112</v>
      </c>
      <c r="E62" s="20" t="s">
        <v>150</v>
      </c>
      <c r="F62" s="8">
        <v>45320</v>
      </c>
      <c r="G62" s="7">
        <v>89.99</v>
      </c>
      <c r="H62" s="7">
        <v>40</v>
      </c>
      <c r="I62" s="10">
        <f t="shared" si="0"/>
        <v>539.93999999999994</v>
      </c>
      <c r="J62" s="10">
        <f t="shared" si="1"/>
        <v>4139.54</v>
      </c>
      <c r="K62" s="2" t="str">
        <f t="shared" si="2"/>
        <v>Medium</v>
      </c>
      <c r="L62" s="2" t="s">
        <v>141</v>
      </c>
    </row>
    <row r="63" spans="2:12" x14ac:dyDescent="0.3">
      <c r="B63" s="17" t="s">
        <v>113</v>
      </c>
      <c r="C63" s="8">
        <v>45319</v>
      </c>
      <c r="D63" s="7" t="s">
        <v>114</v>
      </c>
      <c r="E63" s="20" t="s">
        <v>147</v>
      </c>
      <c r="F63" s="8">
        <v>45320</v>
      </c>
      <c r="G63" s="7">
        <v>89.99</v>
      </c>
      <c r="H63" s="7">
        <v>44</v>
      </c>
      <c r="I63" s="10">
        <f t="shared" si="0"/>
        <v>593.93399999999997</v>
      </c>
      <c r="J63" s="10">
        <f t="shared" si="1"/>
        <v>4553.4939999999997</v>
      </c>
      <c r="K63" s="2" t="str">
        <f t="shared" si="2"/>
        <v>High</v>
      </c>
      <c r="L63" s="2" t="s">
        <v>139</v>
      </c>
    </row>
    <row r="64" spans="2:12" x14ac:dyDescent="0.3">
      <c r="B64" s="17" t="s">
        <v>115</v>
      </c>
      <c r="C64" s="8">
        <v>45320</v>
      </c>
      <c r="D64" s="7" t="s">
        <v>116</v>
      </c>
      <c r="E64" s="20" t="s">
        <v>148</v>
      </c>
      <c r="F64" s="8">
        <v>45321</v>
      </c>
      <c r="G64" s="7">
        <v>89.99</v>
      </c>
      <c r="H64" s="7">
        <v>42</v>
      </c>
      <c r="I64" s="10">
        <f t="shared" si="0"/>
        <v>566.93700000000001</v>
      </c>
      <c r="J64" s="10">
        <f t="shared" si="1"/>
        <v>4346.5169999999998</v>
      </c>
      <c r="K64" s="2" t="str">
        <f t="shared" si="2"/>
        <v>High</v>
      </c>
      <c r="L64" s="2" t="s">
        <v>136</v>
      </c>
    </row>
    <row r="65" spans="2:12" x14ac:dyDescent="0.3">
      <c r="B65" s="17" t="s">
        <v>117</v>
      </c>
      <c r="C65" s="8">
        <v>45320</v>
      </c>
      <c r="D65" s="7" t="s">
        <v>88</v>
      </c>
      <c r="E65" s="20" t="s">
        <v>150</v>
      </c>
      <c r="F65" s="8">
        <v>45322</v>
      </c>
      <c r="G65" s="7">
        <v>89.99</v>
      </c>
      <c r="H65" s="7">
        <v>53</v>
      </c>
      <c r="I65" s="10">
        <f t="shared" si="0"/>
        <v>715.42049999999983</v>
      </c>
      <c r="J65" s="10">
        <f t="shared" si="1"/>
        <v>5484.8904999999995</v>
      </c>
      <c r="K65" s="2" t="str">
        <f t="shared" si="2"/>
        <v>High</v>
      </c>
      <c r="L65" s="2" t="s">
        <v>134</v>
      </c>
    </row>
    <row r="66" spans="2:12" x14ac:dyDescent="0.3">
      <c r="B66" s="17" t="s">
        <v>118</v>
      </c>
      <c r="C66" s="8">
        <v>45321</v>
      </c>
      <c r="D66" s="7" t="s">
        <v>90</v>
      </c>
      <c r="E66" s="20" t="s">
        <v>150</v>
      </c>
      <c r="F66" s="8">
        <v>45322</v>
      </c>
      <c r="G66" s="7">
        <v>89.99</v>
      </c>
      <c r="H66" s="7">
        <v>49</v>
      </c>
      <c r="I66" s="10">
        <f t="shared" si="0"/>
        <v>661.42649999999992</v>
      </c>
      <c r="J66" s="10">
        <f t="shared" si="1"/>
        <v>5070.9364999999989</v>
      </c>
      <c r="K66" s="2" t="str">
        <f t="shared" si="2"/>
        <v>High</v>
      </c>
      <c r="L66" s="2" t="s">
        <v>135</v>
      </c>
    </row>
    <row r="67" spans="2:12" x14ac:dyDescent="0.3">
      <c r="B67" s="17" t="s">
        <v>119</v>
      </c>
      <c r="C67" s="8">
        <v>45321</v>
      </c>
      <c r="D67" s="7" t="s">
        <v>16</v>
      </c>
      <c r="E67" s="20" t="s">
        <v>147</v>
      </c>
      <c r="F67" s="8">
        <v>45323</v>
      </c>
      <c r="G67" s="7">
        <v>89.99</v>
      </c>
      <c r="H67" s="7">
        <v>60</v>
      </c>
      <c r="I67" s="10">
        <f t="shared" si="0"/>
        <v>809.91</v>
      </c>
      <c r="J67" s="10">
        <f t="shared" si="1"/>
        <v>6209.3099999999995</v>
      </c>
      <c r="K67" s="2" t="str">
        <f t="shared" si="2"/>
        <v>High</v>
      </c>
      <c r="L67" s="2" t="s">
        <v>135</v>
      </c>
    </row>
    <row r="68" spans="2:12" x14ac:dyDescent="0.3">
      <c r="B68" s="17" t="s">
        <v>120</v>
      </c>
      <c r="C68" s="8">
        <v>45322</v>
      </c>
      <c r="D68" s="7" t="s">
        <v>93</v>
      </c>
      <c r="E68" s="20" t="s">
        <v>148</v>
      </c>
      <c r="F68" s="8">
        <v>45324</v>
      </c>
      <c r="G68" s="7">
        <v>89.99</v>
      </c>
      <c r="H68" s="7">
        <v>26</v>
      </c>
      <c r="I68" s="10">
        <f t="shared" si="0"/>
        <v>350.96099999999996</v>
      </c>
      <c r="J68" s="10">
        <f t="shared" si="1"/>
        <v>2690.7009999999996</v>
      </c>
      <c r="K68" s="2" t="str">
        <f t="shared" si="2"/>
        <v>Medium</v>
      </c>
      <c r="L68" s="2" t="s">
        <v>140</v>
      </c>
    </row>
    <row r="69" spans="2:12" x14ac:dyDescent="0.3">
      <c r="B69" s="17" t="s">
        <v>121</v>
      </c>
      <c r="C69" s="8">
        <v>45322</v>
      </c>
      <c r="D69" s="7" t="s">
        <v>48</v>
      </c>
      <c r="E69" s="20" t="s">
        <v>150</v>
      </c>
      <c r="F69" s="8">
        <v>45326</v>
      </c>
      <c r="G69" s="7">
        <v>89.99</v>
      </c>
      <c r="H69" s="7">
        <v>32</v>
      </c>
      <c r="I69" s="10">
        <f t="shared" si="0"/>
        <v>431.95199999999994</v>
      </c>
      <c r="J69" s="10">
        <f t="shared" si="1"/>
        <v>3311.6319999999996</v>
      </c>
      <c r="K69" s="2" t="str">
        <f t="shared" si="2"/>
        <v>Medium</v>
      </c>
      <c r="L69" s="2" t="s">
        <v>140</v>
      </c>
    </row>
    <row r="70" spans="2:12" x14ac:dyDescent="0.3">
      <c r="B70" s="17" t="s">
        <v>122</v>
      </c>
      <c r="C70" s="8">
        <v>45323</v>
      </c>
      <c r="D70" s="7" t="s">
        <v>96</v>
      </c>
      <c r="E70" s="20" t="s">
        <v>149</v>
      </c>
      <c r="F70" s="8">
        <v>45324</v>
      </c>
      <c r="G70" s="7">
        <v>89.99</v>
      </c>
      <c r="H70" s="7">
        <v>24</v>
      </c>
      <c r="I70" s="10">
        <f t="shared" si="0"/>
        <v>323.96399999999994</v>
      </c>
      <c r="J70" s="10">
        <f t="shared" si="1"/>
        <v>2483.7239999999997</v>
      </c>
      <c r="K70" s="2" t="str">
        <f t="shared" si="2"/>
        <v>Low</v>
      </c>
      <c r="L70" s="2" t="s">
        <v>140</v>
      </c>
    </row>
    <row r="71" spans="2:12" x14ac:dyDescent="0.3">
      <c r="B71" s="17" t="s">
        <v>123</v>
      </c>
      <c r="C71" s="8">
        <v>45323</v>
      </c>
      <c r="D71" s="7" t="s">
        <v>98</v>
      </c>
      <c r="E71" s="20" t="s">
        <v>147</v>
      </c>
      <c r="F71" s="8">
        <v>45327</v>
      </c>
      <c r="G71" s="7">
        <v>89.99</v>
      </c>
      <c r="H71" s="7">
        <v>27</v>
      </c>
      <c r="I71" s="10">
        <f t="shared" si="0"/>
        <v>364.45949999999999</v>
      </c>
      <c r="J71" s="10">
        <f t="shared" si="1"/>
        <v>2794.1895</v>
      </c>
      <c r="K71" s="2" t="str">
        <f t="shared" si="2"/>
        <v>Medium</v>
      </c>
      <c r="L71" s="2" t="s">
        <v>140</v>
      </c>
    </row>
    <row r="72" spans="2:12" x14ac:dyDescent="0.3">
      <c r="B72" s="17" t="s">
        <v>124</v>
      </c>
      <c r="C72" s="8">
        <v>45323</v>
      </c>
      <c r="D72" s="7" t="s">
        <v>100</v>
      </c>
      <c r="E72" s="20" t="s">
        <v>150</v>
      </c>
      <c r="F72" s="8">
        <v>45325</v>
      </c>
      <c r="G72" s="7">
        <v>89.99</v>
      </c>
      <c r="H72" s="7">
        <v>58</v>
      </c>
      <c r="I72" s="10">
        <f t="shared" si="0"/>
        <v>782.91300000000001</v>
      </c>
      <c r="J72" s="10">
        <f t="shared" si="1"/>
        <v>6002.3330000000005</v>
      </c>
      <c r="K72" s="2" t="str">
        <f t="shared" si="2"/>
        <v>High</v>
      </c>
      <c r="L72" s="2" t="s">
        <v>134</v>
      </c>
    </row>
    <row r="73" spans="2:12" x14ac:dyDescent="0.3">
      <c r="B73" s="17" t="s">
        <v>125</v>
      </c>
      <c r="C73" s="8">
        <v>45324</v>
      </c>
      <c r="D73" s="7" t="s">
        <v>102</v>
      </c>
      <c r="E73" s="20" t="s">
        <v>148</v>
      </c>
      <c r="F73" s="8">
        <v>45328</v>
      </c>
      <c r="G73" s="7">
        <v>89.99</v>
      </c>
      <c r="H73" s="7">
        <v>40</v>
      </c>
      <c r="I73" s="10">
        <f t="shared" ref="I73:I77" si="3">G73*H73*$J$6</f>
        <v>539.93999999999994</v>
      </c>
      <c r="J73" s="10">
        <f t="shared" ref="J73:J77" si="4">G73*H73+I73</f>
        <v>4139.54</v>
      </c>
      <c r="K73" s="2" t="str">
        <f t="shared" ref="K73:K77" si="5">IF(H73&lt;25,"Low", IF(H73&gt;40, "High", "Medium"))</f>
        <v>Medium</v>
      </c>
      <c r="L73" s="2" t="s">
        <v>138</v>
      </c>
    </row>
    <row r="74" spans="2:12" x14ac:dyDescent="0.3">
      <c r="B74" s="17" t="s">
        <v>126</v>
      </c>
      <c r="C74" s="8">
        <v>45325</v>
      </c>
      <c r="D74" s="7" t="s">
        <v>104</v>
      </c>
      <c r="E74" s="20" t="s">
        <v>149</v>
      </c>
      <c r="F74" s="8">
        <v>45328</v>
      </c>
      <c r="G74" s="7">
        <v>89.99</v>
      </c>
      <c r="H74" s="7">
        <v>22</v>
      </c>
      <c r="I74" s="10">
        <f t="shared" si="3"/>
        <v>296.96699999999998</v>
      </c>
      <c r="J74" s="10">
        <f t="shared" si="4"/>
        <v>2276.7469999999998</v>
      </c>
      <c r="K74" s="2" t="str">
        <f t="shared" si="5"/>
        <v>Low</v>
      </c>
      <c r="L74" s="2" t="s">
        <v>138</v>
      </c>
    </row>
    <row r="75" spans="2:12" x14ac:dyDescent="0.3">
      <c r="B75" s="17" t="s">
        <v>127</v>
      </c>
      <c r="C75" s="8">
        <v>45326</v>
      </c>
      <c r="D75" s="7" t="s">
        <v>106</v>
      </c>
      <c r="E75" s="20" t="s">
        <v>148</v>
      </c>
      <c r="F75" s="8">
        <v>45327</v>
      </c>
      <c r="G75" s="7">
        <v>89.99</v>
      </c>
      <c r="H75" s="7">
        <v>31</v>
      </c>
      <c r="I75" s="10">
        <f t="shared" si="3"/>
        <v>418.45350000000002</v>
      </c>
      <c r="J75" s="10">
        <f t="shared" si="4"/>
        <v>3208.1435000000001</v>
      </c>
      <c r="K75" s="2" t="str">
        <f t="shared" si="5"/>
        <v>Medium</v>
      </c>
      <c r="L75" s="2" t="s">
        <v>136</v>
      </c>
    </row>
    <row r="76" spans="2:12" x14ac:dyDescent="0.3">
      <c r="B76" s="17" t="s">
        <v>128</v>
      </c>
      <c r="C76" s="8">
        <v>45326</v>
      </c>
      <c r="D76" s="7" t="s">
        <v>108</v>
      </c>
      <c r="E76" s="20" t="s">
        <v>148</v>
      </c>
      <c r="F76" s="8">
        <v>45330</v>
      </c>
      <c r="G76" s="7">
        <v>89.99</v>
      </c>
      <c r="H76" s="7">
        <v>32</v>
      </c>
      <c r="I76" s="10">
        <f t="shared" si="3"/>
        <v>431.95199999999994</v>
      </c>
      <c r="J76" s="10">
        <f t="shared" si="4"/>
        <v>3311.6319999999996</v>
      </c>
      <c r="K76" s="2" t="str">
        <f t="shared" si="5"/>
        <v>Medium</v>
      </c>
      <c r="L76" s="2" t="s">
        <v>135</v>
      </c>
    </row>
    <row r="77" spans="2:12" x14ac:dyDescent="0.3">
      <c r="B77" s="17" t="s">
        <v>129</v>
      </c>
      <c r="C77" s="8">
        <v>45326</v>
      </c>
      <c r="D77" s="7" t="s">
        <v>110</v>
      </c>
      <c r="E77" s="20" t="s">
        <v>147</v>
      </c>
      <c r="F77" s="8">
        <v>45329</v>
      </c>
      <c r="G77" s="7">
        <v>89.99</v>
      </c>
      <c r="H77" s="7">
        <v>42</v>
      </c>
      <c r="I77" s="10">
        <f t="shared" si="3"/>
        <v>566.93700000000001</v>
      </c>
      <c r="J77" s="10">
        <f t="shared" si="4"/>
        <v>4346.5169999999998</v>
      </c>
      <c r="K77" s="2" t="str">
        <f t="shared" si="5"/>
        <v>High</v>
      </c>
      <c r="L77" s="2" t="s">
        <v>138</v>
      </c>
    </row>
    <row r="78" spans="2:12" x14ac:dyDescent="0.3">
      <c r="C78" s="9"/>
    </row>
    <row r="79" spans="2:12" x14ac:dyDescent="0.3">
      <c r="C79" s="9"/>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4849-689B-4647-A57F-170E37C84AB1}">
  <dimension ref="A3:P28"/>
  <sheetViews>
    <sheetView topLeftCell="G1" workbookViewId="0">
      <selection activeCell="M19" sqref="M19"/>
    </sheetView>
  </sheetViews>
  <sheetFormatPr defaultRowHeight="14.4" x14ac:dyDescent="0.3"/>
  <cols>
    <col min="1" max="2" width="15.5546875" bestFit="1" customWidth="1"/>
    <col min="3" max="4" width="19.44140625" bestFit="1" customWidth="1"/>
    <col min="5" max="5" width="4.6640625" customWidth="1"/>
    <col min="6" max="6" width="19" bestFit="1" customWidth="1"/>
    <col min="7" max="7" width="15.5546875" bestFit="1" customWidth="1"/>
    <col min="8" max="8" width="16.44140625" bestFit="1" customWidth="1"/>
    <col min="9" max="9" width="3.44140625" customWidth="1"/>
    <col min="10" max="10" width="4.44140625" customWidth="1"/>
    <col min="11" max="11" width="12.6640625" customWidth="1"/>
    <col min="12" max="12" width="13.88671875" bestFit="1" customWidth="1"/>
    <col min="13" max="13" width="19.44140625" bestFit="1" customWidth="1"/>
    <col min="14" max="14" width="3.77734375" customWidth="1"/>
    <col min="15" max="15" width="15.5546875" bestFit="1" customWidth="1"/>
    <col min="16" max="17" width="16.44140625" bestFit="1" customWidth="1"/>
  </cols>
  <sheetData>
    <row r="3" spans="1:16" x14ac:dyDescent="0.3">
      <c r="A3" s="14" t="s">
        <v>146</v>
      </c>
      <c r="B3" s="14" t="s">
        <v>132</v>
      </c>
      <c r="C3" t="s">
        <v>143</v>
      </c>
      <c r="F3" s="14" t="s">
        <v>155</v>
      </c>
      <c r="G3" s="14" t="s">
        <v>132</v>
      </c>
      <c r="H3" t="s">
        <v>144</v>
      </c>
      <c r="K3" s="14" t="s">
        <v>132</v>
      </c>
      <c r="L3" t="s">
        <v>144</v>
      </c>
      <c r="M3" t="s">
        <v>143</v>
      </c>
      <c r="O3" s="14" t="s">
        <v>132</v>
      </c>
      <c r="P3" t="s">
        <v>144</v>
      </c>
    </row>
    <row r="4" spans="1:16" x14ac:dyDescent="0.3">
      <c r="A4" t="s">
        <v>147</v>
      </c>
      <c r="B4" t="s">
        <v>139</v>
      </c>
      <c r="C4">
        <v>174</v>
      </c>
      <c r="F4" t="s">
        <v>145</v>
      </c>
      <c r="G4" t="s">
        <v>137</v>
      </c>
      <c r="H4" s="15">
        <v>20387.234499999999</v>
      </c>
      <c r="K4" t="s">
        <v>137</v>
      </c>
      <c r="L4" s="15">
        <v>20387.234499999999</v>
      </c>
      <c r="M4" s="21">
        <v>197</v>
      </c>
      <c r="O4" t="s">
        <v>137</v>
      </c>
      <c r="P4" s="15">
        <v>20387.234499999999</v>
      </c>
    </row>
    <row r="5" spans="1:16" x14ac:dyDescent="0.3">
      <c r="B5" t="s">
        <v>141</v>
      </c>
      <c r="C5">
        <v>103</v>
      </c>
      <c r="G5" t="s">
        <v>139</v>
      </c>
      <c r="H5" s="15">
        <v>30736.084500000001</v>
      </c>
      <c r="K5" t="s">
        <v>139</v>
      </c>
      <c r="L5" s="15">
        <v>30736.084500000001</v>
      </c>
      <c r="M5" s="21">
        <v>297</v>
      </c>
      <c r="O5" t="s">
        <v>139</v>
      </c>
      <c r="P5" s="15">
        <v>30736.084500000001</v>
      </c>
    </row>
    <row r="6" spans="1:16" x14ac:dyDescent="0.3">
      <c r="B6" t="s">
        <v>133</v>
      </c>
      <c r="C6">
        <v>89</v>
      </c>
      <c r="G6" t="s">
        <v>140</v>
      </c>
      <c r="H6" s="15">
        <v>32495.388999999999</v>
      </c>
      <c r="K6" t="s">
        <v>140</v>
      </c>
      <c r="L6" s="15">
        <v>43775.635499999997</v>
      </c>
      <c r="M6" s="21">
        <v>423</v>
      </c>
      <c r="O6" t="s">
        <v>140</v>
      </c>
      <c r="P6" s="15">
        <v>32495.388999999999</v>
      </c>
    </row>
    <row r="7" spans="1:16" x14ac:dyDescent="0.3">
      <c r="B7" t="s">
        <v>140</v>
      </c>
      <c r="C7">
        <v>87</v>
      </c>
      <c r="G7" t="s">
        <v>141</v>
      </c>
      <c r="H7" s="15">
        <v>20594.211499999998</v>
      </c>
      <c r="K7" t="s">
        <v>141</v>
      </c>
      <c r="L7" s="15">
        <v>20594.211499999998</v>
      </c>
      <c r="M7" s="21">
        <v>199</v>
      </c>
      <c r="O7" t="s">
        <v>141</v>
      </c>
      <c r="P7" s="15">
        <v>20594.211499999998</v>
      </c>
    </row>
    <row r="8" spans="1:16" x14ac:dyDescent="0.3">
      <c r="B8" t="s">
        <v>138</v>
      </c>
      <c r="C8">
        <v>57</v>
      </c>
      <c r="G8" t="s">
        <v>133</v>
      </c>
      <c r="H8" s="15">
        <v>25458.170999999998</v>
      </c>
      <c r="K8" t="s">
        <v>133</v>
      </c>
      <c r="L8" s="15">
        <v>25458.170999999998</v>
      </c>
      <c r="M8" s="21">
        <v>246</v>
      </c>
      <c r="O8" t="s">
        <v>133</v>
      </c>
      <c r="P8" s="15">
        <v>25458.170999999998</v>
      </c>
    </row>
    <row r="9" spans="1:16" x14ac:dyDescent="0.3">
      <c r="A9" t="s">
        <v>151</v>
      </c>
      <c r="C9">
        <v>510</v>
      </c>
      <c r="G9" t="s">
        <v>138</v>
      </c>
      <c r="H9" s="15">
        <v>22353.516</v>
      </c>
      <c r="K9" t="s">
        <v>138</v>
      </c>
      <c r="L9" s="15">
        <v>33116.32</v>
      </c>
      <c r="M9" s="21">
        <v>320</v>
      </c>
      <c r="O9" t="s">
        <v>138</v>
      </c>
      <c r="P9" s="15">
        <v>22353.516</v>
      </c>
    </row>
    <row r="10" spans="1:16" x14ac:dyDescent="0.3">
      <c r="A10" t="s">
        <v>150</v>
      </c>
      <c r="B10" t="s">
        <v>134</v>
      </c>
      <c r="C10">
        <v>146</v>
      </c>
      <c r="G10" t="s">
        <v>136</v>
      </c>
      <c r="H10" s="15">
        <v>17593.044999999998</v>
      </c>
      <c r="K10" t="s">
        <v>136</v>
      </c>
      <c r="L10" s="15">
        <v>20801.188499999997</v>
      </c>
      <c r="M10" s="21">
        <v>201</v>
      </c>
      <c r="O10" t="s">
        <v>136</v>
      </c>
      <c r="P10" s="15">
        <v>17593.044999999998</v>
      </c>
    </row>
    <row r="11" spans="1:16" x14ac:dyDescent="0.3">
      <c r="B11" t="s">
        <v>135</v>
      </c>
      <c r="C11">
        <v>129</v>
      </c>
      <c r="G11" t="s">
        <v>135</v>
      </c>
      <c r="H11" s="15">
        <v>32805.854499999994</v>
      </c>
      <c r="K11" t="s">
        <v>135</v>
      </c>
      <c r="L11" s="15">
        <v>42326.796499999989</v>
      </c>
      <c r="M11" s="21">
        <v>409</v>
      </c>
      <c r="O11" t="s">
        <v>135</v>
      </c>
      <c r="P11" s="15">
        <v>32805.854499999994</v>
      </c>
    </row>
    <row r="12" spans="1:16" x14ac:dyDescent="0.3">
      <c r="B12" t="s">
        <v>140</v>
      </c>
      <c r="C12">
        <v>78</v>
      </c>
      <c r="G12" t="s">
        <v>134</v>
      </c>
      <c r="H12" s="15">
        <v>35393.066999999995</v>
      </c>
      <c r="K12" t="s">
        <v>134</v>
      </c>
      <c r="L12" s="15">
        <v>41395.399999999994</v>
      </c>
      <c r="M12" s="21">
        <v>400</v>
      </c>
      <c r="O12" t="s">
        <v>134</v>
      </c>
      <c r="P12" s="15">
        <v>35393.066999999995</v>
      </c>
    </row>
    <row r="13" spans="1:16" x14ac:dyDescent="0.3">
      <c r="B13" t="s">
        <v>138</v>
      </c>
      <c r="C13">
        <v>74</v>
      </c>
      <c r="F13" t="s">
        <v>156</v>
      </c>
      <c r="H13" s="15">
        <v>237816.57299999997</v>
      </c>
      <c r="K13" t="s">
        <v>142</v>
      </c>
      <c r="L13" s="15">
        <v>278591.04200000002</v>
      </c>
      <c r="M13" s="21">
        <v>2692</v>
      </c>
      <c r="O13" t="s">
        <v>142</v>
      </c>
      <c r="P13" s="15">
        <v>237816.57299999997</v>
      </c>
    </row>
    <row r="14" spans="1:16" x14ac:dyDescent="0.3">
      <c r="B14" t="s">
        <v>141</v>
      </c>
      <c r="C14">
        <v>63</v>
      </c>
      <c r="F14" t="s">
        <v>142</v>
      </c>
      <c r="H14" s="15">
        <v>237816.57299999997</v>
      </c>
    </row>
    <row r="15" spans="1:16" x14ac:dyDescent="0.3">
      <c r="A15" t="s">
        <v>152</v>
      </c>
      <c r="C15">
        <v>490</v>
      </c>
      <c r="L15" s="23" t="s">
        <v>157</v>
      </c>
      <c r="M15" s="23"/>
    </row>
    <row r="16" spans="1:16" x14ac:dyDescent="0.3">
      <c r="A16" t="s">
        <v>148</v>
      </c>
      <c r="B16" t="s">
        <v>134</v>
      </c>
      <c r="C16">
        <v>156</v>
      </c>
      <c r="L16" s="22" t="s">
        <v>146</v>
      </c>
      <c r="M16" s="15" t="s">
        <v>143</v>
      </c>
    </row>
    <row r="17" spans="1:13" x14ac:dyDescent="0.3">
      <c r="B17" t="s">
        <v>140</v>
      </c>
      <c r="C17">
        <v>111</v>
      </c>
      <c r="L17" s="15" t="s">
        <v>147</v>
      </c>
      <c r="M17" s="21">
        <v>683</v>
      </c>
    </row>
    <row r="18" spans="1:13" x14ac:dyDescent="0.3">
      <c r="B18" t="s">
        <v>136</v>
      </c>
      <c r="C18">
        <v>101</v>
      </c>
      <c r="L18" s="15" t="s">
        <v>150</v>
      </c>
      <c r="M18" s="21">
        <v>607</v>
      </c>
    </row>
    <row r="19" spans="1:13" x14ac:dyDescent="0.3">
      <c r="B19" t="s">
        <v>133</v>
      </c>
      <c r="C19">
        <v>101</v>
      </c>
      <c r="L19" s="15" t="s">
        <v>148</v>
      </c>
      <c r="M19" s="21">
        <v>691</v>
      </c>
    </row>
    <row r="20" spans="1:13" x14ac:dyDescent="0.3">
      <c r="B20" t="s">
        <v>139</v>
      </c>
      <c r="C20">
        <v>92</v>
      </c>
      <c r="L20" s="15" t="s">
        <v>149</v>
      </c>
      <c r="M20" s="21">
        <v>317</v>
      </c>
    </row>
    <row r="21" spans="1:13" x14ac:dyDescent="0.3">
      <c r="A21" t="s">
        <v>153</v>
      </c>
      <c r="C21">
        <v>561</v>
      </c>
      <c r="L21" s="15" t="s">
        <v>142</v>
      </c>
      <c r="M21" s="21">
        <v>2298</v>
      </c>
    </row>
    <row r="22" spans="1:13" x14ac:dyDescent="0.3">
      <c r="A22" t="s">
        <v>149</v>
      </c>
      <c r="B22" t="s">
        <v>135</v>
      </c>
      <c r="C22">
        <v>98</v>
      </c>
    </row>
    <row r="23" spans="1:13" x14ac:dyDescent="0.3">
      <c r="B23" t="s">
        <v>137</v>
      </c>
      <c r="C23">
        <v>63</v>
      </c>
    </row>
    <row r="24" spans="1:13" x14ac:dyDescent="0.3">
      <c r="B24" t="s">
        <v>138</v>
      </c>
      <c r="C24">
        <v>51</v>
      </c>
    </row>
    <row r="25" spans="1:13" x14ac:dyDescent="0.3">
      <c r="B25" t="s">
        <v>140</v>
      </c>
      <c r="C25">
        <v>38</v>
      </c>
    </row>
    <row r="26" spans="1:13" x14ac:dyDescent="0.3">
      <c r="B26" t="s">
        <v>136</v>
      </c>
      <c r="C26">
        <v>36</v>
      </c>
    </row>
    <row r="27" spans="1:13" x14ac:dyDescent="0.3">
      <c r="A27" t="s">
        <v>154</v>
      </c>
      <c r="C27">
        <v>286</v>
      </c>
    </row>
    <row r="28" spans="1:13" x14ac:dyDescent="0.3">
      <c r="A28" t="s">
        <v>142</v>
      </c>
      <c r="C28">
        <v>1847</v>
      </c>
    </row>
  </sheetData>
  <mergeCells count="1">
    <mergeCell ref="L15:M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A9A51-5975-4908-A233-F0A9A4C6243B}">
  <dimension ref="A1"/>
  <sheetViews>
    <sheetView tabSelected="1" zoomScale="70" zoomScaleNormal="70" workbookViewId="0">
      <selection activeCell="M39" sqref="M3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Excel Practice</vt:lpstr>
      <vt:lpstr>Pivot Table Practice</vt:lpstr>
      <vt:lpstr>Data Visualization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Dave ogbidi</cp:lastModifiedBy>
  <dcterms:created xsi:type="dcterms:W3CDTF">2024-02-19T11:17:54Z</dcterms:created>
  <dcterms:modified xsi:type="dcterms:W3CDTF">2024-10-09T22:25:42Z</dcterms:modified>
</cp:coreProperties>
</file>