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ndre.PICOTTE\Documents\P1704_Manette\10_Rapports\"/>
    </mc:Choice>
  </mc:AlternateContent>
  <bookViews>
    <workbookView xWindow="120" yWindow="45" windowWidth="15180" windowHeight="8580"/>
  </bookViews>
  <sheets>
    <sheet name="Classeur 1" sheetId="2" r:id="rId1"/>
    <sheet name="Classeur 2" sheetId="10" r:id="rId2"/>
    <sheet name="Classeur 3" sheetId="11" r:id="rId3"/>
    <sheet name="Classeur 4" sheetId="12" r:id="rId4"/>
    <sheet name="Classeur 5" sheetId="13" r:id="rId5"/>
    <sheet name="Dos petits classeurs " sheetId="9" r:id="rId6"/>
  </sheets>
  <definedNames>
    <definedName name="_xlnm.Print_Area" localSheetId="0">'Classeur 1'!$A$1:$D$72</definedName>
    <definedName name="_xlnm.Print_Area" localSheetId="1">'Classeur 2'!$A$1:$D$72</definedName>
    <definedName name="_xlnm.Print_Area" localSheetId="2">'Classeur 3'!$A$1:$D$72</definedName>
    <definedName name="_xlnm.Print_Area" localSheetId="3">'Classeur 4'!$A$1:$D$72</definedName>
    <definedName name="_xlnm.Print_Area" localSheetId="4">'Classeur 5'!$A$1:$D$72</definedName>
  </definedNames>
  <calcPr calcId="162913"/>
  <fileRecoveryPr repairLoad="1"/>
</workbook>
</file>

<file path=xl/calcChain.xml><?xml version="1.0" encoding="utf-8"?>
<calcChain xmlns="http://schemas.openxmlformats.org/spreadsheetml/2006/main">
  <c r="C72" i="13" l="1"/>
  <c r="B72" i="13"/>
  <c r="C71" i="13"/>
  <c r="B71" i="13"/>
  <c r="C70" i="13"/>
  <c r="B70" i="13"/>
  <c r="C69" i="13"/>
  <c r="B69" i="13"/>
  <c r="C68" i="13"/>
  <c r="B68" i="13"/>
  <c r="A68" i="13"/>
  <c r="B67" i="13"/>
  <c r="A67" i="13"/>
  <c r="C66" i="13"/>
  <c r="B66" i="13"/>
  <c r="C65" i="13"/>
  <c r="B65" i="13"/>
  <c r="C64" i="13"/>
  <c r="B64" i="13"/>
  <c r="C63" i="13"/>
  <c r="B63" i="13"/>
  <c r="C62" i="13"/>
  <c r="B62" i="13"/>
  <c r="B61" i="13"/>
  <c r="C60" i="13"/>
  <c r="B60" i="13"/>
  <c r="C59" i="13"/>
  <c r="B59" i="13"/>
  <c r="C58" i="13"/>
  <c r="B58" i="13"/>
  <c r="C57" i="13"/>
  <c r="B57" i="13"/>
  <c r="C56" i="13"/>
  <c r="B56" i="13"/>
  <c r="B55" i="13"/>
  <c r="A55" i="13"/>
  <c r="C54" i="13"/>
  <c r="B54" i="13"/>
  <c r="C53" i="13"/>
  <c r="B53" i="13"/>
  <c r="C52" i="13"/>
  <c r="B52" i="13"/>
  <c r="C51" i="13"/>
  <c r="B51" i="13"/>
  <c r="C50" i="13"/>
  <c r="B50" i="13"/>
  <c r="B49" i="13"/>
  <c r="C48" i="13"/>
  <c r="B48" i="13"/>
  <c r="C47" i="13"/>
  <c r="B47" i="13"/>
  <c r="A47" i="13"/>
  <c r="C46" i="13"/>
  <c r="B46" i="13"/>
  <c r="C45" i="13"/>
  <c r="B45" i="13"/>
  <c r="C44" i="13"/>
  <c r="B44" i="13"/>
  <c r="B43" i="13"/>
  <c r="A43" i="13"/>
  <c r="C42" i="13"/>
  <c r="B42" i="13"/>
  <c r="C41" i="13"/>
  <c r="B41" i="13"/>
  <c r="C40" i="13"/>
  <c r="B40" i="13"/>
  <c r="C39" i="13"/>
  <c r="B39" i="13"/>
  <c r="C38" i="13"/>
  <c r="B38" i="13"/>
  <c r="B37" i="13"/>
  <c r="C36" i="13"/>
  <c r="B36" i="13"/>
  <c r="C35" i="13"/>
  <c r="B35" i="13"/>
  <c r="C34" i="13"/>
  <c r="B34" i="13"/>
  <c r="C33" i="13"/>
  <c r="B33" i="13"/>
  <c r="C32" i="13"/>
  <c r="B32" i="13"/>
  <c r="B31" i="13"/>
  <c r="C30" i="13"/>
  <c r="B30" i="13"/>
  <c r="C29" i="13"/>
  <c r="B29" i="13"/>
  <c r="C28" i="13"/>
  <c r="B28" i="13"/>
  <c r="C27" i="13"/>
  <c r="B27" i="13"/>
  <c r="C26" i="13"/>
  <c r="B26" i="13"/>
  <c r="B25" i="13"/>
  <c r="C24" i="13"/>
  <c r="B24" i="13"/>
  <c r="C23" i="13"/>
  <c r="B23" i="13"/>
  <c r="C22" i="13"/>
  <c r="B22" i="13"/>
  <c r="C21" i="13"/>
  <c r="B21" i="13"/>
  <c r="A21" i="13"/>
  <c r="C20" i="13"/>
  <c r="B20" i="13"/>
  <c r="B19" i="13"/>
  <c r="A19" i="13"/>
  <c r="C18" i="13"/>
  <c r="B18" i="13"/>
  <c r="C17" i="13"/>
  <c r="B17" i="13"/>
  <c r="C16" i="13"/>
  <c r="B16" i="13"/>
  <c r="C15" i="13"/>
  <c r="B15" i="13"/>
  <c r="C14" i="13"/>
  <c r="B14" i="13"/>
  <c r="B13" i="13"/>
  <c r="C12" i="13"/>
  <c r="B12" i="13"/>
  <c r="C11" i="13"/>
  <c r="B11" i="13"/>
  <c r="C10" i="13"/>
  <c r="B10" i="13"/>
  <c r="C9" i="13"/>
  <c r="B9" i="13"/>
  <c r="C8" i="13"/>
  <c r="B8" i="13"/>
  <c r="B7" i="13"/>
  <c r="C6" i="13"/>
  <c r="B6" i="13"/>
  <c r="C5" i="13"/>
  <c r="B5" i="13"/>
  <c r="C4" i="13"/>
  <c r="B4" i="13"/>
  <c r="C3" i="13"/>
  <c r="B3" i="13"/>
  <c r="C2" i="13"/>
  <c r="B2" i="13"/>
  <c r="B1" i="13"/>
  <c r="C72" i="12"/>
  <c r="B72" i="12"/>
  <c r="C71" i="12"/>
  <c r="B71" i="12"/>
  <c r="C70" i="12"/>
  <c r="B70" i="12"/>
  <c r="C69" i="12"/>
  <c r="B69" i="12"/>
  <c r="C68" i="12"/>
  <c r="B68" i="12"/>
  <c r="A68" i="12"/>
  <c r="B67" i="12"/>
  <c r="A67" i="12"/>
  <c r="C66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C56" i="12"/>
  <c r="B56" i="12"/>
  <c r="B55" i="12"/>
  <c r="A55" i="12"/>
  <c r="C54" i="12"/>
  <c r="B54" i="12"/>
  <c r="C53" i="12"/>
  <c r="B53" i="12"/>
  <c r="C52" i="12"/>
  <c r="B52" i="12"/>
  <c r="C51" i="12"/>
  <c r="B51" i="12"/>
  <c r="C50" i="12"/>
  <c r="B50" i="12"/>
  <c r="B49" i="12"/>
  <c r="C48" i="12"/>
  <c r="B48" i="12"/>
  <c r="C47" i="12"/>
  <c r="B47" i="12"/>
  <c r="A47" i="12"/>
  <c r="C46" i="12"/>
  <c r="B46" i="12"/>
  <c r="C45" i="12"/>
  <c r="B45" i="12"/>
  <c r="C44" i="12"/>
  <c r="B44" i="12"/>
  <c r="B43" i="12"/>
  <c r="A43" i="12"/>
  <c r="C42" i="12"/>
  <c r="B42" i="12"/>
  <c r="C41" i="12"/>
  <c r="B41" i="12"/>
  <c r="C40" i="12"/>
  <c r="B40" i="12"/>
  <c r="C39" i="12"/>
  <c r="B39" i="12"/>
  <c r="C38" i="12"/>
  <c r="B38" i="12"/>
  <c r="B37" i="12"/>
  <c r="C36" i="12"/>
  <c r="B36" i="12"/>
  <c r="C35" i="12"/>
  <c r="B35" i="12"/>
  <c r="C34" i="12"/>
  <c r="B34" i="12"/>
  <c r="C33" i="12"/>
  <c r="B33" i="12"/>
  <c r="C32" i="12"/>
  <c r="B32" i="12"/>
  <c r="B31" i="12"/>
  <c r="C30" i="12"/>
  <c r="B30" i="12"/>
  <c r="C29" i="12"/>
  <c r="B29" i="12"/>
  <c r="C28" i="12"/>
  <c r="B28" i="12"/>
  <c r="C27" i="12"/>
  <c r="B27" i="12"/>
  <c r="C26" i="12"/>
  <c r="B26" i="12"/>
  <c r="B25" i="12"/>
  <c r="C24" i="12"/>
  <c r="B24" i="12"/>
  <c r="C23" i="12"/>
  <c r="B23" i="12"/>
  <c r="C22" i="12"/>
  <c r="B22" i="12"/>
  <c r="C21" i="12"/>
  <c r="B21" i="12"/>
  <c r="A21" i="12"/>
  <c r="C20" i="12"/>
  <c r="B20" i="12"/>
  <c r="B19" i="12"/>
  <c r="A19" i="12"/>
  <c r="C18" i="12"/>
  <c r="B18" i="12"/>
  <c r="C17" i="12"/>
  <c r="B17" i="12"/>
  <c r="C16" i="12"/>
  <c r="B16" i="12"/>
  <c r="C15" i="12"/>
  <c r="B15" i="12"/>
  <c r="C14" i="12"/>
  <c r="B14" i="12"/>
  <c r="B13" i="12"/>
  <c r="C12" i="12"/>
  <c r="B12" i="12"/>
  <c r="C11" i="12"/>
  <c r="B11" i="12"/>
  <c r="C10" i="12"/>
  <c r="B10" i="12"/>
  <c r="C9" i="12"/>
  <c r="B9" i="12"/>
  <c r="C8" i="12"/>
  <c r="B8" i="12"/>
  <c r="B7" i="12"/>
  <c r="C6" i="12"/>
  <c r="B6" i="12"/>
  <c r="C5" i="12"/>
  <c r="B5" i="12"/>
  <c r="C4" i="12"/>
  <c r="B4" i="12"/>
  <c r="C3" i="12"/>
  <c r="B3" i="12"/>
  <c r="C2" i="12"/>
  <c r="B2" i="12"/>
  <c r="B1" i="12"/>
  <c r="C72" i="11"/>
  <c r="B72" i="11"/>
  <c r="C71" i="11"/>
  <c r="B71" i="11"/>
  <c r="C70" i="11"/>
  <c r="B70" i="11"/>
  <c r="C69" i="11"/>
  <c r="B69" i="11"/>
  <c r="C68" i="11"/>
  <c r="B68" i="11"/>
  <c r="A68" i="11"/>
  <c r="B67" i="11"/>
  <c r="A67" i="11"/>
  <c r="C66" i="11"/>
  <c r="B66" i="11"/>
  <c r="C65" i="11"/>
  <c r="B65" i="11"/>
  <c r="C64" i="11"/>
  <c r="B64" i="11"/>
  <c r="C63" i="11"/>
  <c r="B63" i="11"/>
  <c r="C62" i="11"/>
  <c r="B62" i="11"/>
  <c r="B61" i="11"/>
  <c r="C60" i="11"/>
  <c r="B60" i="11"/>
  <c r="C59" i="11"/>
  <c r="B59" i="11"/>
  <c r="C58" i="11"/>
  <c r="B58" i="11"/>
  <c r="C57" i="11"/>
  <c r="B57" i="11"/>
  <c r="C56" i="11"/>
  <c r="B56" i="11"/>
  <c r="B55" i="11"/>
  <c r="A55" i="11"/>
  <c r="C54" i="11"/>
  <c r="B54" i="11"/>
  <c r="C53" i="11"/>
  <c r="B53" i="11"/>
  <c r="C52" i="11"/>
  <c r="B52" i="11"/>
  <c r="C51" i="11"/>
  <c r="B51" i="11"/>
  <c r="C50" i="11"/>
  <c r="B50" i="11"/>
  <c r="B49" i="11"/>
  <c r="C48" i="11"/>
  <c r="B48" i="11"/>
  <c r="C47" i="11"/>
  <c r="B47" i="11"/>
  <c r="A47" i="11"/>
  <c r="C46" i="11"/>
  <c r="B46" i="11"/>
  <c r="C45" i="11"/>
  <c r="B45" i="11"/>
  <c r="C44" i="11"/>
  <c r="B44" i="11"/>
  <c r="B43" i="11"/>
  <c r="A43" i="11"/>
  <c r="C42" i="11"/>
  <c r="B42" i="11"/>
  <c r="C41" i="11"/>
  <c r="B41" i="11"/>
  <c r="C40" i="11"/>
  <c r="B40" i="11"/>
  <c r="C39" i="11"/>
  <c r="B39" i="11"/>
  <c r="C38" i="11"/>
  <c r="B38" i="11"/>
  <c r="B37" i="11"/>
  <c r="C36" i="11"/>
  <c r="B36" i="11"/>
  <c r="C35" i="11"/>
  <c r="B35" i="11"/>
  <c r="C34" i="11"/>
  <c r="B34" i="11"/>
  <c r="C33" i="11"/>
  <c r="B33" i="11"/>
  <c r="C32" i="11"/>
  <c r="B32" i="11"/>
  <c r="B31" i="11"/>
  <c r="C30" i="11"/>
  <c r="B30" i="11"/>
  <c r="C29" i="11"/>
  <c r="B29" i="11"/>
  <c r="C28" i="11"/>
  <c r="B28" i="11"/>
  <c r="C27" i="11"/>
  <c r="B27" i="11"/>
  <c r="C26" i="11"/>
  <c r="B26" i="11"/>
  <c r="B25" i="11"/>
  <c r="C24" i="11"/>
  <c r="B24" i="11"/>
  <c r="C23" i="11"/>
  <c r="B23" i="11"/>
  <c r="C22" i="11"/>
  <c r="B22" i="11"/>
  <c r="C21" i="11"/>
  <c r="B21" i="11"/>
  <c r="A21" i="11"/>
  <c r="C20" i="11"/>
  <c r="B20" i="11"/>
  <c r="B19" i="11"/>
  <c r="A19" i="11"/>
  <c r="C18" i="11"/>
  <c r="B18" i="11"/>
  <c r="C17" i="11"/>
  <c r="B17" i="11"/>
  <c r="C16" i="11"/>
  <c r="B16" i="11"/>
  <c r="C15" i="11"/>
  <c r="B15" i="11"/>
  <c r="C14" i="11"/>
  <c r="B14" i="11"/>
  <c r="B13" i="11"/>
  <c r="C12" i="11"/>
  <c r="B12" i="11"/>
  <c r="C11" i="11"/>
  <c r="B11" i="11"/>
  <c r="C10" i="11"/>
  <c r="B10" i="11"/>
  <c r="C9" i="11"/>
  <c r="B9" i="11"/>
  <c r="C8" i="11"/>
  <c r="B8" i="11"/>
  <c r="B7" i="11"/>
  <c r="C6" i="11"/>
  <c r="B6" i="11"/>
  <c r="C5" i="11"/>
  <c r="B5" i="11"/>
  <c r="C4" i="11"/>
  <c r="B4" i="11"/>
  <c r="C3" i="11"/>
  <c r="B3" i="11"/>
  <c r="C2" i="11"/>
  <c r="B2" i="11"/>
  <c r="B1" i="11"/>
  <c r="C72" i="10"/>
  <c r="B72" i="10"/>
  <c r="C71" i="10"/>
  <c r="B71" i="10"/>
  <c r="C70" i="10"/>
  <c r="B70" i="10"/>
  <c r="C69" i="10"/>
  <c r="B69" i="10"/>
  <c r="C68" i="10"/>
  <c r="B68" i="10"/>
  <c r="B67" i="10"/>
  <c r="C66" i="10"/>
  <c r="B66" i="10"/>
  <c r="C65" i="10"/>
  <c r="B65" i="10"/>
  <c r="C64" i="10"/>
  <c r="B64" i="10"/>
  <c r="C63" i="10"/>
  <c r="B63" i="10"/>
  <c r="C62" i="10"/>
  <c r="B62" i="10"/>
  <c r="B61" i="10"/>
  <c r="C60" i="10"/>
  <c r="B60" i="10"/>
  <c r="C59" i="10"/>
  <c r="B59" i="10"/>
  <c r="C58" i="10"/>
  <c r="B58" i="10"/>
  <c r="C57" i="10"/>
  <c r="B57" i="10"/>
  <c r="C56" i="10"/>
  <c r="B56" i="10"/>
  <c r="B55" i="10"/>
  <c r="C54" i="10"/>
  <c r="B54" i="10"/>
  <c r="C53" i="10"/>
  <c r="B53" i="10"/>
  <c r="C52" i="10"/>
  <c r="B52" i="10"/>
  <c r="C51" i="10"/>
  <c r="B51" i="10"/>
  <c r="C50" i="10"/>
  <c r="B50" i="10"/>
  <c r="B49" i="10"/>
  <c r="C48" i="10"/>
  <c r="B48" i="10"/>
  <c r="C47" i="10"/>
  <c r="B47" i="10"/>
  <c r="C46" i="10"/>
  <c r="B46" i="10"/>
  <c r="C45" i="10"/>
  <c r="B45" i="10"/>
  <c r="C44" i="10"/>
  <c r="B44" i="10"/>
  <c r="B43" i="10"/>
  <c r="C42" i="10"/>
  <c r="B42" i="10"/>
  <c r="C41" i="10"/>
  <c r="B41" i="10"/>
  <c r="C40" i="10"/>
  <c r="B40" i="10"/>
  <c r="C39" i="10"/>
  <c r="B39" i="10"/>
  <c r="C38" i="10"/>
  <c r="B38" i="10"/>
  <c r="B37" i="10"/>
  <c r="C36" i="10"/>
  <c r="B36" i="10"/>
  <c r="C35" i="10"/>
  <c r="B35" i="10"/>
  <c r="C34" i="10"/>
  <c r="B34" i="10"/>
  <c r="C33" i="10"/>
  <c r="B33" i="10"/>
  <c r="C32" i="10"/>
  <c r="B32" i="10"/>
  <c r="B31" i="10"/>
  <c r="C30" i="10"/>
  <c r="B30" i="10"/>
  <c r="C29" i="10"/>
  <c r="B29" i="10"/>
  <c r="C28" i="10"/>
  <c r="B28" i="10"/>
  <c r="C27" i="10"/>
  <c r="B27" i="10"/>
  <c r="C26" i="10"/>
  <c r="B26" i="10"/>
  <c r="B25" i="10"/>
  <c r="C24" i="10"/>
  <c r="B24" i="10"/>
  <c r="C23" i="10"/>
  <c r="B23" i="10"/>
  <c r="C22" i="10"/>
  <c r="B22" i="10"/>
  <c r="C21" i="10"/>
  <c r="B21" i="10"/>
  <c r="C20" i="10"/>
  <c r="B20" i="10"/>
  <c r="B19" i="10"/>
  <c r="C18" i="10"/>
  <c r="B18" i="10"/>
  <c r="C17" i="10"/>
  <c r="B17" i="10"/>
  <c r="C16" i="10"/>
  <c r="B16" i="10"/>
  <c r="C15" i="10"/>
  <c r="B15" i="10"/>
  <c r="C14" i="10"/>
  <c r="B14" i="10"/>
  <c r="B13" i="10"/>
  <c r="C12" i="10"/>
  <c r="B12" i="10"/>
  <c r="C11" i="10"/>
  <c r="B11" i="10"/>
  <c r="C10" i="10"/>
  <c r="B10" i="10"/>
  <c r="C9" i="10"/>
  <c r="B9" i="10"/>
  <c r="C8" i="10"/>
  <c r="B8" i="10"/>
  <c r="B7" i="10"/>
  <c r="C3" i="10"/>
  <c r="C4" i="10"/>
  <c r="C5" i="10"/>
  <c r="C6" i="10"/>
  <c r="C2" i="10"/>
  <c r="B3" i="10"/>
  <c r="B4" i="10"/>
  <c r="B5" i="10"/>
  <c r="B6" i="10"/>
  <c r="B2" i="10"/>
  <c r="B1" i="10"/>
  <c r="A68" i="10"/>
  <c r="A67" i="10"/>
  <c r="A55" i="10"/>
  <c r="A47" i="10"/>
  <c r="A43" i="10"/>
  <c r="A21" i="10"/>
  <c r="A19" i="10"/>
  <c r="Z31" i="9"/>
  <c r="AC12" i="9"/>
  <c r="Z12" i="9"/>
  <c r="T31" i="9"/>
  <c r="W12" i="9"/>
  <c r="T12" i="9"/>
  <c r="N31" i="9"/>
  <c r="Q12" i="9"/>
  <c r="N12" i="9"/>
  <c r="H31" i="9"/>
  <c r="K12" i="9"/>
  <c r="H12" i="9"/>
  <c r="B31" i="9"/>
  <c r="E12" i="9"/>
  <c r="B12" i="9"/>
  <c r="Z36" i="9"/>
  <c r="T36" i="9"/>
  <c r="N36" i="9"/>
  <c r="H36" i="9"/>
  <c r="B36" i="9"/>
  <c r="AE38" i="9"/>
  <c r="AD38" i="9"/>
  <c r="AC38" i="9"/>
  <c r="AB38" i="9"/>
  <c r="AA38" i="9"/>
  <c r="Z38" i="9"/>
  <c r="AE37" i="9"/>
  <c r="AD37" i="9"/>
  <c r="AC37" i="9"/>
  <c r="AB37" i="9"/>
  <c r="AA37" i="9"/>
  <c r="Z37" i="9"/>
  <c r="Y38" i="9"/>
  <c r="X38" i="9"/>
  <c r="W38" i="9"/>
  <c r="V38" i="9"/>
  <c r="U38" i="9"/>
  <c r="T38" i="9"/>
  <c r="Y37" i="9"/>
  <c r="X37" i="9"/>
  <c r="W37" i="9"/>
  <c r="V37" i="9"/>
  <c r="U37" i="9"/>
  <c r="T37" i="9"/>
  <c r="S38" i="9"/>
  <c r="R38" i="9"/>
  <c r="Q38" i="9"/>
  <c r="P38" i="9"/>
  <c r="O38" i="9"/>
  <c r="N38" i="9"/>
  <c r="S37" i="9"/>
  <c r="R37" i="9"/>
  <c r="Q37" i="9"/>
  <c r="P37" i="9"/>
  <c r="O37" i="9"/>
  <c r="N37" i="9"/>
  <c r="M38" i="9"/>
  <c r="L38" i="9"/>
  <c r="K38" i="9"/>
  <c r="J38" i="9"/>
  <c r="I38" i="9"/>
  <c r="H38" i="9"/>
  <c r="M37" i="9"/>
  <c r="L37" i="9"/>
  <c r="K37" i="9"/>
  <c r="J37" i="9"/>
  <c r="I37" i="9"/>
  <c r="H37" i="9"/>
  <c r="B38" i="9"/>
  <c r="G38" i="9"/>
  <c r="F38" i="9"/>
  <c r="E38" i="9"/>
  <c r="D38" i="9"/>
  <c r="C38" i="9"/>
  <c r="C37" i="9"/>
  <c r="D37" i="9"/>
  <c r="E37" i="9"/>
  <c r="G37" i="9"/>
  <c r="F37" i="9"/>
  <c r="B37" i="9"/>
  <c r="C86" i="2" l="1"/>
  <c r="C87" i="2"/>
  <c r="C85" i="2"/>
  <c r="C84" i="2"/>
  <c r="C83" i="2"/>
  <c r="C82" i="2"/>
  <c r="C81" i="2"/>
  <c r="C80" i="2"/>
  <c r="C79" i="2"/>
  <c r="C78" i="2"/>
  <c r="C77" i="2"/>
  <c r="C76" i="2"/>
  <c r="A76" i="2"/>
  <c r="C88" i="2" l="1"/>
  <c r="N33" i="9" s="1"/>
  <c r="Z33" i="9"/>
  <c r="H33" i="9"/>
  <c r="T33" i="9" l="1"/>
  <c r="B33" i="9"/>
</calcChain>
</file>

<file path=xl/sharedStrings.xml><?xml version="1.0" encoding="utf-8"?>
<sst xmlns="http://schemas.openxmlformats.org/spreadsheetml/2006/main" count="43" uniqueCount="22">
  <si>
    <t>Classeur n°1</t>
  </si>
  <si>
    <t>Ne pas modifier</t>
  </si>
  <si>
    <t>Filière d'automatique</t>
  </si>
  <si>
    <t>1400 Yverdon</t>
  </si>
  <si>
    <t>Administratif</t>
  </si>
  <si>
    <t>Commandes</t>
  </si>
  <si>
    <t>Documentation technique</t>
  </si>
  <si>
    <t>Etude</t>
  </si>
  <si>
    <t>Liste de pièces</t>
  </si>
  <si>
    <t>Dessins</t>
  </si>
  <si>
    <t>Schémas</t>
  </si>
  <si>
    <t>Programmes</t>
  </si>
  <si>
    <t>Mise en service</t>
  </si>
  <si>
    <t>Fiches de travail</t>
  </si>
  <si>
    <t>Photos</t>
  </si>
  <si>
    <t>Présentation</t>
  </si>
  <si>
    <t>P1704</t>
  </si>
  <si>
    <t>Manettes</t>
  </si>
  <si>
    <t>PICOTTE Alexandre</t>
  </si>
  <si>
    <t>Alexandre.PICOTTE@cpnv.ch</t>
  </si>
  <si>
    <t>Pierre-Olivier.SANDOZ@cpnv.ch</t>
  </si>
  <si>
    <t>SANDOZ Pierre-Olivier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</si>
</sst>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2"/>
      <color indexed="55"/>
      <name val="Arial"/>
      <family val="2"/>
    </font>
    <font>
      <b/>
      <sz val="16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vertical="center"/>
    </xf>
    <xf numFmtId="0" fontId="3" fillId="0" borderId="0" xfId="0" applyFont="1" applyBorder="1"/>
    <xf numFmtId="0" fontId="2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14" fontId="1" fillId="0" borderId="5" xfId="0" applyNumberFormat="1" applyFont="1" applyBorder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3" fillId="0" borderId="0" xfId="0" applyFont="1" applyBorder="1" applyAlignment="1"/>
    <xf numFmtId="0" fontId="10" fillId="0" borderId="6" xfId="0" applyFont="1" applyBorder="1" applyAlignment="1">
      <alignment vertical="center" textRotation="90"/>
    </xf>
    <xf numFmtId="0" fontId="10" fillId="0" borderId="5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2" fillId="0" borderId="0" xfId="0" quotePrefix="1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 applyProtection="1">
      <alignment vertical="center"/>
    </xf>
    <xf numFmtId="0" fontId="9" fillId="0" borderId="5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14" fontId="2" fillId="0" borderId="0" xfId="0" quotePrefix="1" applyNumberFormat="1" applyFont="1" applyBorder="1" applyAlignment="1" applyProtection="1">
      <alignment horizontal="center" vertical="center"/>
    </xf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0" fontId="5" fillId="0" borderId="0" xfId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14" fontId="13" fillId="7" borderId="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9933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11</xdr:row>
      <xdr:rowOff>28575</xdr:rowOff>
    </xdr:from>
    <xdr:to>
      <xdr:col>0</xdr:col>
      <xdr:colOff>2152651</xdr:colOff>
      <xdr:row>17</xdr:row>
      <xdr:rowOff>128441</xdr:rowOff>
    </xdr:to>
    <xdr:pic>
      <xdr:nvPicPr>
        <xdr:cNvPr id="2333" name="Image 13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1790700"/>
          <a:ext cx="2095500" cy="105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47625</xdr:rowOff>
        </xdr:from>
        <xdr:to>
          <xdr:col>0</xdr:col>
          <xdr:colOff>447675</xdr:colOff>
          <xdr:row>74</xdr:row>
          <xdr:rowOff>38100</xdr:rowOff>
        </xdr:to>
        <xdr:sp macro="" textlink="">
          <xdr:nvSpPr>
            <xdr:cNvPr id="2066" name="CommandButton1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2171700</xdr:colOff>
      <xdr:row>0</xdr:row>
      <xdr:rowOff>9525</xdr:rowOff>
    </xdr:from>
    <xdr:to>
      <xdr:col>4</xdr:col>
      <xdr:colOff>9525</xdr:colOff>
      <xdr:row>72</xdr:row>
      <xdr:rowOff>0</xdr:rowOff>
    </xdr:to>
    <xdr:grpSp>
      <xdr:nvGrpSpPr>
        <xdr:cNvPr id="2" name="Groupe 1"/>
        <xdr:cNvGrpSpPr/>
      </xdr:nvGrpSpPr>
      <xdr:grpSpPr>
        <a:xfrm>
          <a:off x="2171700" y="9525"/>
          <a:ext cx="4429125" cy="11420475"/>
          <a:chOff x="2171700" y="9525"/>
          <a:chExt cx="4429125" cy="11420475"/>
        </a:xfrm>
      </xdr:grpSpPr>
      <xdr:sp macro="" textlink="">
        <xdr:nvSpPr>
          <xdr:cNvPr id="2324" name="Line 5"/>
          <xdr:cNvSpPr>
            <a:spLocks noChangeShapeType="1"/>
          </xdr:cNvSpPr>
        </xdr:nvSpPr>
        <xdr:spPr bwMode="auto">
          <a:xfrm flipH="1">
            <a:off x="2181225" y="95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5" name="Line 6"/>
          <xdr:cNvSpPr>
            <a:spLocks noChangeShapeType="1"/>
          </xdr:cNvSpPr>
        </xdr:nvSpPr>
        <xdr:spPr bwMode="auto">
          <a:xfrm flipH="1">
            <a:off x="2190750" y="190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6" name="Line 7"/>
          <xdr:cNvSpPr>
            <a:spLocks noChangeShapeType="1"/>
          </xdr:cNvSpPr>
        </xdr:nvSpPr>
        <xdr:spPr bwMode="auto">
          <a:xfrm flipH="1">
            <a:off x="2181225" y="285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7" name="Line 8"/>
          <xdr:cNvSpPr>
            <a:spLocks noChangeShapeType="1"/>
          </xdr:cNvSpPr>
        </xdr:nvSpPr>
        <xdr:spPr bwMode="auto">
          <a:xfrm flipH="1">
            <a:off x="2171700" y="381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8" name="Line 9"/>
          <xdr:cNvSpPr>
            <a:spLocks noChangeShapeType="1"/>
          </xdr:cNvSpPr>
        </xdr:nvSpPr>
        <xdr:spPr bwMode="auto">
          <a:xfrm flipH="1">
            <a:off x="2190750" y="476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29" name="Line 11"/>
          <xdr:cNvSpPr>
            <a:spLocks noChangeShapeType="1"/>
          </xdr:cNvSpPr>
        </xdr:nvSpPr>
        <xdr:spPr bwMode="auto">
          <a:xfrm flipH="1">
            <a:off x="2181225" y="571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0" name="Line 12"/>
          <xdr:cNvSpPr>
            <a:spLocks noChangeShapeType="1"/>
          </xdr:cNvSpPr>
        </xdr:nvSpPr>
        <xdr:spPr bwMode="auto">
          <a:xfrm flipH="1">
            <a:off x="2181225" y="666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1" name="Line 14"/>
          <xdr:cNvSpPr>
            <a:spLocks noChangeShapeType="1"/>
          </xdr:cNvSpPr>
        </xdr:nvSpPr>
        <xdr:spPr bwMode="auto">
          <a:xfrm flipH="1">
            <a:off x="2181225" y="762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2" name="Line 15"/>
          <xdr:cNvSpPr>
            <a:spLocks noChangeShapeType="1"/>
          </xdr:cNvSpPr>
        </xdr:nvSpPr>
        <xdr:spPr bwMode="auto">
          <a:xfrm flipH="1">
            <a:off x="2181225" y="857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 flipH="1">
            <a:off x="2181225" y="952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5"/>
          <xdr:cNvSpPr>
            <a:spLocks noChangeShapeType="1"/>
          </xdr:cNvSpPr>
        </xdr:nvSpPr>
        <xdr:spPr bwMode="auto">
          <a:xfrm flipH="1">
            <a:off x="2181225" y="1047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5"/>
          <xdr:cNvSpPr>
            <a:spLocks noChangeShapeType="1"/>
          </xdr:cNvSpPr>
        </xdr:nvSpPr>
        <xdr:spPr bwMode="auto">
          <a:xfrm flipH="1">
            <a:off x="2181223" y="9525"/>
            <a:ext cx="1" cy="114204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0</xdr:row>
      <xdr:rowOff>9525</xdr:rowOff>
    </xdr:from>
    <xdr:to>
      <xdr:col>4</xdr:col>
      <xdr:colOff>9525</xdr:colOff>
      <xdr:row>72</xdr:row>
      <xdr:rowOff>0</xdr:rowOff>
    </xdr:to>
    <xdr:grpSp>
      <xdr:nvGrpSpPr>
        <xdr:cNvPr id="2" name="Groupe 1"/>
        <xdr:cNvGrpSpPr/>
      </xdr:nvGrpSpPr>
      <xdr:grpSpPr>
        <a:xfrm>
          <a:off x="2171700" y="9525"/>
          <a:ext cx="4429125" cy="11420475"/>
          <a:chOff x="2171700" y="9525"/>
          <a:chExt cx="4429125" cy="11420475"/>
        </a:xfrm>
      </xdr:grpSpPr>
      <xdr:sp macro="" textlink="">
        <xdr:nvSpPr>
          <xdr:cNvPr id="3" name="Line 5"/>
          <xdr:cNvSpPr>
            <a:spLocks noChangeShapeType="1"/>
          </xdr:cNvSpPr>
        </xdr:nvSpPr>
        <xdr:spPr bwMode="auto">
          <a:xfrm flipH="1">
            <a:off x="2181225" y="95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6"/>
          <xdr:cNvSpPr>
            <a:spLocks noChangeShapeType="1"/>
          </xdr:cNvSpPr>
        </xdr:nvSpPr>
        <xdr:spPr bwMode="auto">
          <a:xfrm flipH="1">
            <a:off x="2190750" y="190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7"/>
          <xdr:cNvSpPr>
            <a:spLocks noChangeShapeType="1"/>
          </xdr:cNvSpPr>
        </xdr:nvSpPr>
        <xdr:spPr bwMode="auto">
          <a:xfrm flipH="1">
            <a:off x="2181225" y="285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/>
          <xdr:cNvSpPr>
            <a:spLocks noChangeShapeType="1"/>
          </xdr:cNvSpPr>
        </xdr:nvSpPr>
        <xdr:spPr bwMode="auto">
          <a:xfrm flipH="1">
            <a:off x="2171700" y="381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9"/>
          <xdr:cNvSpPr>
            <a:spLocks noChangeShapeType="1"/>
          </xdr:cNvSpPr>
        </xdr:nvSpPr>
        <xdr:spPr bwMode="auto">
          <a:xfrm flipH="1">
            <a:off x="2190750" y="476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1"/>
          <xdr:cNvSpPr>
            <a:spLocks noChangeShapeType="1"/>
          </xdr:cNvSpPr>
        </xdr:nvSpPr>
        <xdr:spPr bwMode="auto">
          <a:xfrm flipH="1">
            <a:off x="2181225" y="571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"/>
          <xdr:cNvSpPr>
            <a:spLocks noChangeShapeType="1"/>
          </xdr:cNvSpPr>
        </xdr:nvSpPr>
        <xdr:spPr bwMode="auto">
          <a:xfrm flipH="1">
            <a:off x="2181225" y="666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4"/>
          <xdr:cNvSpPr>
            <a:spLocks noChangeShapeType="1"/>
          </xdr:cNvSpPr>
        </xdr:nvSpPr>
        <xdr:spPr bwMode="auto">
          <a:xfrm flipH="1">
            <a:off x="2181225" y="762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5"/>
          <xdr:cNvSpPr>
            <a:spLocks noChangeShapeType="1"/>
          </xdr:cNvSpPr>
        </xdr:nvSpPr>
        <xdr:spPr bwMode="auto">
          <a:xfrm flipH="1">
            <a:off x="2181225" y="857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15"/>
          <xdr:cNvSpPr>
            <a:spLocks noChangeShapeType="1"/>
          </xdr:cNvSpPr>
        </xdr:nvSpPr>
        <xdr:spPr bwMode="auto">
          <a:xfrm flipH="1">
            <a:off x="2181225" y="952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/>
          <xdr:cNvSpPr>
            <a:spLocks noChangeShapeType="1"/>
          </xdr:cNvSpPr>
        </xdr:nvSpPr>
        <xdr:spPr bwMode="auto">
          <a:xfrm flipH="1">
            <a:off x="2181225" y="1047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 flipH="1">
            <a:off x="2181223" y="9525"/>
            <a:ext cx="1" cy="114204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11</xdr:row>
      <xdr:rowOff>28575</xdr:rowOff>
    </xdr:from>
    <xdr:to>
      <xdr:col>0</xdr:col>
      <xdr:colOff>2143125</xdr:colOff>
      <xdr:row>17</xdr:row>
      <xdr:rowOff>128441</xdr:rowOff>
    </xdr:to>
    <xdr:pic>
      <xdr:nvPicPr>
        <xdr:cNvPr id="15" name="Image 13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790700"/>
          <a:ext cx="2095500" cy="105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0</xdr:row>
      <xdr:rowOff>9525</xdr:rowOff>
    </xdr:from>
    <xdr:to>
      <xdr:col>4</xdr:col>
      <xdr:colOff>9525</xdr:colOff>
      <xdr:row>72</xdr:row>
      <xdr:rowOff>0</xdr:rowOff>
    </xdr:to>
    <xdr:grpSp>
      <xdr:nvGrpSpPr>
        <xdr:cNvPr id="2" name="Groupe 1"/>
        <xdr:cNvGrpSpPr/>
      </xdr:nvGrpSpPr>
      <xdr:grpSpPr>
        <a:xfrm>
          <a:off x="2171700" y="9525"/>
          <a:ext cx="4429125" cy="11420475"/>
          <a:chOff x="2171700" y="9525"/>
          <a:chExt cx="4429125" cy="11420475"/>
        </a:xfrm>
      </xdr:grpSpPr>
      <xdr:sp macro="" textlink="">
        <xdr:nvSpPr>
          <xdr:cNvPr id="3" name="Line 5"/>
          <xdr:cNvSpPr>
            <a:spLocks noChangeShapeType="1"/>
          </xdr:cNvSpPr>
        </xdr:nvSpPr>
        <xdr:spPr bwMode="auto">
          <a:xfrm flipH="1">
            <a:off x="2181225" y="95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6"/>
          <xdr:cNvSpPr>
            <a:spLocks noChangeShapeType="1"/>
          </xdr:cNvSpPr>
        </xdr:nvSpPr>
        <xdr:spPr bwMode="auto">
          <a:xfrm flipH="1">
            <a:off x="2190750" y="190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7"/>
          <xdr:cNvSpPr>
            <a:spLocks noChangeShapeType="1"/>
          </xdr:cNvSpPr>
        </xdr:nvSpPr>
        <xdr:spPr bwMode="auto">
          <a:xfrm flipH="1">
            <a:off x="2181225" y="285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/>
          <xdr:cNvSpPr>
            <a:spLocks noChangeShapeType="1"/>
          </xdr:cNvSpPr>
        </xdr:nvSpPr>
        <xdr:spPr bwMode="auto">
          <a:xfrm flipH="1">
            <a:off x="2171700" y="381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9"/>
          <xdr:cNvSpPr>
            <a:spLocks noChangeShapeType="1"/>
          </xdr:cNvSpPr>
        </xdr:nvSpPr>
        <xdr:spPr bwMode="auto">
          <a:xfrm flipH="1">
            <a:off x="2190750" y="476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1"/>
          <xdr:cNvSpPr>
            <a:spLocks noChangeShapeType="1"/>
          </xdr:cNvSpPr>
        </xdr:nvSpPr>
        <xdr:spPr bwMode="auto">
          <a:xfrm flipH="1">
            <a:off x="2181225" y="571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"/>
          <xdr:cNvSpPr>
            <a:spLocks noChangeShapeType="1"/>
          </xdr:cNvSpPr>
        </xdr:nvSpPr>
        <xdr:spPr bwMode="auto">
          <a:xfrm flipH="1">
            <a:off x="2181225" y="666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4"/>
          <xdr:cNvSpPr>
            <a:spLocks noChangeShapeType="1"/>
          </xdr:cNvSpPr>
        </xdr:nvSpPr>
        <xdr:spPr bwMode="auto">
          <a:xfrm flipH="1">
            <a:off x="2181225" y="762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5"/>
          <xdr:cNvSpPr>
            <a:spLocks noChangeShapeType="1"/>
          </xdr:cNvSpPr>
        </xdr:nvSpPr>
        <xdr:spPr bwMode="auto">
          <a:xfrm flipH="1">
            <a:off x="2181225" y="857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15"/>
          <xdr:cNvSpPr>
            <a:spLocks noChangeShapeType="1"/>
          </xdr:cNvSpPr>
        </xdr:nvSpPr>
        <xdr:spPr bwMode="auto">
          <a:xfrm flipH="1">
            <a:off x="2181225" y="952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/>
          <xdr:cNvSpPr>
            <a:spLocks noChangeShapeType="1"/>
          </xdr:cNvSpPr>
        </xdr:nvSpPr>
        <xdr:spPr bwMode="auto">
          <a:xfrm flipH="1">
            <a:off x="2181225" y="1047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 flipH="1">
            <a:off x="2181223" y="9525"/>
            <a:ext cx="1" cy="114204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11</xdr:row>
      <xdr:rowOff>28575</xdr:rowOff>
    </xdr:from>
    <xdr:to>
      <xdr:col>0</xdr:col>
      <xdr:colOff>2143125</xdr:colOff>
      <xdr:row>17</xdr:row>
      <xdr:rowOff>128441</xdr:rowOff>
    </xdr:to>
    <xdr:pic>
      <xdr:nvPicPr>
        <xdr:cNvPr id="15" name="Image 13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790700"/>
          <a:ext cx="2095500" cy="105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0</xdr:row>
      <xdr:rowOff>9525</xdr:rowOff>
    </xdr:from>
    <xdr:to>
      <xdr:col>4</xdr:col>
      <xdr:colOff>9525</xdr:colOff>
      <xdr:row>72</xdr:row>
      <xdr:rowOff>0</xdr:rowOff>
    </xdr:to>
    <xdr:grpSp>
      <xdr:nvGrpSpPr>
        <xdr:cNvPr id="2" name="Groupe 1"/>
        <xdr:cNvGrpSpPr/>
      </xdr:nvGrpSpPr>
      <xdr:grpSpPr>
        <a:xfrm>
          <a:off x="2171700" y="9525"/>
          <a:ext cx="4429125" cy="11420475"/>
          <a:chOff x="2171700" y="9525"/>
          <a:chExt cx="4429125" cy="11420475"/>
        </a:xfrm>
      </xdr:grpSpPr>
      <xdr:sp macro="" textlink="">
        <xdr:nvSpPr>
          <xdr:cNvPr id="3" name="Line 5"/>
          <xdr:cNvSpPr>
            <a:spLocks noChangeShapeType="1"/>
          </xdr:cNvSpPr>
        </xdr:nvSpPr>
        <xdr:spPr bwMode="auto">
          <a:xfrm flipH="1">
            <a:off x="2181225" y="95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6"/>
          <xdr:cNvSpPr>
            <a:spLocks noChangeShapeType="1"/>
          </xdr:cNvSpPr>
        </xdr:nvSpPr>
        <xdr:spPr bwMode="auto">
          <a:xfrm flipH="1">
            <a:off x="2190750" y="190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7"/>
          <xdr:cNvSpPr>
            <a:spLocks noChangeShapeType="1"/>
          </xdr:cNvSpPr>
        </xdr:nvSpPr>
        <xdr:spPr bwMode="auto">
          <a:xfrm flipH="1">
            <a:off x="2181225" y="285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/>
          <xdr:cNvSpPr>
            <a:spLocks noChangeShapeType="1"/>
          </xdr:cNvSpPr>
        </xdr:nvSpPr>
        <xdr:spPr bwMode="auto">
          <a:xfrm flipH="1">
            <a:off x="2171700" y="381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9"/>
          <xdr:cNvSpPr>
            <a:spLocks noChangeShapeType="1"/>
          </xdr:cNvSpPr>
        </xdr:nvSpPr>
        <xdr:spPr bwMode="auto">
          <a:xfrm flipH="1">
            <a:off x="2190750" y="476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1"/>
          <xdr:cNvSpPr>
            <a:spLocks noChangeShapeType="1"/>
          </xdr:cNvSpPr>
        </xdr:nvSpPr>
        <xdr:spPr bwMode="auto">
          <a:xfrm flipH="1">
            <a:off x="2181225" y="571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"/>
          <xdr:cNvSpPr>
            <a:spLocks noChangeShapeType="1"/>
          </xdr:cNvSpPr>
        </xdr:nvSpPr>
        <xdr:spPr bwMode="auto">
          <a:xfrm flipH="1">
            <a:off x="2181225" y="666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4"/>
          <xdr:cNvSpPr>
            <a:spLocks noChangeShapeType="1"/>
          </xdr:cNvSpPr>
        </xdr:nvSpPr>
        <xdr:spPr bwMode="auto">
          <a:xfrm flipH="1">
            <a:off x="2181225" y="762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5"/>
          <xdr:cNvSpPr>
            <a:spLocks noChangeShapeType="1"/>
          </xdr:cNvSpPr>
        </xdr:nvSpPr>
        <xdr:spPr bwMode="auto">
          <a:xfrm flipH="1">
            <a:off x="2181225" y="857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15"/>
          <xdr:cNvSpPr>
            <a:spLocks noChangeShapeType="1"/>
          </xdr:cNvSpPr>
        </xdr:nvSpPr>
        <xdr:spPr bwMode="auto">
          <a:xfrm flipH="1">
            <a:off x="2181225" y="952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/>
          <xdr:cNvSpPr>
            <a:spLocks noChangeShapeType="1"/>
          </xdr:cNvSpPr>
        </xdr:nvSpPr>
        <xdr:spPr bwMode="auto">
          <a:xfrm flipH="1">
            <a:off x="2181225" y="1047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 flipH="1">
            <a:off x="2181223" y="9525"/>
            <a:ext cx="1" cy="114204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11</xdr:row>
      <xdr:rowOff>28575</xdr:rowOff>
    </xdr:from>
    <xdr:to>
      <xdr:col>0</xdr:col>
      <xdr:colOff>2143125</xdr:colOff>
      <xdr:row>17</xdr:row>
      <xdr:rowOff>128441</xdr:rowOff>
    </xdr:to>
    <xdr:pic>
      <xdr:nvPicPr>
        <xdr:cNvPr id="15" name="Image 13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790700"/>
          <a:ext cx="2095500" cy="105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0</xdr:row>
      <xdr:rowOff>9525</xdr:rowOff>
    </xdr:from>
    <xdr:to>
      <xdr:col>4</xdr:col>
      <xdr:colOff>9525</xdr:colOff>
      <xdr:row>72</xdr:row>
      <xdr:rowOff>0</xdr:rowOff>
    </xdr:to>
    <xdr:grpSp>
      <xdr:nvGrpSpPr>
        <xdr:cNvPr id="2" name="Groupe 1"/>
        <xdr:cNvGrpSpPr/>
      </xdr:nvGrpSpPr>
      <xdr:grpSpPr>
        <a:xfrm>
          <a:off x="2171700" y="9525"/>
          <a:ext cx="4429125" cy="11420475"/>
          <a:chOff x="2171700" y="9525"/>
          <a:chExt cx="4429125" cy="11420475"/>
        </a:xfrm>
      </xdr:grpSpPr>
      <xdr:sp macro="" textlink="">
        <xdr:nvSpPr>
          <xdr:cNvPr id="3" name="Line 5"/>
          <xdr:cNvSpPr>
            <a:spLocks noChangeShapeType="1"/>
          </xdr:cNvSpPr>
        </xdr:nvSpPr>
        <xdr:spPr bwMode="auto">
          <a:xfrm flipH="1">
            <a:off x="2181225" y="95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6"/>
          <xdr:cNvSpPr>
            <a:spLocks noChangeShapeType="1"/>
          </xdr:cNvSpPr>
        </xdr:nvSpPr>
        <xdr:spPr bwMode="auto">
          <a:xfrm flipH="1">
            <a:off x="2190750" y="190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7"/>
          <xdr:cNvSpPr>
            <a:spLocks noChangeShapeType="1"/>
          </xdr:cNvSpPr>
        </xdr:nvSpPr>
        <xdr:spPr bwMode="auto">
          <a:xfrm flipH="1">
            <a:off x="2181225" y="285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/>
          <xdr:cNvSpPr>
            <a:spLocks noChangeShapeType="1"/>
          </xdr:cNvSpPr>
        </xdr:nvSpPr>
        <xdr:spPr bwMode="auto">
          <a:xfrm flipH="1">
            <a:off x="2171700" y="381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9"/>
          <xdr:cNvSpPr>
            <a:spLocks noChangeShapeType="1"/>
          </xdr:cNvSpPr>
        </xdr:nvSpPr>
        <xdr:spPr bwMode="auto">
          <a:xfrm flipH="1">
            <a:off x="2190750" y="476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1"/>
          <xdr:cNvSpPr>
            <a:spLocks noChangeShapeType="1"/>
          </xdr:cNvSpPr>
        </xdr:nvSpPr>
        <xdr:spPr bwMode="auto">
          <a:xfrm flipH="1">
            <a:off x="2181225" y="571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2"/>
          <xdr:cNvSpPr>
            <a:spLocks noChangeShapeType="1"/>
          </xdr:cNvSpPr>
        </xdr:nvSpPr>
        <xdr:spPr bwMode="auto">
          <a:xfrm flipH="1">
            <a:off x="2181225" y="666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14"/>
          <xdr:cNvSpPr>
            <a:spLocks noChangeShapeType="1"/>
          </xdr:cNvSpPr>
        </xdr:nvSpPr>
        <xdr:spPr bwMode="auto">
          <a:xfrm flipH="1">
            <a:off x="2181225" y="7620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5"/>
          <xdr:cNvSpPr>
            <a:spLocks noChangeShapeType="1"/>
          </xdr:cNvSpPr>
        </xdr:nvSpPr>
        <xdr:spPr bwMode="auto">
          <a:xfrm flipH="1">
            <a:off x="2181225" y="8572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15"/>
          <xdr:cNvSpPr>
            <a:spLocks noChangeShapeType="1"/>
          </xdr:cNvSpPr>
        </xdr:nvSpPr>
        <xdr:spPr bwMode="auto">
          <a:xfrm flipH="1">
            <a:off x="2181225" y="95250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/>
          <xdr:cNvSpPr>
            <a:spLocks noChangeShapeType="1"/>
          </xdr:cNvSpPr>
        </xdr:nvSpPr>
        <xdr:spPr bwMode="auto">
          <a:xfrm flipH="1">
            <a:off x="2181225" y="10477500"/>
            <a:ext cx="44100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5"/>
          <xdr:cNvSpPr>
            <a:spLocks noChangeShapeType="1"/>
          </xdr:cNvSpPr>
        </xdr:nvSpPr>
        <xdr:spPr bwMode="auto">
          <a:xfrm flipH="1">
            <a:off x="2181223" y="9525"/>
            <a:ext cx="1" cy="114204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11</xdr:row>
      <xdr:rowOff>28575</xdr:rowOff>
    </xdr:from>
    <xdr:to>
      <xdr:col>0</xdr:col>
      <xdr:colOff>2143125</xdr:colOff>
      <xdr:row>17</xdr:row>
      <xdr:rowOff>128441</xdr:rowOff>
    </xdr:to>
    <xdr:pic>
      <xdr:nvPicPr>
        <xdr:cNvPr id="15" name="Image 13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790700"/>
          <a:ext cx="2095500" cy="1052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19050</xdr:rowOff>
    </xdr:from>
    <xdr:to>
      <xdr:col>6</xdr:col>
      <xdr:colOff>66675</xdr:colOff>
      <xdr:row>5</xdr:row>
      <xdr:rowOff>133350</xdr:rowOff>
    </xdr:to>
    <xdr:pic>
      <xdr:nvPicPr>
        <xdr:cNvPr id="10871" name="Image 26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7675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19050</xdr:rowOff>
    </xdr:from>
    <xdr:to>
      <xdr:col>12</xdr:col>
      <xdr:colOff>66675</xdr:colOff>
      <xdr:row>5</xdr:row>
      <xdr:rowOff>133350</xdr:rowOff>
    </xdr:to>
    <xdr:pic>
      <xdr:nvPicPr>
        <xdr:cNvPr id="10872" name="Image 27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447675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3</xdr:row>
      <xdr:rowOff>19050</xdr:rowOff>
    </xdr:from>
    <xdr:to>
      <xdr:col>18</xdr:col>
      <xdr:colOff>66675</xdr:colOff>
      <xdr:row>5</xdr:row>
      <xdr:rowOff>133350</xdr:rowOff>
    </xdr:to>
    <xdr:pic>
      <xdr:nvPicPr>
        <xdr:cNvPr id="10873" name="Image 28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447675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38100</xdr:colOff>
      <xdr:row>3</xdr:row>
      <xdr:rowOff>19050</xdr:rowOff>
    </xdr:from>
    <xdr:to>
      <xdr:col>24</xdr:col>
      <xdr:colOff>66675</xdr:colOff>
      <xdr:row>5</xdr:row>
      <xdr:rowOff>133350</xdr:rowOff>
    </xdr:to>
    <xdr:pic>
      <xdr:nvPicPr>
        <xdr:cNvPr id="10874" name="Image 29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447675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38100</xdr:colOff>
      <xdr:row>3</xdr:row>
      <xdr:rowOff>19050</xdr:rowOff>
    </xdr:from>
    <xdr:to>
      <xdr:col>30</xdr:col>
      <xdr:colOff>66675</xdr:colOff>
      <xdr:row>5</xdr:row>
      <xdr:rowOff>133350</xdr:rowOff>
    </xdr:to>
    <xdr:pic>
      <xdr:nvPicPr>
        <xdr:cNvPr id="10875" name="Image 30" descr="logo2lignes_ver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447675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Pierre-Olivier.SANDOZ@cpnv.ch" TargetMode="External"/><Relationship Id="rId1" Type="http://schemas.openxmlformats.org/officeDocument/2006/relationships/hyperlink" Target="mailto:Alexandre.PICOTTE@cpnv.ch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lien.schaller@cpnv.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ulien.schaller@cpnv.ch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ulien.schaller@cpnv.c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ulien.schaller@cpnv.ch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D88"/>
  <sheetViews>
    <sheetView tabSelected="1" workbookViewId="0">
      <selection activeCell="H55" sqref="H55"/>
    </sheetView>
  </sheetViews>
  <sheetFormatPr baseColWidth="10" defaultRowHeight="11.25" x14ac:dyDescent="0.2"/>
  <cols>
    <col min="1" max="1" width="32.7109375" style="1" customWidth="1"/>
    <col min="2" max="3" width="30.7109375" style="1" customWidth="1"/>
    <col min="4" max="4" width="4.7109375" style="1" customWidth="1"/>
    <col min="5" max="16384" width="11.42578125" style="1"/>
  </cols>
  <sheetData>
    <row r="1" spans="2:4" ht="18.75" customHeight="1" x14ac:dyDescent="0.2">
      <c r="B1" s="49" t="s">
        <v>4</v>
      </c>
      <c r="C1" s="49"/>
      <c r="D1" s="47">
        <v>1</v>
      </c>
    </row>
    <row r="2" spans="2:4" ht="11.25" customHeight="1" x14ac:dyDescent="0.2">
      <c r="D2" s="47"/>
    </row>
    <row r="3" spans="2:4" ht="11.25" customHeight="1" x14ac:dyDescent="0.2">
      <c r="D3" s="47"/>
    </row>
    <row r="4" spans="2:4" ht="11.25" customHeight="1" x14ac:dyDescent="0.2">
      <c r="D4" s="47"/>
    </row>
    <row r="5" spans="2:4" ht="11.25" customHeight="1" x14ac:dyDescent="0.2">
      <c r="D5" s="47"/>
    </row>
    <row r="6" spans="2:4" ht="11.25" customHeight="1" x14ac:dyDescent="0.2">
      <c r="C6" s="2" t="s">
        <v>0</v>
      </c>
      <c r="D6" s="47"/>
    </row>
    <row r="7" spans="2:4" ht="18.75" customHeight="1" x14ac:dyDescent="0.2">
      <c r="B7" s="49" t="s">
        <v>5</v>
      </c>
      <c r="C7" s="49"/>
      <c r="D7" s="48">
        <v>2</v>
      </c>
    </row>
    <row r="8" spans="2:4" ht="11.25" customHeight="1" x14ac:dyDescent="0.2">
      <c r="D8" s="48"/>
    </row>
    <row r="9" spans="2:4" ht="11.25" customHeight="1" x14ac:dyDescent="0.2">
      <c r="D9" s="48"/>
    </row>
    <row r="10" spans="2:4" ht="11.25" customHeight="1" x14ac:dyDescent="0.2">
      <c r="D10" s="48"/>
    </row>
    <row r="11" spans="2:4" ht="11.25" customHeight="1" x14ac:dyDescent="0.2">
      <c r="D11" s="48"/>
    </row>
    <row r="12" spans="2:4" ht="11.25" customHeight="1" x14ac:dyDescent="0.2">
      <c r="C12" s="2" t="s">
        <v>0</v>
      </c>
      <c r="D12" s="48"/>
    </row>
    <row r="13" spans="2:4" ht="18.75" customHeight="1" x14ac:dyDescent="0.2">
      <c r="B13" s="49" t="s">
        <v>6</v>
      </c>
      <c r="C13" s="49"/>
      <c r="D13" s="54">
        <v>3</v>
      </c>
    </row>
    <row r="14" spans="2:4" ht="11.25" customHeight="1" x14ac:dyDescent="0.2">
      <c r="D14" s="54"/>
    </row>
    <row r="15" spans="2:4" ht="11.25" customHeight="1" x14ac:dyDescent="0.2">
      <c r="D15" s="54"/>
    </row>
    <row r="16" spans="2:4" ht="11.25" customHeight="1" x14ac:dyDescent="0.2">
      <c r="D16" s="54"/>
    </row>
    <row r="17" spans="1:4" ht="11.25" customHeight="1" x14ac:dyDescent="0.2">
      <c r="D17" s="54"/>
    </row>
    <row r="18" spans="1:4" ht="11.25" customHeight="1" x14ac:dyDescent="0.2">
      <c r="C18" s="2" t="s">
        <v>0</v>
      </c>
      <c r="D18" s="54"/>
    </row>
    <row r="19" spans="1:4" ht="18.75" customHeight="1" x14ac:dyDescent="0.2">
      <c r="A19" s="45" t="s">
        <v>2</v>
      </c>
      <c r="B19" s="49" t="s">
        <v>7</v>
      </c>
      <c r="C19" s="49"/>
      <c r="D19" s="51">
        <v>4</v>
      </c>
    </row>
    <row r="20" spans="1:4" ht="11.25" customHeight="1" x14ac:dyDescent="0.2">
      <c r="A20" s="45"/>
      <c r="D20" s="51"/>
    </row>
    <row r="21" spans="1:4" ht="11.25" customHeight="1" x14ac:dyDescent="0.2">
      <c r="A21" s="45" t="s">
        <v>3</v>
      </c>
      <c r="D21" s="51"/>
    </row>
    <row r="22" spans="1:4" ht="11.25" customHeight="1" x14ac:dyDescent="0.2">
      <c r="A22" s="45"/>
      <c r="D22" s="51"/>
    </row>
    <row r="23" spans="1:4" ht="11.25" customHeight="1" x14ac:dyDescent="0.2">
      <c r="D23" s="51"/>
    </row>
    <row r="24" spans="1:4" ht="11.25" customHeight="1" x14ac:dyDescent="0.2">
      <c r="C24" s="2" t="s">
        <v>0</v>
      </c>
      <c r="D24" s="51"/>
    </row>
    <row r="25" spans="1:4" ht="18.75" customHeight="1" x14ac:dyDescent="0.2">
      <c r="B25" s="49" t="s">
        <v>8</v>
      </c>
      <c r="C25" s="49"/>
      <c r="D25" s="52">
        <v>5</v>
      </c>
    </row>
    <row r="26" spans="1:4" ht="11.25" customHeight="1" x14ac:dyDescent="0.2">
      <c r="D26" s="52"/>
    </row>
    <row r="27" spans="1:4" ht="11.25" customHeight="1" x14ac:dyDescent="0.2">
      <c r="D27" s="52"/>
    </row>
    <row r="28" spans="1:4" ht="11.25" customHeight="1" x14ac:dyDescent="0.2">
      <c r="D28" s="52"/>
    </row>
    <row r="29" spans="1:4" ht="11.25" customHeight="1" x14ac:dyDescent="0.2">
      <c r="D29" s="52"/>
    </row>
    <row r="30" spans="1:4" ht="11.25" customHeight="1" x14ac:dyDescent="0.2">
      <c r="C30" s="2" t="s">
        <v>0</v>
      </c>
      <c r="D30" s="52"/>
    </row>
    <row r="31" spans="1:4" ht="18.75" customHeight="1" x14ac:dyDescent="0.2">
      <c r="B31" s="49" t="s">
        <v>9</v>
      </c>
      <c r="C31" s="49"/>
      <c r="D31" s="53">
        <v>6</v>
      </c>
    </row>
    <row r="32" spans="1:4" ht="11.25" customHeight="1" x14ac:dyDescent="0.2">
      <c r="D32" s="53"/>
    </row>
    <row r="33" spans="1:4" ht="11.25" customHeight="1" x14ac:dyDescent="0.2">
      <c r="D33" s="53"/>
    </row>
    <row r="34" spans="1:4" ht="11.25" customHeight="1" x14ac:dyDescent="0.2">
      <c r="D34" s="53"/>
    </row>
    <row r="35" spans="1:4" ht="11.25" customHeight="1" x14ac:dyDescent="0.2">
      <c r="D35" s="53"/>
    </row>
    <row r="36" spans="1:4" ht="11.25" customHeight="1" x14ac:dyDescent="0.2">
      <c r="C36" s="2" t="s">
        <v>0</v>
      </c>
      <c r="D36" s="53"/>
    </row>
    <row r="37" spans="1:4" ht="18.75" customHeight="1" x14ac:dyDescent="0.2">
      <c r="B37" s="49" t="s">
        <v>10</v>
      </c>
      <c r="C37" s="49"/>
      <c r="D37" s="47">
        <v>7</v>
      </c>
    </row>
    <row r="38" spans="1:4" ht="11.25" customHeight="1" x14ac:dyDescent="0.2">
      <c r="D38" s="47"/>
    </row>
    <row r="39" spans="1:4" ht="11.25" customHeight="1" x14ac:dyDescent="0.2">
      <c r="D39" s="47"/>
    </row>
    <row r="40" spans="1:4" ht="11.25" customHeight="1" x14ac:dyDescent="0.2">
      <c r="D40" s="47"/>
    </row>
    <row r="41" spans="1:4" ht="11.25" customHeight="1" x14ac:dyDescent="0.2">
      <c r="D41" s="47"/>
    </row>
    <row r="42" spans="1:4" ht="11.25" customHeight="1" x14ac:dyDescent="0.2">
      <c r="C42" s="2" t="s">
        <v>0</v>
      </c>
      <c r="D42" s="47"/>
    </row>
    <row r="43" spans="1:4" ht="18.75" customHeight="1" x14ac:dyDescent="0.2">
      <c r="A43" s="46" t="s">
        <v>16</v>
      </c>
      <c r="B43" s="49" t="s">
        <v>11</v>
      </c>
      <c r="C43" s="49"/>
      <c r="D43" s="48">
        <v>8</v>
      </c>
    </row>
    <row r="44" spans="1:4" ht="11.25" customHeight="1" x14ac:dyDescent="0.2">
      <c r="A44" s="46"/>
      <c r="D44" s="48"/>
    </row>
    <row r="45" spans="1:4" ht="11.25" customHeight="1" x14ac:dyDescent="0.2">
      <c r="D45" s="48"/>
    </row>
    <row r="46" spans="1:4" ht="11.25" customHeight="1" x14ac:dyDescent="0.2">
      <c r="D46" s="48"/>
    </row>
    <row r="47" spans="1:4" ht="11.25" customHeight="1" x14ac:dyDescent="0.2">
      <c r="A47" s="50" t="s">
        <v>17</v>
      </c>
      <c r="D47" s="48"/>
    </row>
    <row r="48" spans="1:4" ht="11.25" customHeight="1" x14ac:dyDescent="0.2">
      <c r="A48" s="50"/>
      <c r="C48" s="2" t="s">
        <v>0</v>
      </c>
      <c r="D48" s="48"/>
    </row>
    <row r="49" spans="1:4" ht="18.75" customHeight="1" x14ac:dyDescent="0.2">
      <c r="A49" s="50"/>
      <c r="B49" s="49" t="s">
        <v>12</v>
      </c>
      <c r="C49" s="49"/>
      <c r="D49" s="54">
        <v>9</v>
      </c>
    </row>
    <row r="50" spans="1:4" ht="11.25" customHeight="1" x14ac:dyDescent="0.2">
      <c r="D50" s="54"/>
    </row>
    <row r="51" spans="1:4" ht="11.25" customHeight="1" x14ac:dyDescent="0.2">
      <c r="D51" s="54"/>
    </row>
    <row r="52" spans="1:4" ht="11.25" customHeight="1" x14ac:dyDescent="0.2">
      <c r="D52" s="54"/>
    </row>
    <row r="53" spans="1:4" ht="11.25" customHeight="1" x14ac:dyDescent="0.2">
      <c r="D53" s="54"/>
    </row>
    <row r="54" spans="1:4" ht="11.25" customHeight="1" x14ac:dyDescent="0.2">
      <c r="C54" s="2" t="s">
        <v>0</v>
      </c>
      <c r="D54" s="54"/>
    </row>
    <row r="55" spans="1:4" ht="18.75" customHeight="1" x14ac:dyDescent="0.2">
      <c r="A55" s="41">
        <v>43281</v>
      </c>
      <c r="B55" s="49" t="s">
        <v>13</v>
      </c>
      <c r="C55" s="49"/>
      <c r="D55" s="51">
        <v>10</v>
      </c>
    </row>
    <row r="56" spans="1:4" ht="11.25" customHeight="1" x14ac:dyDescent="0.2">
      <c r="A56" s="34"/>
      <c r="D56" s="51"/>
    </row>
    <row r="57" spans="1:4" ht="11.25" customHeight="1" x14ac:dyDescent="0.2">
      <c r="D57" s="51"/>
    </row>
    <row r="58" spans="1:4" ht="11.25" customHeight="1" x14ac:dyDescent="0.2">
      <c r="D58" s="51"/>
    </row>
    <row r="59" spans="1:4" ht="11.25" customHeight="1" x14ac:dyDescent="0.2">
      <c r="D59" s="51"/>
    </row>
    <row r="60" spans="1:4" ht="11.25" customHeight="1" x14ac:dyDescent="0.2">
      <c r="C60" s="2" t="s">
        <v>0</v>
      </c>
      <c r="D60" s="51"/>
    </row>
    <row r="61" spans="1:4" ht="18.75" customHeight="1" x14ac:dyDescent="0.2">
      <c r="B61" s="49" t="s">
        <v>14</v>
      </c>
      <c r="C61" s="49"/>
      <c r="D61" s="52">
        <v>11</v>
      </c>
    </row>
    <row r="62" spans="1:4" ht="11.25" customHeight="1" x14ac:dyDescent="0.2">
      <c r="D62" s="52"/>
    </row>
    <row r="63" spans="1:4" ht="11.25" customHeight="1" x14ac:dyDescent="0.2">
      <c r="D63" s="52"/>
    </row>
    <row r="64" spans="1:4" ht="11.25" customHeight="1" x14ac:dyDescent="0.2">
      <c r="D64" s="52"/>
    </row>
    <row r="65" spans="1:4" ht="11.25" customHeight="1" x14ac:dyDescent="0.2">
      <c r="D65" s="52"/>
    </row>
    <row r="66" spans="1:4" ht="11.25" customHeight="1" x14ac:dyDescent="0.2">
      <c r="A66" s="30" t="s">
        <v>18</v>
      </c>
      <c r="C66" s="2" t="s">
        <v>0</v>
      </c>
      <c r="D66" s="52"/>
    </row>
    <row r="67" spans="1:4" ht="18.75" customHeight="1" x14ac:dyDescent="0.2">
      <c r="A67" s="30" t="s">
        <v>21</v>
      </c>
      <c r="B67" s="49" t="s">
        <v>15</v>
      </c>
      <c r="C67" s="49"/>
      <c r="D67" s="53">
        <v>12</v>
      </c>
    </row>
    <row r="68" spans="1:4" ht="11.25" customHeight="1" x14ac:dyDescent="0.2">
      <c r="A68" s="31" t="s">
        <v>19</v>
      </c>
      <c r="D68" s="53"/>
    </row>
    <row r="69" spans="1:4" ht="11.25" customHeight="1" x14ac:dyDescent="0.2">
      <c r="A69" s="44" t="s">
        <v>20</v>
      </c>
      <c r="D69" s="53"/>
    </row>
    <row r="70" spans="1:4" ht="11.25" customHeight="1" x14ac:dyDescent="0.2">
      <c r="D70" s="53"/>
    </row>
    <row r="71" spans="1:4" ht="11.25" customHeight="1" x14ac:dyDescent="0.2">
      <c r="D71" s="53"/>
    </row>
    <row r="72" spans="1:4" ht="11.25" customHeight="1" x14ac:dyDescent="0.2">
      <c r="C72" s="2" t="s">
        <v>0</v>
      </c>
      <c r="D72" s="53"/>
    </row>
    <row r="73" spans="1:4" ht="11.25" customHeight="1" x14ac:dyDescent="0.2"/>
    <row r="74" spans="1:4" ht="11.25" customHeight="1" x14ac:dyDescent="0.2"/>
    <row r="75" spans="1:4" ht="11.25" customHeight="1" x14ac:dyDescent="0.2">
      <c r="A75" s="16"/>
      <c r="B75" s="17" t="s">
        <v>1</v>
      </c>
      <c r="C75" s="18"/>
    </row>
    <row r="76" spans="1:4" ht="11.25" customHeight="1" x14ac:dyDescent="0.2">
      <c r="A76" s="21">
        <f ca="1">TODAY()</f>
        <v>43186</v>
      </c>
      <c r="B76" s="15"/>
      <c r="C76" s="20">
        <f>VALUE(RIGHT(C6))</f>
        <v>1</v>
      </c>
    </row>
    <row r="77" spans="1:4" ht="11.25" customHeight="1" x14ac:dyDescent="0.2">
      <c r="B77" s="15"/>
      <c r="C77" s="20">
        <f>VALUE(RIGHT(C12))</f>
        <v>1</v>
      </c>
    </row>
    <row r="78" spans="1:4" ht="11.25" customHeight="1" x14ac:dyDescent="0.2">
      <c r="A78" s="19"/>
      <c r="B78" s="15"/>
      <c r="C78" s="20">
        <f>VALUE(RIGHT(C18))</f>
        <v>1</v>
      </c>
    </row>
    <row r="79" spans="1:4" ht="11.25" customHeight="1" x14ac:dyDescent="0.2">
      <c r="A79" s="19"/>
      <c r="B79" s="15"/>
      <c r="C79" s="20">
        <f>VALUE(RIGHT(C24))</f>
        <v>1</v>
      </c>
    </row>
    <row r="80" spans="1:4" ht="11.25" customHeight="1" x14ac:dyDescent="0.2">
      <c r="A80" s="19"/>
      <c r="B80" s="15"/>
      <c r="C80" s="20">
        <f>VALUE(RIGHT(C30))</f>
        <v>1</v>
      </c>
    </row>
    <row r="81" spans="1:3" x14ac:dyDescent="0.2">
      <c r="A81" s="19"/>
      <c r="B81" s="15"/>
      <c r="C81" s="20">
        <f>VALUE(RIGHT(C36))</f>
        <v>1</v>
      </c>
    </row>
    <row r="82" spans="1:3" x14ac:dyDescent="0.2">
      <c r="A82" s="19"/>
      <c r="B82" s="15"/>
      <c r="C82" s="20">
        <f>VALUE(RIGHT(C42))</f>
        <v>1</v>
      </c>
    </row>
    <row r="83" spans="1:3" x14ac:dyDescent="0.2">
      <c r="A83" s="19"/>
      <c r="B83" s="15"/>
      <c r="C83" s="20">
        <f>VALUE(RIGHT(C48))</f>
        <v>1</v>
      </c>
    </row>
    <row r="84" spans="1:3" x14ac:dyDescent="0.2">
      <c r="A84" s="19"/>
      <c r="B84" s="15"/>
      <c r="C84" s="20">
        <f>VALUE(RIGHT(C54))</f>
        <v>1</v>
      </c>
    </row>
    <row r="85" spans="1:3" x14ac:dyDescent="0.2">
      <c r="A85" s="19"/>
      <c r="B85" s="15"/>
      <c r="C85" s="20">
        <f>VALUE(RIGHT(C60))</f>
        <v>1</v>
      </c>
    </row>
    <row r="86" spans="1:3" x14ac:dyDescent="0.2">
      <c r="A86" s="19"/>
      <c r="B86" s="15"/>
      <c r="C86" s="20">
        <f>VALUE(RIGHT(C66))</f>
        <v>1</v>
      </c>
    </row>
    <row r="87" spans="1:3" x14ac:dyDescent="0.2">
      <c r="A87" s="19"/>
      <c r="B87" s="15"/>
      <c r="C87" s="20">
        <f>VALUE(RIGHT(C72))</f>
        <v>1</v>
      </c>
    </row>
    <row r="88" spans="1:3" x14ac:dyDescent="0.2">
      <c r="A88" s="22"/>
      <c r="B88" s="23"/>
      <c r="C88" s="24">
        <f>MAX(C76:C87)</f>
        <v>1</v>
      </c>
    </row>
  </sheetData>
  <mergeCells count="28">
    <mergeCell ref="B55:C55"/>
    <mergeCell ref="B61:C61"/>
    <mergeCell ref="B67:C67"/>
    <mergeCell ref="B1:C1"/>
    <mergeCell ref="B7:C7"/>
    <mergeCell ref="B13:C13"/>
    <mergeCell ref="B19:C19"/>
    <mergeCell ref="B25:C25"/>
    <mergeCell ref="B31:C31"/>
    <mergeCell ref="B49:C49"/>
    <mergeCell ref="D55:D60"/>
    <mergeCell ref="D61:D66"/>
    <mergeCell ref="D67:D72"/>
    <mergeCell ref="D1:D6"/>
    <mergeCell ref="D7:D12"/>
    <mergeCell ref="D13:D18"/>
    <mergeCell ref="D19:D24"/>
    <mergeCell ref="D25:D30"/>
    <mergeCell ref="D31:D36"/>
    <mergeCell ref="D49:D54"/>
    <mergeCell ref="A19:A20"/>
    <mergeCell ref="A21:A22"/>
    <mergeCell ref="A43:A44"/>
    <mergeCell ref="D37:D42"/>
    <mergeCell ref="D43:D48"/>
    <mergeCell ref="B37:C37"/>
    <mergeCell ref="B43:C43"/>
    <mergeCell ref="A47:A49"/>
  </mergeCells>
  <phoneticPr fontId="0" type="noConversion"/>
  <hyperlinks>
    <hyperlink ref="A68" r:id="rId1"/>
    <hyperlink ref="A69" r:id="rId2"/>
  </hyperlinks>
  <printOptions horizontalCentered="1" verticalCentered="1"/>
  <pageMargins left="0.78740157480314965" right="0" top="0" bottom="0" header="0.51181102362204722" footer="0.51181102362204722"/>
  <pageSetup paperSize="9" scale="93" orientation="portrait" r:id="rId3"/>
  <headerFooter alignWithMargins="0"/>
  <drawing r:id="rId4"/>
  <legacyDrawing r:id="rId5"/>
  <controls>
    <mc:AlternateContent xmlns:mc="http://schemas.openxmlformats.org/markup-compatibility/2006">
      <mc:Choice Requires="x14">
        <control shapeId="2066" r:id="rId6" name="CommandButton1">
          <controlPr print="0" autoLine="0" r:id="rId7">
            <anchor moveWithCells="1">
              <from>
                <xdr:col>0</xdr:col>
                <xdr:colOff>0</xdr:colOff>
                <xdr:row>72</xdr:row>
                <xdr:rowOff>47625</xdr:rowOff>
              </from>
              <to>
                <xdr:col>0</xdr:col>
                <xdr:colOff>447675</xdr:colOff>
                <xdr:row>74</xdr:row>
                <xdr:rowOff>38100</xdr:rowOff>
              </to>
            </anchor>
          </controlPr>
        </control>
      </mc:Choice>
      <mc:Fallback>
        <control shapeId="2066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D73"/>
  <sheetViews>
    <sheetView topLeftCell="A30" workbookViewId="0">
      <selection activeCell="B67" sqref="B67:D72"/>
    </sheetView>
  </sheetViews>
  <sheetFormatPr baseColWidth="10" defaultRowHeight="11.25" x14ac:dyDescent="0.2"/>
  <cols>
    <col min="1" max="1" width="32.7109375" style="1" customWidth="1"/>
    <col min="2" max="3" width="30.7109375" style="1" customWidth="1"/>
    <col min="4" max="4" width="4.7109375" style="1" customWidth="1"/>
    <col min="5" max="16384" width="11.42578125" style="1"/>
  </cols>
  <sheetData>
    <row r="1" spans="2:4" ht="18.75" customHeight="1" x14ac:dyDescent="0.2">
      <c r="B1" s="55" t="str">
        <f>'Classeur 1'!B1</f>
        <v>Administratif</v>
      </c>
      <c r="C1" s="55"/>
      <c r="D1" s="56">
        <v>1</v>
      </c>
    </row>
    <row r="2" spans="2:4" ht="11.25" customHeight="1" x14ac:dyDescent="0.2">
      <c r="B2" s="39" t="str">
        <f>IF(ISBLANK('Classeur 1'!B2),"",'Classeur 1'!B2)</f>
        <v/>
      </c>
      <c r="C2" s="39" t="str">
        <f>IF(ISBLANK('Classeur 1'!C2),"",'Classeur 1'!C2)</f>
        <v/>
      </c>
      <c r="D2" s="56"/>
    </row>
    <row r="3" spans="2:4" ht="11.25" customHeight="1" x14ac:dyDescent="0.2">
      <c r="B3" s="39" t="str">
        <f>IF(ISBLANK('Classeur 1'!B3),"",'Classeur 1'!B3)</f>
        <v/>
      </c>
      <c r="C3" s="39" t="str">
        <f>IF(ISBLANK('Classeur 1'!C3),"",'Classeur 1'!C3)</f>
        <v/>
      </c>
      <c r="D3" s="56"/>
    </row>
    <row r="4" spans="2:4" ht="11.25" customHeight="1" x14ac:dyDescent="0.2">
      <c r="B4" s="39" t="str">
        <f>IF(ISBLANK('Classeur 1'!B4),"",'Classeur 1'!B4)</f>
        <v/>
      </c>
      <c r="C4" s="39" t="str">
        <f>IF(ISBLANK('Classeur 1'!C4),"",'Classeur 1'!C4)</f>
        <v/>
      </c>
      <c r="D4" s="56"/>
    </row>
    <row r="5" spans="2:4" ht="11.25" customHeight="1" x14ac:dyDescent="0.2">
      <c r="B5" s="39" t="str">
        <f>IF(ISBLANK('Classeur 1'!B5),"",'Classeur 1'!B5)</f>
        <v/>
      </c>
      <c r="C5" s="39" t="str">
        <f>IF(ISBLANK('Classeur 1'!C5),"",'Classeur 1'!C5)</f>
        <v/>
      </c>
      <c r="D5" s="56"/>
    </row>
    <row r="6" spans="2:4" ht="11.25" customHeight="1" x14ac:dyDescent="0.2">
      <c r="B6" s="39" t="str">
        <f>IF(ISBLANK('Classeur 1'!B6),"",'Classeur 1'!B6)</f>
        <v/>
      </c>
      <c r="C6" s="40" t="str">
        <f>IF(ISBLANK('Classeur 1'!C6),"",'Classeur 1'!C6)</f>
        <v>Classeur n°1</v>
      </c>
      <c r="D6" s="56"/>
    </row>
    <row r="7" spans="2:4" ht="18.75" customHeight="1" x14ac:dyDescent="0.2">
      <c r="B7" s="55" t="str">
        <f>'Classeur 1'!B7</f>
        <v>Commandes</v>
      </c>
      <c r="C7" s="55"/>
      <c r="D7" s="57">
        <v>2</v>
      </c>
    </row>
    <row r="8" spans="2:4" ht="11.25" customHeight="1" x14ac:dyDescent="0.2">
      <c r="B8" s="39" t="str">
        <f>IF(ISBLANK('Classeur 1'!B8),"",'Classeur 1'!B8)</f>
        <v/>
      </c>
      <c r="C8" s="39" t="str">
        <f>IF(ISBLANK('Classeur 1'!C8),"",'Classeur 1'!C8)</f>
        <v/>
      </c>
      <c r="D8" s="57"/>
    </row>
    <row r="9" spans="2:4" ht="11.25" customHeight="1" x14ac:dyDescent="0.2">
      <c r="B9" s="39" t="str">
        <f>IF(ISBLANK('Classeur 1'!B9),"",'Classeur 1'!B9)</f>
        <v/>
      </c>
      <c r="C9" s="39" t="str">
        <f>IF(ISBLANK('Classeur 1'!C9),"",'Classeur 1'!C9)</f>
        <v/>
      </c>
      <c r="D9" s="57"/>
    </row>
    <row r="10" spans="2:4" ht="11.25" customHeight="1" x14ac:dyDescent="0.2">
      <c r="B10" s="39" t="str">
        <f>IF(ISBLANK('Classeur 1'!B10),"",'Classeur 1'!B10)</f>
        <v/>
      </c>
      <c r="C10" s="39" t="str">
        <f>IF(ISBLANK('Classeur 1'!C10),"",'Classeur 1'!C10)</f>
        <v/>
      </c>
      <c r="D10" s="57"/>
    </row>
    <row r="11" spans="2:4" ht="11.25" customHeight="1" x14ac:dyDescent="0.2">
      <c r="B11" s="39" t="str">
        <f>IF(ISBLANK('Classeur 1'!B11),"",'Classeur 1'!B11)</f>
        <v/>
      </c>
      <c r="C11" s="39" t="str">
        <f>IF(ISBLANK('Classeur 1'!C11),"",'Classeur 1'!C11)</f>
        <v/>
      </c>
      <c r="D11" s="57"/>
    </row>
    <row r="12" spans="2:4" ht="11.25" customHeight="1" x14ac:dyDescent="0.2">
      <c r="B12" s="39" t="str">
        <f>IF(ISBLANK('Classeur 1'!B12),"",'Classeur 1'!B12)</f>
        <v/>
      </c>
      <c r="C12" s="40" t="str">
        <f>IF(ISBLANK('Classeur 1'!C12),"",'Classeur 1'!C12)</f>
        <v>Classeur n°1</v>
      </c>
      <c r="D12" s="57"/>
    </row>
    <row r="13" spans="2:4" ht="18.75" customHeight="1" x14ac:dyDescent="0.2">
      <c r="B13" s="55" t="str">
        <f>'Classeur 1'!B13</f>
        <v>Documentation technique</v>
      </c>
      <c r="C13" s="55"/>
      <c r="D13" s="58">
        <v>3</v>
      </c>
    </row>
    <row r="14" spans="2:4" ht="11.25" customHeight="1" x14ac:dyDescent="0.2">
      <c r="B14" s="39" t="str">
        <f>IF(ISBLANK('Classeur 1'!B14),"",'Classeur 1'!B14)</f>
        <v/>
      </c>
      <c r="C14" s="39" t="str">
        <f>IF(ISBLANK('Classeur 1'!C14),"",'Classeur 1'!C14)</f>
        <v/>
      </c>
      <c r="D14" s="58"/>
    </row>
    <row r="15" spans="2:4" ht="11.25" customHeight="1" x14ac:dyDescent="0.2">
      <c r="B15" s="39" t="str">
        <f>IF(ISBLANK('Classeur 1'!B15),"",'Classeur 1'!B15)</f>
        <v/>
      </c>
      <c r="C15" s="39" t="str">
        <f>IF(ISBLANK('Classeur 1'!C15),"",'Classeur 1'!C15)</f>
        <v/>
      </c>
      <c r="D15" s="58"/>
    </row>
    <row r="16" spans="2:4" ht="11.25" customHeight="1" x14ac:dyDescent="0.2">
      <c r="B16" s="39" t="str">
        <f>IF(ISBLANK('Classeur 1'!B16),"",'Classeur 1'!B16)</f>
        <v/>
      </c>
      <c r="C16" s="39" t="str">
        <f>IF(ISBLANK('Classeur 1'!C16),"",'Classeur 1'!C16)</f>
        <v/>
      </c>
      <c r="D16" s="58"/>
    </row>
    <row r="17" spans="1:4" ht="11.25" customHeight="1" x14ac:dyDescent="0.2">
      <c r="B17" s="39" t="str">
        <f>IF(ISBLANK('Classeur 1'!B17),"",'Classeur 1'!B17)</f>
        <v/>
      </c>
      <c r="C17" s="39" t="str">
        <f>IF(ISBLANK('Classeur 1'!C17),"",'Classeur 1'!C17)</f>
        <v/>
      </c>
      <c r="D17" s="58"/>
    </row>
    <row r="18" spans="1:4" ht="11.25" customHeight="1" x14ac:dyDescent="0.2">
      <c r="B18" s="39" t="str">
        <f>IF(ISBLANK('Classeur 1'!B18),"",'Classeur 1'!B18)</f>
        <v/>
      </c>
      <c r="C18" s="40" t="str">
        <f>IF(ISBLANK('Classeur 1'!C18),"",'Classeur 1'!C18)</f>
        <v>Classeur n°1</v>
      </c>
      <c r="D18" s="58"/>
    </row>
    <row r="19" spans="1:4" ht="18.75" customHeight="1" x14ac:dyDescent="0.2">
      <c r="A19" s="45" t="str">
        <f>'Classeur 1'!A19</f>
        <v>Filière d'automatique</v>
      </c>
      <c r="B19" s="55" t="str">
        <f>'Classeur 1'!B19</f>
        <v>Etude</v>
      </c>
      <c r="C19" s="55"/>
      <c r="D19" s="59">
        <v>4</v>
      </c>
    </row>
    <row r="20" spans="1:4" ht="11.25" customHeight="1" x14ac:dyDescent="0.2">
      <c r="A20" s="45"/>
      <c r="B20" s="39" t="str">
        <f>IF(ISBLANK('Classeur 1'!B20),"",'Classeur 1'!B20)</f>
        <v/>
      </c>
      <c r="C20" s="39" t="str">
        <f>IF(ISBLANK('Classeur 1'!C20),"",'Classeur 1'!C20)</f>
        <v/>
      </c>
      <c r="D20" s="59"/>
    </row>
    <row r="21" spans="1:4" ht="11.25" customHeight="1" x14ac:dyDescent="0.2">
      <c r="A21" s="45" t="str">
        <f>'Classeur 1'!A21</f>
        <v>1400 Yverdon</v>
      </c>
      <c r="B21" s="39" t="str">
        <f>IF(ISBLANK('Classeur 1'!B21),"",'Classeur 1'!B21)</f>
        <v/>
      </c>
      <c r="C21" s="39" t="str">
        <f>IF(ISBLANK('Classeur 1'!C21),"",'Classeur 1'!C21)</f>
        <v/>
      </c>
      <c r="D21" s="59"/>
    </row>
    <row r="22" spans="1:4" ht="11.25" customHeight="1" x14ac:dyDescent="0.2">
      <c r="A22" s="45"/>
      <c r="B22" s="39" t="str">
        <f>IF(ISBLANK('Classeur 1'!B22),"",'Classeur 1'!B22)</f>
        <v/>
      </c>
      <c r="C22" s="39" t="str">
        <f>IF(ISBLANK('Classeur 1'!C22),"",'Classeur 1'!C22)</f>
        <v/>
      </c>
      <c r="D22" s="59"/>
    </row>
    <row r="23" spans="1:4" ht="11.25" customHeight="1" x14ac:dyDescent="0.2">
      <c r="B23" s="39" t="str">
        <f>IF(ISBLANK('Classeur 1'!B23),"",'Classeur 1'!B23)</f>
        <v/>
      </c>
      <c r="C23" s="39" t="str">
        <f>IF(ISBLANK('Classeur 1'!C23),"",'Classeur 1'!C23)</f>
        <v/>
      </c>
      <c r="D23" s="59"/>
    </row>
    <row r="24" spans="1:4" ht="11.25" customHeight="1" x14ac:dyDescent="0.2">
      <c r="B24" s="39" t="str">
        <f>IF(ISBLANK('Classeur 1'!B24),"",'Classeur 1'!B24)</f>
        <v/>
      </c>
      <c r="C24" s="40" t="str">
        <f>IF(ISBLANK('Classeur 1'!C24),"",'Classeur 1'!C24)</f>
        <v>Classeur n°1</v>
      </c>
      <c r="D24" s="59"/>
    </row>
    <row r="25" spans="1:4" ht="18.75" customHeight="1" x14ac:dyDescent="0.2">
      <c r="B25" s="55" t="str">
        <f>'Classeur 1'!B25</f>
        <v>Liste de pièces</v>
      </c>
      <c r="C25" s="55"/>
      <c r="D25" s="60">
        <v>5</v>
      </c>
    </row>
    <row r="26" spans="1:4" ht="11.25" customHeight="1" x14ac:dyDescent="0.2">
      <c r="B26" s="39" t="str">
        <f>IF(ISBLANK('Classeur 1'!B26),"",'Classeur 1'!B26)</f>
        <v/>
      </c>
      <c r="C26" s="39" t="str">
        <f>IF(ISBLANK('Classeur 1'!C26),"",'Classeur 1'!C26)</f>
        <v/>
      </c>
      <c r="D26" s="60"/>
    </row>
    <row r="27" spans="1:4" ht="11.25" customHeight="1" x14ac:dyDescent="0.2">
      <c r="B27" s="39" t="str">
        <f>IF(ISBLANK('Classeur 1'!B27),"",'Classeur 1'!B27)</f>
        <v/>
      </c>
      <c r="C27" s="39" t="str">
        <f>IF(ISBLANK('Classeur 1'!C27),"",'Classeur 1'!C27)</f>
        <v/>
      </c>
      <c r="D27" s="60"/>
    </row>
    <row r="28" spans="1:4" ht="11.25" customHeight="1" x14ac:dyDescent="0.2">
      <c r="B28" s="39" t="str">
        <f>IF(ISBLANK('Classeur 1'!B28),"",'Classeur 1'!B28)</f>
        <v/>
      </c>
      <c r="C28" s="39" t="str">
        <f>IF(ISBLANK('Classeur 1'!C28),"",'Classeur 1'!C28)</f>
        <v/>
      </c>
      <c r="D28" s="60"/>
    </row>
    <row r="29" spans="1:4" ht="11.25" customHeight="1" x14ac:dyDescent="0.2">
      <c r="B29" s="39" t="str">
        <f>IF(ISBLANK('Classeur 1'!B29),"",'Classeur 1'!B29)</f>
        <v/>
      </c>
      <c r="C29" s="39" t="str">
        <f>IF(ISBLANK('Classeur 1'!C29),"",'Classeur 1'!C29)</f>
        <v/>
      </c>
      <c r="D29" s="60"/>
    </row>
    <row r="30" spans="1:4" ht="11.25" customHeight="1" x14ac:dyDescent="0.2">
      <c r="B30" s="39" t="str">
        <f>IF(ISBLANK('Classeur 1'!B30),"",'Classeur 1'!B30)</f>
        <v/>
      </c>
      <c r="C30" s="40" t="str">
        <f>IF(ISBLANK('Classeur 1'!C30),"",'Classeur 1'!C30)</f>
        <v>Classeur n°1</v>
      </c>
      <c r="D30" s="60"/>
    </row>
    <row r="31" spans="1:4" ht="18.75" customHeight="1" x14ac:dyDescent="0.2">
      <c r="B31" s="55" t="str">
        <f>'Classeur 1'!B31</f>
        <v>Dessins</v>
      </c>
      <c r="C31" s="55"/>
      <c r="D31" s="61">
        <v>6</v>
      </c>
    </row>
    <row r="32" spans="1:4" ht="11.25" customHeight="1" x14ac:dyDescent="0.2">
      <c r="B32" s="39" t="str">
        <f>IF(ISBLANK('Classeur 1'!B32),"",'Classeur 1'!B32)</f>
        <v/>
      </c>
      <c r="C32" s="39" t="str">
        <f>IF(ISBLANK('Classeur 1'!C32),"",'Classeur 1'!C32)</f>
        <v/>
      </c>
      <c r="D32" s="61"/>
    </row>
    <row r="33" spans="1:4" ht="11.25" customHeight="1" x14ac:dyDescent="0.2">
      <c r="B33" s="39" t="str">
        <f>IF(ISBLANK('Classeur 1'!B33),"",'Classeur 1'!B33)</f>
        <v/>
      </c>
      <c r="C33" s="39" t="str">
        <f>IF(ISBLANK('Classeur 1'!C33),"",'Classeur 1'!C33)</f>
        <v/>
      </c>
      <c r="D33" s="61"/>
    </row>
    <row r="34" spans="1:4" ht="11.25" customHeight="1" x14ac:dyDescent="0.2">
      <c r="B34" s="39" t="str">
        <f>IF(ISBLANK('Classeur 1'!B34),"",'Classeur 1'!B34)</f>
        <v/>
      </c>
      <c r="C34" s="39" t="str">
        <f>IF(ISBLANK('Classeur 1'!C34),"",'Classeur 1'!C34)</f>
        <v/>
      </c>
      <c r="D34" s="61"/>
    </row>
    <row r="35" spans="1:4" ht="11.25" customHeight="1" x14ac:dyDescent="0.2">
      <c r="B35" s="39" t="str">
        <f>IF(ISBLANK('Classeur 1'!B35),"",'Classeur 1'!B35)</f>
        <v/>
      </c>
      <c r="C35" s="39" t="str">
        <f>IF(ISBLANK('Classeur 1'!C35),"",'Classeur 1'!C35)</f>
        <v/>
      </c>
      <c r="D35" s="61"/>
    </row>
    <row r="36" spans="1:4" ht="11.25" customHeight="1" x14ac:dyDescent="0.2">
      <c r="B36" s="39" t="str">
        <f>IF(ISBLANK('Classeur 1'!B36),"",'Classeur 1'!B36)</f>
        <v/>
      </c>
      <c r="C36" s="40" t="str">
        <f>IF(ISBLANK('Classeur 1'!C36),"",'Classeur 1'!C36)</f>
        <v>Classeur n°1</v>
      </c>
      <c r="D36" s="61"/>
    </row>
    <row r="37" spans="1:4" ht="18.75" customHeight="1" x14ac:dyDescent="0.2">
      <c r="B37" s="55" t="str">
        <f>'Classeur 1'!B37</f>
        <v>Schémas</v>
      </c>
      <c r="C37" s="55"/>
      <c r="D37" s="56">
        <v>7</v>
      </c>
    </row>
    <row r="38" spans="1:4" ht="11.25" customHeight="1" x14ac:dyDescent="0.2">
      <c r="B38" s="39" t="str">
        <f>IF(ISBLANK('Classeur 1'!B38),"",'Classeur 1'!B38)</f>
        <v/>
      </c>
      <c r="C38" s="39" t="str">
        <f>IF(ISBLANK('Classeur 1'!C38),"",'Classeur 1'!C38)</f>
        <v/>
      </c>
      <c r="D38" s="56"/>
    </row>
    <row r="39" spans="1:4" ht="11.25" customHeight="1" x14ac:dyDescent="0.2">
      <c r="B39" s="39" t="str">
        <f>IF(ISBLANK('Classeur 1'!B39),"",'Classeur 1'!B39)</f>
        <v/>
      </c>
      <c r="C39" s="39" t="str">
        <f>IF(ISBLANK('Classeur 1'!C39),"",'Classeur 1'!C39)</f>
        <v/>
      </c>
      <c r="D39" s="56"/>
    </row>
    <row r="40" spans="1:4" ht="11.25" customHeight="1" x14ac:dyDescent="0.2">
      <c r="B40" s="39" t="str">
        <f>IF(ISBLANK('Classeur 1'!B40),"",'Classeur 1'!B40)</f>
        <v/>
      </c>
      <c r="C40" s="39" t="str">
        <f>IF(ISBLANK('Classeur 1'!C40),"",'Classeur 1'!C40)</f>
        <v/>
      </c>
      <c r="D40" s="56"/>
    </row>
    <row r="41" spans="1:4" ht="11.25" customHeight="1" x14ac:dyDescent="0.2">
      <c r="B41" s="39" t="str">
        <f>IF(ISBLANK('Classeur 1'!B41),"",'Classeur 1'!B41)</f>
        <v/>
      </c>
      <c r="C41" s="39" t="str">
        <f>IF(ISBLANK('Classeur 1'!C41),"",'Classeur 1'!C41)</f>
        <v/>
      </c>
      <c r="D41" s="56"/>
    </row>
    <row r="42" spans="1:4" ht="11.25" customHeight="1" x14ac:dyDescent="0.2">
      <c r="B42" s="39" t="str">
        <f>IF(ISBLANK('Classeur 1'!B42),"",'Classeur 1'!B42)</f>
        <v/>
      </c>
      <c r="C42" s="40" t="str">
        <f>IF(ISBLANK('Classeur 1'!C42),"",'Classeur 1'!C42)</f>
        <v>Classeur n°1</v>
      </c>
      <c r="D42" s="56"/>
    </row>
    <row r="43" spans="1:4" ht="18.75" customHeight="1" x14ac:dyDescent="0.2">
      <c r="A43" s="46" t="str">
        <f>'Classeur 1'!A43</f>
        <v>P1704</v>
      </c>
      <c r="B43" s="55" t="str">
        <f>'Classeur 1'!B43</f>
        <v>Programmes</v>
      </c>
      <c r="C43" s="55"/>
      <c r="D43" s="57">
        <v>8</v>
      </c>
    </row>
    <row r="44" spans="1:4" ht="11.25" customHeight="1" x14ac:dyDescent="0.2">
      <c r="A44" s="46"/>
      <c r="B44" s="39" t="str">
        <f>IF(ISBLANK('Classeur 1'!B44),"",'Classeur 1'!B44)</f>
        <v/>
      </c>
      <c r="C44" s="39" t="str">
        <f>IF(ISBLANK('Classeur 1'!C44),"",'Classeur 1'!C44)</f>
        <v/>
      </c>
      <c r="D44" s="57"/>
    </row>
    <row r="45" spans="1:4" ht="11.25" customHeight="1" x14ac:dyDescent="0.2">
      <c r="B45" s="39" t="str">
        <f>IF(ISBLANK('Classeur 1'!B45),"",'Classeur 1'!B45)</f>
        <v/>
      </c>
      <c r="C45" s="39" t="str">
        <f>IF(ISBLANK('Classeur 1'!C45),"",'Classeur 1'!C45)</f>
        <v/>
      </c>
      <c r="D45" s="57"/>
    </row>
    <row r="46" spans="1:4" ht="11.25" customHeight="1" x14ac:dyDescent="0.2">
      <c r="B46" s="39" t="str">
        <f>IF(ISBLANK('Classeur 1'!B46),"",'Classeur 1'!B46)</f>
        <v/>
      </c>
      <c r="C46" s="39" t="str">
        <f>IF(ISBLANK('Classeur 1'!C46),"",'Classeur 1'!C46)</f>
        <v/>
      </c>
      <c r="D46" s="57"/>
    </row>
    <row r="47" spans="1:4" ht="11.25" customHeight="1" x14ac:dyDescent="0.2">
      <c r="A47" s="50" t="str">
        <f>'Classeur 1'!A47</f>
        <v>Manettes</v>
      </c>
      <c r="B47" s="39" t="str">
        <f>IF(ISBLANK('Classeur 1'!B47),"",'Classeur 1'!B47)</f>
        <v/>
      </c>
      <c r="C47" s="39" t="str">
        <f>IF(ISBLANK('Classeur 1'!C47),"",'Classeur 1'!C47)</f>
        <v/>
      </c>
      <c r="D47" s="57"/>
    </row>
    <row r="48" spans="1:4" ht="11.25" customHeight="1" x14ac:dyDescent="0.2">
      <c r="A48" s="50"/>
      <c r="B48" s="39" t="str">
        <f>IF(ISBLANK('Classeur 1'!B48),"",'Classeur 1'!B48)</f>
        <v/>
      </c>
      <c r="C48" s="40" t="str">
        <f>IF(ISBLANK('Classeur 1'!C48),"",'Classeur 1'!C48)</f>
        <v>Classeur n°1</v>
      </c>
      <c r="D48" s="57"/>
    </row>
    <row r="49" spans="1:4" ht="18.75" customHeight="1" x14ac:dyDescent="0.2">
      <c r="A49" s="50"/>
      <c r="B49" s="55" t="str">
        <f>'Classeur 1'!B49</f>
        <v>Mise en service</v>
      </c>
      <c r="C49" s="55"/>
      <c r="D49" s="58">
        <v>9</v>
      </c>
    </row>
    <row r="50" spans="1:4" ht="11.25" customHeight="1" x14ac:dyDescent="0.2">
      <c r="B50" s="39" t="str">
        <f>IF(ISBLANK('Classeur 1'!B50),"",'Classeur 1'!B50)</f>
        <v/>
      </c>
      <c r="C50" s="39" t="str">
        <f>IF(ISBLANK('Classeur 1'!C50),"",'Classeur 1'!C50)</f>
        <v/>
      </c>
      <c r="D50" s="58"/>
    </row>
    <row r="51" spans="1:4" ht="11.25" customHeight="1" x14ac:dyDescent="0.2">
      <c r="B51" s="39" t="str">
        <f>IF(ISBLANK('Classeur 1'!B51),"",'Classeur 1'!B51)</f>
        <v/>
      </c>
      <c r="C51" s="39" t="str">
        <f>IF(ISBLANK('Classeur 1'!C51),"",'Classeur 1'!C51)</f>
        <v/>
      </c>
      <c r="D51" s="58"/>
    </row>
    <row r="52" spans="1:4" ht="11.25" customHeight="1" x14ac:dyDescent="0.2">
      <c r="B52" s="39" t="str">
        <f>IF(ISBLANK('Classeur 1'!B52),"",'Classeur 1'!B52)</f>
        <v/>
      </c>
      <c r="C52" s="39" t="str">
        <f>IF(ISBLANK('Classeur 1'!C52),"",'Classeur 1'!C52)</f>
        <v/>
      </c>
      <c r="D52" s="58"/>
    </row>
    <row r="53" spans="1:4" ht="11.25" customHeight="1" x14ac:dyDescent="0.2">
      <c r="B53" s="39" t="str">
        <f>IF(ISBLANK('Classeur 1'!B53),"",'Classeur 1'!B53)</f>
        <v/>
      </c>
      <c r="C53" s="39" t="str">
        <f>IF(ISBLANK('Classeur 1'!C53),"",'Classeur 1'!C53)</f>
        <v/>
      </c>
      <c r="D53" s="58"/>
    </row>
    <row r="54" spans="1:4" ht="11.25" customHeight="1" x14ac:dyDescent="0.2">
      <c r="B54" s="39" t="str">
        <f>IF(ISBLANK('Classeur 1'!B54),"",'Classeur 1'!B54)</f>
        <v/>
      </c>
      <c r="C54" s="40" t="str">
        <f>IF(ISBLANK('Classeur 1'!C54),"",'Classeur 1'!C54)</f>
        <v>Classeur n°1</v>
      </c>
      <c r="D54" s="58"/>
    </row>
    <row r="55" spans="1:4" ht="18.75" customHeight="1" x14ac:dyDescent="0.2">
      <c r="A55" s="32">
        <f>'Classeur 1'!A55</f>
        <v>43281</v>
      </c>
      <c r="B55" s="55" t="str">
        <f>'Classeur 1'!B55</f>
        <v>Fiches de travail</v>
      </c>
      <c r="C55" s="55"/>
      <c r="D55" s="59">
        <v>10</v>
      </c>
    </row>
    <row r="56" spans="1:4" ht="11.25" customHeight="1" x14ac:dyDescent="0.2">
      <c r="A56" s="34"/>
      <c r="B56" s="39" t="str">
        <f>IF(ISBLANK('Classeur 1'!B56),"",'Classeur 1'!B56)</f>
        <v/>
      </c>
      <c r="C56" s="39" t="str">
        <f>IF(ISBLANK('Classeur 1'!C56),"",'Classeur 1'!C56)</f>
        <v/>
      </c>
      <c r="D56" s="59"/>
    </row>
    <row r="57" spans="1:4" ht="11.25" customHeight="1" x14ac:dyDescent="0.2">
      <c r="B57" s="39" t="str">
        <f>IF(ISBLANK('Classeur 1'!B57),"",'Classeur 1'!B57)</f>
        <v/>
      </c>
      <c r="C57" s="39" t="str">
        <f>IF(ISBLANK('Classeur 1'!C57),"",'Classeur 1'!C57)</f>
        <v/>
      </c>
      <c r="D57" s="59"/>
    </row>
    <row r="58" spans="1:4" ht="11.25" customHeight="1" x14ac:dyDescent="0.2">
      <c r="B58" s="39" t="str">
        <f>IF(ISBLANK('Classeur 1'!B58),"",'Classeur 1'!B58)</f>
        <v/>
      </c>
      <c r="C58" s="39" t="str">
        <f>IF(ISBLANK('Classeur 1'!C58),"",'Classeur 1'!C58)</f>
        <v/>
      </c>
      <c r="D58" s="59"/>
    </row>
    <row r="59" spans="1:4" ht="11.25" customHeight="1" x14ac:dyDescent="0.2">
      <c r="B59" s="39" t="str">
        <f>IF(ISBLANK('Classeur 1'!B59),"",'Classeur 1'!B59)</f>
        <v/>
      </c>
      <c r="C59" s="39" t="str">
        <f>IF(ISBLANK('Classeur 1'!C59),"",'Classeur 1'!C59)</f>
        <v/>
      </c>
      <c r="D59" s="59"/>
    </row>
    <row r="60" spans="1:4" ht="11.25" customHeight="1" x14ac:dyDescent="0.2">
      <c r="B60" s="39" t="str">
        <f>IF(ISBLANK('Classeur 1'!B60),"",'Classeur 1'!B60)</f>
        <v/>
      </c>
      <c r="C60" s="40" t="str">
        <f>IF(ISBLANK('Classeur 1'!C60),"",'Classeur 1'!C60)</f>
        <v>Classeur n°1</v>
      </c>
      <c r="D60" s="59"/>
    </row>
    <row r="61" spans="1:4" ht="18.75" customHeight="1" x14ac:dyDescent="0.2">
      <c r="B61" s="55" t="str">
        <f>'Classeur 1'!B61</f>
        <v>Photos</v>
      </c>
      <c r="C61" s="55"/>
      <c r="D61" s="60">
        <v>11</v>
      </c>
    </row>
    <row r="62" spans="1:4" ht="11.25" customHeight="1" x14ac:dyDescent="0.2">
      <c r="B62" s="39" t="str">
        <f>IF(ISBLANK('Classeur 1'!B62),"",'Classeur 1'!B62)</f>
        <v/>
      </c>
      <c r="C62" s="39" t="str">
        <f>IF(ISBLANK('Classeur 1'!C62),"",'Classeur 1'!C62)</f>
        <v/>
      </c>
      <c r="D62" s="60"/>
    </row>
    <row r="63" spans="1:4" ht="11.25" customHeight="1" x14ac:dyDescent="0.2">
      <c r="B63" s="39" t="str">
        <f>IF(ISBLANK('Classeur 1'!B63),"",'Classeur 1'!B63)</f>
        <v/>
      </c>
      <c r="C63" s="39" t="str">
        <f>IF(ISBLANK('Classeur 1'!C63),"",'Classeur 1'!C63)</f>
        <v/>
      </c>
      <c r="D63" s="60"/>
    </row>
    <row r="64" spans="1:4" ht="11.25" customHeight="1" x14ac:dyDescent="0.2">
      <c r="B64" s="39" t="str">
        <f>IF(ISBLANK('Classeur 1'!B64),"",'Classeur 1'!B64)</f>
        <v/>
      </c>
      <c r="C64" s="39" t="str">
        <f>IF(ISBLANK('Classeur 1'!C64),"",'Classeur 1'!C64)</f>
        <v/>
      </c>
      <c r="D64" s="60"/>
    </row>
    <row r="65" spans="1:4" ht="11.25" customHeight="1" x14ac:dyDescent="0.2">
      <c r="B65" s="39" t="str">
        <f>IF(ISBLANK('Classeur 1'!B65),"",'Classeur 1'!B65)</f>
        <v/>
      </c>
      <c r="C65" s="39" t="str">
        <f>IF(ISBLANK('Classeur 1'!C65),"",'Classeur 1'!C65)</f>
        <v/>
      </c>
      <c r="D65" s="60"/>
    </row>
    <row r="66" spans="1:4" ht="11.25" customHeight="1" x14ac:dyDescent="0.2">
      <c r="B66" s="39" t="str">
        <f>IF(ISBLANK('Classeur 1'!B66),"",'Classeur 1'!B66)</f>
        <v/>
      </c>
      <c r="C66" s="40" t="str">
        <f>IF(ISBLANK('Classeur 1'!C66),"",'Classeur 1'!C66)</f>
        <v>Classeur n°1</v>
      </c>
      <c r="D66" s="60"/>
    </row>
    <row r="67" spans="1:4" ht="18.75" customHeight="1" x14ac:dyDescent="0.2">
      <c r="A67" s="30" t="str">
        <f>'Classeur 1'!A67</f>
        <v>SANDOZ Pierre-Olivier</v>
      </c>
      <c r="B67" s="62" t="str">
        <f>'Classeur 1'!B67</f>
        <v>Présentation</v>
      </c>
      <c r="C67" s="62"/>
      <c r="D67" s="63">
        <v>12</v>
      </c>
    </row>
    <row r="68" spans="1:4" ht="11.25" customHeight="1" x14ac:dyDescent="0.2">
      <c r="A68" s="31" t="str">
        <f>'Classeur 1'!A68</f>
        <v>Alexandre.PICOTTE@cpnv.ch</v>
      </c>
      <c r="B68" s="42" t="str">
        <f>IF(ISBLANK('Classeur 1'!B68),"",'Classeur 1'!B68)</f>
        <v/>
      </c>
      <c r="C68" s="42" t="str">
        <f>IF(ISBLANK('Classeur 1'!C68),"",'Classeur 1'!C68)</f>
        <v/>
      </c>
      <c r="D68" s="63"/>
    </row>
    <row r="69" spans="1:4" ht="11.25" customHeight="1" x14ac:dyDescent="0.2">
      <c r="B69" s="42" t="str">
        <f>IF(ISBLANK('Classeur 1'!B69),"",'Classeur 1'!B69)</f>
        <v/>
      </c>
      <c r="C69" s="42" t="str">
        <f>IF(ISBLANK('Classeur 1'!C69),"",'Classeur 1'!C69)</f>
        <v/>
      </c>
      <c r="D69" s="63"/>
    </row>
    <row r="70" spans="1:4" ht="11.25" customHeight="1" x14ac:dyDescent="0.2">
      <c r="B70" s="42" t="str">
        <f>IF(ISBLANK('Classeur 1'!B70),"",'Classeur 1'!B70)</f>
        <v/>
      </c>
      <c r="C70" s="42" t="str">
        <f>IF(ISBLANK('Classeur 1'!C70),"",'Classeur 1'!C70)</f>
        <v/>
      </c>
      <c r="D70" s="63"/>
    </row>
    <row r="71" spans="1:4" ht="11.25" customHeight="1" x14ac:dyDescent="0.2">
      <c r="B71" s="42" t="str">
        <f>IF(ISBLANK('Classeur 1'!B71),"",'Classeur 1'!B71)</f>
        <v/>
      </c>
      <c r="C71" s="42" t="str">
        <f>IF(ISBLANK('Classeur 1'!C71),"",'Classeur 1'!C71)</f>
        <v/>
      </c>
      <c r="D71" s="63"/>
    </row>
    <row r="72" spans="1:4" ht="11.25" customHeight="1" x14ac:dyDescent="0.2">
      <c r="B72" s="42" t="str">
        <f>IF(ISBLANK('Classeur 1'!B72),"",'Classeur 1'!B72)</f>
        <v/>
      </c>
      <c r="C72" s="43" t="str">
        <f>IF(ISBLANK('Classeur 1'!C72),"",'Classeur 1'!C72)</f>
        <v>Classeur n°1</v>
      </c>
      <c r="D72" s="63"/>
    </row>
    <row r="73" spans="1:4" ht="11.25" customHeight="1" x14ac:dyDescent="0.2"/>
  </sheetData>
  <mergeCells count="28">
    <mergeCell ref="B55:C55"/>
    <mergeCell ref="D55:D60"/>
    <mergeCell ref="B61:C61"/>
    <mergeCell ref="D61:D66"/>
    <mergeCell ref="B67:C67"/>
    <mergeCell ref="D67:D72"/>
    <mergeCell ref="B31:C31"/>
    <mergeCell ref="D31:D36"/>
    <mergeCell ref="B37:C37"/>
    <mergeCell ref="D37:D42"/>
    <mergeCell ref="A43:A44"/>
    <mergeCell ref="B43:C43"/>
    <mergeCell ref="D43:D48"/>
    <mergeCell ref="A47:A49"/>
    <mergeCell ref="B49:C49"/>
    <mergeCell ref="D49:D54"/>
    <mergeCell ref="A19:A20"/>
    <mergeCell ref="B19:C19"/>
    <mergeCell ref="D19:D24"/>
    <mergeCell ref="A21:A22"/>
    <mergeCell ref="B25:C25"/>
    <mergeCell ref="D25:D30"/>
    <mergeCell ref="B1:C1"/>
    <mergeCell ref="D1:D6"/>
    <mergeCell ref="B7:C7"/>
    <mergeCell ref="D7:D12"/>
    <mergeCell ref="B13:C13"/>
    <mergeCell ref="D13:D18"/>
  </mergeCells>
  <hyperlinks>
    <hyperlink ref="A68" r:id="rId1" display="julien.schaller@cpnv.ch"/>
  </hyperlinks>
  <printOptions horizontalCentered="1" verticalCentered="1"/>
  <pageMargins left="0.78740157480314965" right="0" top="0" bottom="0" header="0.51181102362204722" footer="0.51181102362204722"/>
  <pageSetup paperSize="9" scale="93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D73"/>
  <sheetViews>
    <sheetView topLeftCell="A30" workbookViewId="0">
      <selection activeCell="B67" sqref="B67:D72"/>
    </sheetView>
  </sheetViews>
  <sheetFormatPr baseColWidth="10" defaultRowHeight="11.25" x14ac:dyDescent="0.2"/>
  <cols>
    <col min="1" max="1" width="32.7109375" style="1" customWidth="1"/>
    <col min="2" max="3" width="30.7109375" style="1" customWidth="1"/>
    <col min="4" max="4" width="4.7109375" style="1" customWidth="1"/>
    <col min="5" max="16384" width="11.42578125" style="1"/>
  </cols>
  <sheetData>
    <row r="1" spans="2:4" ht="18.75" customHeight="1" x14ac:dyDescent="0.2">
      <c r="B1" s="55" t="str">
        <f>'Classeur 1'!B1</f>
        <v>Administratif</v>
      </c>
      <c r="C1" s="55"/>
      <c r="D1" s="56">
        <v>1</v>
      </c>
    </row>
    <row r="2" spans="2:4" ht="11.25" customHeight="1" x14ac:dyDescent="0.2">
      <c r="B2" s="39" t="str">
        <f>IF(ISBLANK('Classeur 1'!B2),"",'Classeur 1'!B2)</f>
        <v/>
      </c>
      <c r="C2" s="39" t="str">
        <f>IF(ISBLANK('Classeur 1'!C2),"",'Classeur 1'!C2)</f>
        <v/>
      </c>
      <c r="D2" s="56"/>
    </row>
    <row r="3" spans="2:4" ht="11.25" customHeight="1" x14ac:dyDescent="0.2">
      <c r="B3" s="39" t="str">
        <f>IF(ISBLANK('Classeur 1'!B3),"",'Classeur 1'!B3)</f>
        <v/>
      </c>
      <c r="C3" s="39" t="str">
        <f>IF(ISBLANK('Classeur 1'!C3),"",'Classeur 1'!C3)</f>
        <v/>
      </c>
      <c r="D3" s="56"/>
    </row>
    <row r="4" spans="2:4" ht="11.25" customHeight="1" x14ac:dyDescent="0.2">
      <c r="B4" s="39" t="str">
        <f>IF(ISBLANK('Classeur 1'!B4),"",'Classeur 1'!B4)</f>
        <v/>
      </c>
      <c r="C4" s="39" t="str">
        <f>IF(ISBLANK('Classeur 1'!C4),"",'Classeur 1'!C4)</f>
        <v/>
      </c>
      <c r="D4" s="56"/>
    </row>
    <row r="5" spans="2:4" ht="11.25" customHeight="1" x14ac:dyDescent="0.2">
      <c r="B5" s="39" t="str">
        <f>IF(ISBLANK('Classeur 1'!B5),"",'Classeur 1'!B5)</f>
        <v/>
      </c>
      <c r="C5" s="39" t="str">
        <f>IF(ISBLANK('Classeur 1'!C5),"",'Classeur 1'!C5)</f>
        <v/>
      </c>
      <c r="D5" s="56"/>
    </row>
    <row r="6" spans="2:4" ht="11.25" customHeight="1" x14ac:dyDescent="0.2">
      <c r="B6" s="39" t="str">
        <f>IF(ISBLANK('Classeur 1'!B6),"",'Classeur 1'!B6)</f>
        <v/>
      </c>
      <c r="C6" s="40" t="str">
        <f>IF(ISBLANK('Classeur 1'!C6),"",'Classeur 1'!C6)</f>
        <v>Classeur n°1</v>
      </c>
      <c r="D6" s="56"/>
    </row>
    <row r="7" spans="2:4" ht="18.75" customHeight="1" x14ac:dyDescent="0.2">
      <c r="B7" s="55" t="str">
        <f>'Classeur 1'!B7</f>
        <v>Commandes</v>
      </c>
      <c r="C7" s="55"/>
      <c r="D7" s="57">
        <v>2</v>
      </c>
    </row>
    <row r="8" spans="2:4" ht="11.25" customHeight="1" x14ac:dyDescent="0.2">
      <c r="B8" s="39" t="str">
        <f>IF(ISBLANK('Classeur 1'!B8),"",'Classeur 1'!B8)</f>
        <v/>
      </c>
      <c r="C8" s="39" t="str">
        <f>IF(ISBLANK('Classeur 1'!C8),"",'Classeur 1'!C8)</f>
        <v/>
      </c>
      <c r="D8" s="57"/>
    </row>
    <row r="9" spans="2:4" ht="11.25" customHeight="1" x14ac:dyDescent="0.2">
      <c r="B9" s="39" t="str">
        <f>IF(ISBLANK('Classeur 1'!B9),"",'Classeur 1'!B9)</f>
        <v/>
      </c>
      <c r="C9" s="39" t="str">
        <f>IF(ISBLANK('Classeur 1'!C9),"",'Classeur 1'!C9)</f>
        <v/>
      </c>
      <c r="D9" s="57"/>
    </row>
    <row r="10" spans="2:4" ht="11.25" customHeight="1" x14ac:dyDescent="0.2">
      <c r="B10" s="39" t="str">
        <f>IF(ISBLANK('Classeur 1'!B10),"",'Classeur 1'!B10)</f>
        <v/>
      </c>
      <c r="C10" s="39" t="str">
        <f>IF(ISBLANK('Classeur 1'!C10),"",'Classeur 1'!C10)</f>
        <v/>
      </c>
      <c r="D10" s="57"/>
    </row>
    <row r="11" spans="2:4" ht="11.25" customHeight="1" x14ac:dyDescent="0.2">
      <c r="B11" s="39" t="str">
        <f>IF(ISBLANK('Classeur 1'!B11),"",'Classeur 1'!B11)</f>
        <v/>
      </c>
      <c r="C11" s="39" t="str">
        <f>IF(ISBLANK('Classeur 1'!C11),"",'Classeur 1'!C11)</f>
        <v/>
      </c>
      <c r="D11" s="57"/>
    </row>
    <row r="12" spans="2:4" ht="11.25" customHeight="1" x14ac:dyDescent="0.2">
      <c r="B12" s="39" t="str">
        <f>IF(ISBLANK('Classeur 1'!B12),"",'Classeur 1'!B12)</f>
        <v/>
      </c>
      <c r="C12" s="40" t="str">
        <f>IF(ISBLANK('Classeur 1'!C12),"",'Classeur 1'!C12)</f>
        <v>Classeur n°1</v>
      </c>
      <c r="D12" s="57"/>
    </row>
    <row r="13" spans="2:4" ht="18.75" customHeight="1" x14ac:dyDescent="0.2">
      <c r="B13" s="55" t="str">
        <f>'Classeur 1'!B13</f>
        <v>Documentation technique</v>
      </c>
      <c r="C13" s="55"/>
      <c r="D13" s="58">
        <v>3</v>
      </c>
    </row>
    <row r="14" spans="2:4" ht="11.25" customHeight="1" x14ac:dyDescent="0.2">
      <c r="B14" s="39" t="str">
        <f>IF(ISBLANK('Classeur 1'!B14),"",'Classeur 1'!B14)</f>
        <v/>
      </c>
      <c r="C14" s="39" t="str">
        <f>IF(ISBLANK('Classeur 1'!C14),"",'Classeur 1'!C14)</f>
        <v/>
      </c>
      <c r="D14" s="58"/>
    </row>
    <row r="15" spans="2:4" ht="11.25" customHeight="1" x14ac:dyDescent="0.2">
      <c r="B15" s="39" t="str">
        <f>IF(ISBLANK('Classeur 1'!B15),"",'Classeur 1'!B15)</f>
        <v/>
      </c>
      <c r="C15" s="39" t="str">
        <f>IF(ISBLANK('Classeur 1'!C15),"",'Classeur 1'!C15)</f>
        <v/>
      </c>
      <c r="D15" s="58"/>
    </row>
    <row r="16" spans="2:4" ht="11.25" customHeight="1" x14ac:dyDescent="0.2">
      <c r="B16" s="39" t="str">
        <f>IF(ISBLANK('Classeur 1'!B16),"",'Classeur 1'!B16)</f>
        <v/>
      </c>
      <c r="C16" s="39" t="str">
        <f>IF(ISBLANK('Classeur 1'!C16),"",'Classeur 1'!C16)</f>
        <v/>
      </c>
      <c r="D16" s="58"/>
    </row>
    <row r="17" spans="1:4" ht="11.25" customHeight="1" x14ac:dyDescent="0.2">
      <c r="B17" s="39" t="str">
        <f>IF(ISBLANK('Classeur 1'!B17),"",'Classeur 1'!B17)</f>
        <v/>
      </c>
      <c r="C17" s="39" t="str">
        <f>IF(ISBLANK('Classeur 1'!C17),"",'Classeur 1'!C17)</f>
        <v/>
      </c>
      <c r="D17" s="58"/>
    </row>
    <row r="18" spans="1:4" ht="11.25" customHeight="1" x14ac:dyDescent="0.2">
      <c r="B18" s="39" t="str">
        <f>IF(ISBLANK('Classeur 1'!B18),"",'Classeur 1'!B18)</f>
        <v/>
      </c>
      <c r="C18" s="40" t="str">
        <f>IF(ISBLANK('Classeur 1'!C18),"",'Classeur 1'!C18)</f>
        <v>Classeur n°1</v>
      </c>
      <c r="D18" s="58"/>
    </row>
    <row r="19" spans="1:4" ht="18.75" customHeight="1" x14ac:dyDescent="0.2">
      <c r="A19" s="45" t="str">
        <f>'Classeur 1'!A19</f>
        <v>Filière d'automatique</v>
      </c>
      <c r="B19" s="55" t="str">
        <f>'Classeur 1'!B19</f>
        <v>Etude</v>
      </c>
      <c r="C19" s="55"/>
      <c r="D19" s="59">
        <v>4</v>
      </c>
    </row>
    <row r="20" spans="1:4" ht="11.25" customHeight="1" x14ac:dyDescent="0.2">
      <c r="A20" s="45"/>
      <c r="B20" s="39" t="str">
        <f>IF(ISBLANK('Classeur 1'!B20),"",'Classeur 1'!B20)</f>
        <v/>
      </c>
      <c r="C20" s="39" t="str">
        <f>IF(ISBLANK('Classeur 1'!C20),"",'Classeur 1'!C20)</f>
        <v/>
      </c>
      <c r="D20" s="59"/>
    </row>
    <row r="21" spans="1:4" ht="11.25" customHeight="1" x14ac:dyDescent="0.2">
      <c r="A21" s="45" t="str">
        <f>'Classeur 1'!A21</f>
        <v>1400 Yverdon</v>
      </c>
      <c r="B21" s="39" t="str">
        <f>IF(ISBLANK('Classeur 1'!B21),"",'Classeur 1'!B21)</f>
        <v/>
      </c>
      <c r="C21" s="39" t="str">
        <f>IF(ISBLANK('Classeur 1'!C21),"",'Classeur 1'!C21)</f>
        <v/>
      </c>
      <c r="D21" s="59"/>
    </row>
    <row r="22" spans="1:4" ht="11.25" customHeight="1" x14ac:dyDescent="0.2">
      <c r="A22" s="45"/>
      <c r="B22" s="39" t="str">
        <f>IF(ISBLANK('Classeur 1'!B22),"",'Classeur 1'!B22)</f>
        <v/>
      </c>
      <c r="C22" s="39" t="str">
        <f>IF(ISBLANK('Classeur 1'!C22),"",'Classeur 1'!C22)</f>
        <v/>
      </c>
      <c r="D22" s="59"/>
    </row>
    <row r="23" spans="1:4" ht="11.25" customHeight="1" x14ac:dyDescent="0.2">
      <c r="B23" s="39" t="str">
        <f>IF(ISBLANK('Classeur 1'!B23),"",'Classeur 1'!B23)</f>
        <v/>
      </c>
      <c r="C23" s="39" t="str">
        <f>IF(ISBLANK('Classeur 1'!C23),"",'Classeur 1'!C23)</f>
        <v/>
      </c>
      <c r="D23" s="59"/>
    </row>
    <row r="24" spans="1:4" ht="11.25" customHeight="1" x14ac:dyDescent="0.2">
      <c r="B24" s="39" t="str">
        <f>IF(ISBLANK('Classeur 1'!B24),"",'Classeur 1'!B24)</f>
        <v/>
      </c>
      <c r="C24" s="40" t="str">
        <f>IF(ISBLANK('Classeur 1'!C24),"",'Classeur 1'!C24)</f>
        <v>Classeur n°1</v>
      </c>
      <c r="D24" s="59"/>
    </row>
    <row r="25" spans="1:4" ht="18.75" customHeight="1" x14ac:dyDescent="0.2">
      <c r="B25" s="55" t="str">
        <f>'Classeur 1'!B25</f>
        <v>Liste de pièces</v>
      </c>
      <c r="C25" s="55"/>
      <c r="D25" s="60">
        <v>5</v>
      </c>
    </row>
    <row r="26" spans="1:4" ht="11.25" customHeight="1" x14ac:dyDescent="0.2">
      <c r="B26" s="39" t="str">
        <f>IF(ISBLANK('Classeur 1'!B26),"",'Classeur 1'!B26)</f>
        <v/>
      </c>
      <c r="C26" s="39" t="str">
        <f>IF(ISBLANK('Classeur 1'!C26),"",'Classeur 1'!C26)</f>
        <v/>
      </c>
      <c r="D26" s="60"/>
    </row>
    <row r="27" spans="1:4" ht="11.25" customHeight="1" x14ac:dyDescent="0.2">
      <c r="B27" s="39" t="str">
        <f>IF(ISBLANK('Classeur 1'!B27),"",'Classeur 1'!B27)</f>
        <v/>
      </c>
      <c r="C27" s="39" t="str">
        <f>IF(ISBLANK('Classeur 1'!C27),"",'Classeur 1'!C27)</f>
        <v/>
      </c>
      <c r="D27" s="60"/>
    </row>
    <row r="28" spans="1:4" ht="11.25" customHeight="1" x14ac:dyDescent="0.2">
      <c r="B28" s="39" t="str">
        <f>IF(ISBLANK('Classeur 1'!B28),"",'Classeur 1'!B28)</f>
        <v/>
      </c>
      <c r="C28" s="39" t="str">
        <f>IF(ISBLANK('Classeur 1'!C28),"",'Classeur 1'!C28)</f>
        <v/>
      </c>
      <c r="D28" s="60"/>
    </row>
    <row r="29" spans="1:4" ht="11.25" customHeight="1" x14ac:dyDescent="0.2">
      <c r="B29" s="39" t="str">
        <f>IF(ISBLANK('Classeur 1'!B29),"",'Classeur 1'!B29)</f>
        <v/>
      </c>
      <c r="C29" s="39" t="str">
        <f>IF(ISBLANK('Classeur 1'!C29),"",'Classeur 1'!C29)</f>
        <v/>
      </c>
      <c r="D29" s="60"/>
    </row>
    <row r="30" spans="1:4" ht="11.25" customHeight="1" x14ac:dyDescent="0.2">
      <c r="B30" s="39" t="str">
        <f>IF(ISBLANK('Classeur 1'!B30),"",'Classeur 1'!B30)</f>
        <v/>
      </c>
      <c r="C30" s="40" t="str">
        <f>IF(ISBLANK('Classeur 1'!C30),"",'Classeur 1'!C30)</f>
        <v>Classeur n°1</v>
      </c>
      <c r="D30" s="60"/>
    </row>
    <row r="31" spans="1:4" ht="18.75" customHeight="1" x14ac:dyDescent="0.2">
      <c r="B31" s="55" t="str">
        <f>'Classeur 1'!B31</f>
        <v>Dessins</v>
      </c>
      <c r="C31" s="55"/>
      <c r="D31" s="61">
        <v>6</v>
      </c>
    </row>
    <row r="32" spans="1:4" ht="11.25" customHeight="1" x14ac:dyDescent="0.2">
      <c r="B32" s="39" t="str">
        <f>IF(ISBLANK('Classeur 1'!B32),"",'Classeur 1'!B32)</f>
        <v/>
      </c>
      <c r="C32" s="39" t="str">
        <f>IF(ISBLANK('Classeur 1'!C32),"",'Classeur 1'!C32)</f>
        <v/>
      </c>
      <c r="D32" s="61"/>
    </row>
    <row r="33" spans="1:4" ht="11.25" customHeight="1" x14ac:dyDescent="0.2">
      <c r="B33" s="39" t="str">
        <f>IF(ISBLANK('Classeur 1'!B33),"",'Classeur 1'!B33)</f>
        <v/>
      </c>
      <c r="C33" s="39" t="str">
        <f>IF(ISBLANK('Classeur 1'!C33),"",'Classeur 1'!C33)</f>
        <v/>
      </c>
      <c r="D33" s="61"/>
    </row>
    <row r="34" spans="1:4" ht="11.25" customHeight="1" x14ac:dyDescent="0.2">
      <c r="B34" s="39" t="str">
        <f>IF(ISBLANK('Classeur 1'!B34),"",'Classeur 1'!B34)</f>
        <v/>
      </c>
      <c r="C34" s="39" t="str">
        <f>IF(ISBLANK('Classeur 1'!C34),"",'Classeur 1'!C34)</f>
        <v/>
      </c>
      <c r="D34" s="61"/>
    </row>
    <row r="35" spans="1:4" ht="11.25" customHeight="1" x14ac:dyDescent="0.2">
      <c r="B35" s="39" t="str">
        <f>IF(ISBLANK('Classeur 1'!B35),"",'Classeur 1'!B35)</f>
        <v/>
      </c>
      <c r="C35" s="39" t="str">
        <f>IF(ISBLANK('Classeur 1'!C35),"",'Classeur 1'!C35)</f>
        <v/>
      </c>
      <c r="D35" s="61"/>
    </row>
    <row r="36" spans="1:4" ht="11.25" customHeight="1" x14ac:dyDescent="0.2">
      <c r="B36" s="39" t="str">
        <f>IF(ISBLANK('Classeur 1'!B36),"",'Classeur 1'!B36)</f>
        <v/>
      </c>
      <c r="C36" s="40" t="str">
        <f>IF(ISBLANK('Classeur 1'!C36),"",'Classeur 1'!C36)</f>
        <v>Classeur n°1</v>
      </c>
      <c r="D36" s="61"/>
    </row>
    <row r="37" spans="1:4" ht="18.75" customHeight="1" x14ac:dyDescent="0.2">
      <c r="B37" s="55" t="str">
        <f>'Classeur 1'!B37</f>
        <v>Schémas</v>
      </c>
      <c r="C37" s="55"/>
      <c r="D37" s="56">
        <v>7</v>
      </c>
    </row>
    <row r="38" spans="1:4" ht="11.25" customHeight="1" x14ac:dyDescent="0.2">
      <c r="B38" s="39" t="str">
        <f>IF(ISBLANK('Classeur 1'!B38),"",'Classeur 1'!B38)</f>
        <v/>
      </c>
      <c r="C38" s="39" t="str">
        <f>IF(ISBLANK('Classeur 1'!C38),"",'Classeur 1'!C38)</f>
        <v/>
      </c>
      <c r="D38" s="56"/>
    </row>
    <row r="39" spans="1:4" ht="11.25" customHeight="1" x14ac:dyDescent="0.2">
      <c r="B39" s="39" t="str">
        <f>IF(ISBLANK('Classeur 1'!B39),"",'Classeur 1'!B39)</f>
        <v/>
      </c>
      <c r="C39" s="39" t="str">
        <f>IF(ISBLANK('Classeur 1'!C39),"",'Classeur 1'!C39)</f>
        <v/>
      </c>
      <c r="D39" s="56"/>
    </row>
    <row r="40" spans="1:4" ht="11.25" customHeight="1" x14ac:dyDescent="0.2">
      <c r="B40" s="39" t="str">
        <f>IF(ISBLANK('Classeur 1'!B40),"",'Classeur 1'!B40)</f>
        <v/>
      </c>
      <c r="C40" s="39" t="str">
        <f>IF(ISBLANK('Classeur 1'!C40),"",'Classeur 1'!C40)</f>
        <v/>
      </c>
      <c r="D40" s="56"/>
    </row>
    <row r="41" spans="1:4" ht="11.25" customHeight="1" x14ac:dyDescent="0.2">
      <c r="B41" s="39" t="str">
        <f>IF(ISBLANK('Classeur 1'!B41),"",'Classeur 1'!B41)</f>
        <v/>
      </c>
      <c r="C41" s="39" t="str">
        <f>IF(ISBLANK('Classeur 1'!C41),"",'Classeur 1'!C41)</f>
        <v/>
      </c>
      <c r="D41" s="56"/>
    </row>
    <row r="42" spans="1:4" ht="11.25" customHeight="1" x14ac:dyDescent="0.2">
      <c r="B42" s="39" t="str">
        <f>IF(ISBLANK('Classeur 1'!B42),"",'Classeur 1'!B42)</f>
        <v/>
      </c>
      <c r="C42" s="40" t="str">
        <f>IF(ISBLANK('Classeur 1'!C42),"",'Classeur 1'!C42)</f>
        <v>Classeur n°1</v>
      </c>
      <c r="D42" s="56"/>
    </row>
    <row r="43" spans="1:4" ht="18.75" customHeight="1" x14ac:dyDescent="0.2">
      <c r="A43" s="46" t="str">
        <f>'Classeur 1'!A43</f>
        <v>P1704</v>
      </c>
      <c r="B43" s="55" t="str">
        <f>'Classeur 1'!B43</f>
        <v>Programmes</v>
      </c>
      <c r="C43" s="55"/>
      <c r="D43" s="57">
        <v>8</v>
      </c>
    </row>
    <row r="44" spans="1:4" ht="11.25" customHeight="1" x14ac:dyDescent="0.2">
      <c r="A44" s="46"/>
      <c r="B44" s="39" t="str">
        <f>IF(ISBLANK('Classeur 1'!B44),"",'Classeur 1'!B44)</f>
        <v/>
      </c>
      <c r="C44" s="39" t="str">
        <f>IF(ISBLANK('Classeur 1'!C44),"",'Classeur 1'!C44)</f>
        <v/>
      </c>
      <c r="D44" s="57"/>
    </row>
    <row r="45" spans="1:4" ht="11.25" customHeight="1" x14ac:dyDescent="0.2">
      <c r="B45" s="39" t="str">
        <f>IF(ISBLANK('Classeur 1'!B45),"",'Classeur 1'!B45)</f>
        <v/>
      </c>
      <c r="C45" s="39" t="str">
        <f>IF(ISBLANK('Classeur 1'!C45),"",'Classeur 1'!C45)</f>
        <v/>
      </c>
      <c r="D45" s="57"/>
    </row>
    <row r="46" spans="1:4" ht="11.25" customHeight="1" x14ac:dyDescent="0.2">
      <c r="B46" s="39" t="str">
        <f>IF(ISBLANK('Classeur 1'!B46),"",'Classeur 1'!B46)</f>
        <v/>
      </c>
      <c r="C46" s="39" t="str">
        <f>IF(ISBLANK('Classeur 1'!C46),"",'Classeur 1'!C46)</f>
        <v/>
      </c>
      <c r="D46" s="57"/>
    </row>
    <row r="47" spans="1:4" ht="11.25" customHeight="1" x14ac:dyDescent="0.2">
      <c r="A47" s="50" t="str">
        <f>'Classeur 1'!A47</f>
        <v>Manettes</v>
      </c>
      <c r="B47" s="39" t="str">
        <f>IF(ISBLANK('Classeur 1'!B47),"",'Classeur 1'!B47)</f>
        <v/>
      </c>
      <c r="C47" s="39" t="str">
        <f>IF(ISBLANK('Classeur 1'!C47),"",'Classeur 1'!C47)</f>
        <v/>
      </c>
      <c r="D47" s="57"/>
    </row>
    <row r="48" spans="1:4" ht="11.25" customHeight="1" x14ac:dyDescent="0.2">
      <c r="A48" s="50"/>
      <c r="B48" s="39" t="str">
        <f>IF(ISBLANK('Classeur 1'!B48),"",'Classeur 1'!B48)</f>
        <v/>
      </c>
      <c r="C48" s="40" t="str">
        <f>IF(ISBLANK('Classeur 1'!C48),"",'Classeur 1'!C48)</f>
        <v>Classeur n°1</v>
      </c>
      <c r="D48" s="57"/>
    </row>
    <row r="49" spans="1:4" ht="18.75" customHeight="1" x14ac:dyDescent="0.2">
      <c r="A49" s="50"/>
      <c r="B49" s="55" t="str">
        <f>'Classeur 1'!B49</f>
        <v>Mise en service</v>
      </c>
      <c r="C49" s="55"/>
      <c r="D49" s="58">
        <v>9</v>
      </c>
    </row>
    <row r="50" spans="1:4" ht="11.25" customHeight="1" x14ac:dyDescent="0.2">
      <c r="B50" s="39" t="str">
        <f>IF(ISBLANK('Classeur 1'!B50),"",'Classeur 1'!B50)</f>
        <v/>
      </c>
      <c r="C50" s="39" t="str">
        <f>IF(ISBLANK('Classeur 1'!C50),"",'Classeur 1'!C50)</f>
        <v/>
      </c>
      <c r="D50" s="58"/>
    </row>
    <row r="51" spans="1:4" ht="11.25" customHeight="1" x14ac:dyDescent="0.2">
      <c r="B51" s="39" t="str">
        <f>IF(ISBLANK('Classeur 1'!B51),"",'Classeur 1'!B51)</f>
        <v/>
      </c>
      <c r="C51" s="39" t="str">
        <f>IF(ISBLANK('Classeur 1'!C51),"",'Classeur 1'!C51)</f>
        <v/>
      </c>
      <c r="D51" s="58"/>
    </row>
    <row r="52" spans="1:4" ht="11.25" customHeight="1" x14ac:dyDescent="0.2">
      <c r="B52" s="39" t="str">
        <f>IF(ISBLANK('Classeur 1'!B52),"",'Classeur 1'!B52)</f>
        <v/>
      </c>
      <c r="C52" s="39" t="str">
        <f>IF(ISBLANK('Classeur 1'!C52),"",'Classeur 1'!C52)</f>
        <v/>
      </c>
      <c r="D52" s="58"/>
    </row>
    <row r="53" spans="1:4" ht="11.25" customHeight="1" x14ac:dyDescent="0.2">
      <c r="B53" s="39" t="str">
        <f>IF(ISBLANK('Classeur 1'!B53),"",'Classeur 1'!B53)</f>
        <v/>
      </c>
      <c r="C53" s="39" t="str">
        <f>IF(ISBLANK('Classeur 1'!C53),"",'Classeur 1'!C53)</f>
        <v/>
      </c>
      <c r="D53" s="58"/>
    </row>
    <row r="54" spans="1:4" ht="11.25" customHeight="1" x14ac:dyDescent="0.2">
      <c r="B54" s="39" t="str">
        <f>IF(ISBLANK('Classeur 1'!B54),"",'Classeur 1'!B54)</f>
        <v/>
      </c>
      <c r="C54" s="40" t="str">
        <f>IF(ISBLANK('Classeur 1'!C54),"",'Classeur 1'!C54)</f>
        <v>Classeur n°1</v>
      </c>
      <c r="D54" s="58"/>
    </row>
    <row r="55" spans="1:4" ht="18.75" customHeight="1" x14ac:dyDescent="0.2">
      <c r="A55" s="32">
        <f>'Classeur 1'!A55</f>
        <v>43281</v>
      </c>
      <c r="B55" s="55" t="str">
        <f>'Classeur 1'!B55</f>
        <v>Fiches de travail</v>
      </c>
      <c r="C55" s="55"/>
      <c r="D55" s="59">
        <v>10</v>
      </c>
    </row>
    <row r="56" spans="1:4" ht="11.25" customHeight="1" x14ac:dyDescent="0.2">
      <c r="A56" s="34"/>
      <c r="B56" s="39" t="str">
        <f>IF(ISBLANK('Classeur 1'!B56),"",'Classeur 1'!B56)</f>
        <v/>
      </c>
      <c r="C56" s="39" t="str">
        <f>IF(ISBLANK('Classeur 1'!C56),"",'Classeur 1'!C56)</f>
        <v/>
      </c>
      <c r="D56" s="59"/>
    </row>
    <row r="57" spans="1:4" ht="11.25" customHeight="1" x14ac:dyDescent="0.2">
      <c r="B57" s="39" t="str">
        <f>IF(ISBLANK('Classeur 1'!B57),"",'Classeur 1'!B57)</f>
        <v/>
      </c>
      <c r="C57" s="39" t="str">
        <f>IF(ISBLANK('Classeur 1'!C57),"",'Classeur 1'!C57)</f>
        <v/>
      </c>
      <c r="D57" s="59"/>
    </row>
    <row r="58" spans="1:4" ht="11.25" customHeight="1" x14ac:dyDescent="0.2">
      <c r="B58" s="39" t="str">
        <f>IF(ISBLANK('Classeur 1'!B58),"",'Classeur 1'!B58)</f>
        <v/>
      </c>
      <c r="C58" s="39" t="str">
        <f>IF(ISBLANK('Classeur 1'!C58),"",'Classeur 1'!C58)</f>
        <v/>
      </c>
      <c r="D58" s="59"/>
    </row>
    <row r="59" spans="1:4" ht="11.25" customHeight="1" x14ac:dyDescent="0.2">
      <c r="B59" s="39" t="str">
        <f>IF(ISBLANK('Classeur 1'!B59),"",'Classeur 1'!B59)</f>
        <v/>
      </c>
      <c r="C59" s="39" t="str">
        <f>IF(ISBLANK('Classeur 1'!C59),"",'Classeur 1'!C59)</f>
        <v/>
      </c>
      <c r="D59" s="59"/>
    </row>
    <row r="60" spans="1:4" ht="11.25" customHeight="1" x14ac:dyDescent="0.2">
      <c r="B60" s="39" t="str">
        <f>IF(ISBLANK('Classeur 1'!B60),"",'Classeur 1'!B60)</f>
        <v/>
      </c>
      <c r="C60" s="40" t="str">
        <f>IF(ISBLANK('Classeur 1'!C60),"",'Classeur 1'!C60)</f>
        <v>Classeur n°1</v>
      </c>
      <c r="D60" s="59"/>
    </row>
    <row r="61" spans="1:4" ht="18.75" customHeight="1" x14ac:dyDescent="0.2">
      <c r="B61" s="55" t="str">
        <f>'Classeur 1'!B61</f>
        <v>Photos</v>
      </c>
      <c r="C61" s="55"/>
      <c r="D61" s="60">
        <v>11</v>
      </c>
    </row>
    <row r="62" spans="1:4" ht="11.25" customHeight="1" x14ac:dyDescent="0.2">
      <c r="B62" s="39" t="str">
        <f>IF(ISBLANK('Classeur 1'!B62),"",'Classeur 1'!B62)</f>
        <v/>
      </c>
      <c r="C62" s="39" t="str">
        <f>IF(ISBLANK('Classeur 1'!C62),"",'Classeur 1'!C62)</f>
        <v/>
      </c>
      <c r="D62" s="60"/>
    </row>
    <row r="63" spans="1:4" ht="11.25" customHeight="1" x14ac:dyDescent="0.2">
      <c r="B63" s="39" t="str">
        <f>IF(ISBLANK('Classeur 1'!B63),"",'Classeur 1'!B63)</f>
        <v/>
      </c>
      <c r="C63" s="39" t="str">
        <f>IF(ISBLANK('Classeur 1'!C63),"",'Classeur 1'!C63)</f>
        <v/>
      </c>
      <c r="D63" s="60"/>
    </row>
    <row r="64" spans="1:4" ht="11.25" customHeight="1" x14ac:dyDescent="0.2">
      <c r="B64" s="39" t="str">
        <f>IF(ISBLANK('Classeur 1'!B64),"",'Classeur 1'!B64)</f>
        <v/>
      </c>
      <c r="C64" s="39" t="str">
        <f>IF(ISBLANK('Classeur 1'!C64),"",'Classeur 1'!C64)</f>
        <v/>
      </c>
      <c r="D64" s="60"/>
    </row>
    <row r="65" spans="1:4" ht="11.25" customHeight="1" x14ac:dyDescent="0.2">
      <c r="B65" s="39" t="str">
        <f>IF(ISBLANK('Classeur 1'!B65),"",'Classeur 1'!B65)</f>
        <v/>
      </c>
      <c r="C65" s="39" t="str">
        <f>IF(ISBLANK('Classeur 1'!C65),"",'Classeur 1'!C65)</f>
        <v/>
      </c>
      <c r="D65" s="60"/>
    </row>
    <row r="66" spans="1:4" ht="11.25" customHeight="1" x14ac:dyDescent="0.2">
      <c r="B66" s="39" t="str">
        <f>IF(ISBLANK('Classeur 1'!B66),"",'Classeur 1'!B66)</f>
        <v/>
      </c>
      <c r="C66" s="40" t="str">
        <f>IF(ISBLANK('Classeur 1'!C66),"",'Classeur 1'!C66)</f>
        <v>Classeur n°1</v>
      </c>
      <c r="D66" s="60"/>
    </row>
    <row r="67" spans="1:4" ht="18.75" customHeight="1" x14ac:dyDescent="0.2">
      <c r="A67" s="30" t="str">
        <f>'Classeur 1'!A67</f>
        <v>SANDOZ Pierre-Olivier</v>
      </c>
      <c r="B67" s="62" t="str">
        <f>'Classeur 1'!B67</f>
        <v>Présentation</v>
      </c>
      <c r="C67" s="62"/>
      <c r="D67" s="63">
        <v>12</v>
      </c>
    </row>
    <row r="68" spans="1:4" ht="11.25" customHeight="1" x14ac:dyDescent="0.2">
      <c r="A68" s="31" t="str">
        <f>'Classeur 1'!A68</f>
        <v>Alexandre.PICOTTE@cpnv.ch</v>
      </c>
      <c r="B68" s="42" t="str">
        <f>IF(ISBLANK('Classeur 1'!B68),"",'Classeur 1'!B68)</f>
        <v/>
      </c>
      <c r="C68" s="42" t="str">
        <f>IF(ISBLANK('Classeur 1'!C68),"",'Classeur 1'!C68)</f>
        <v/>
      </c>
      <c r="D68" s="63"/>
    </row>
    <row r="69" spans="1:4" ht="11.25" customHeight="1" x14ac:dyDescent="0.2">
      <c r="B69" s="42" t="str">
        <f>IF(ISBLANK('Classeur 1'!B69),"",'Classeur 1'!B69)</f>
        <v/>
      </c>
      <c r="C69" s="42" t="str">
        <f>IF(ISBLANK('Classeur 1'!C69),"",'Classeur 1'!C69)</f>
        <v/>
      </c>
      <c r="D69" s="63"/>
    </row>
    <row r="70" spans="1:4" ht="11.25" customHeight="1" x14ac:dyDescent="0.2">
      <c r="B70" s="42" t="str">
        <f>IF(ISBLANK('Classeur 1'!B70),"",'Classeur 1'!B70)</f>
        <v/>
      </c>
      <c r="C70" s="42" t="str">
        <f>IF(ISBLANK('Classeur 1'!C70),"",'Classeur 1'!C70)</f>
        <v/>
      </c>
      <c r="D70" s="63"/>
    </row>
    <row r="71" spans="1:4" ht="11.25" customHeight="1" x14ac:dyDescent="0.2">
      <c r="B71" s="42" t="str">
        <f>IF(ISBLANK('Classeur 1'!B71),"",'Classeur 1'!B71)</f>
        <v/>
      </c>
      <c r="C71" s="42" t="str">
        <f>IF(ISBLANK('Classeur 1'!C71),"",'Classeur 1'!C71)</f>
        <v/>
      </c>
      <c r="D71" s="63"/>
    </row>
    <row r="72" spans="1:4" ht="11.25" customHeight="1" x14ac:dyDescent="0.2">
      <c r="B72" s="42" t="str">
        <f>IF(ISBLANK('Classeur 1'!B72),"",'Classeur 1'!B72)</f>
        <v/>
      </c>
      <c r="C72" s="43" t="str">
        <f>IF(ISBLANK('Classeur 1'!C72),"",'Classeur 1'!C72)</f>
        <v>Classeur n°1</v>
      </c>
      <c r="D72" s="63"/>
    </row>
    <row r="73" spans="1:4" ht="11.25" customHeight="1" x14ac:dyDescent="0.2"/>
  </sheetData>
  <mergeCells count="28">
    <mergeCell ref="B55:C55"/>
    <mergeCell ref="D55:D60"/>
    <mergeCell ref="B61:C61"/>
    <mergeCell ref="D61:D66"/>
    <mergeCell ref="B67:C67"/>
    <mergeCell ref="D67:D72"/>
    <mergeCell ref="B31:C31"/>
    <mergeCell ref="D31:D36"/>
    <mergeCell ref="B37:C37"/>
    <mergeCell ref="D37:D42"/>
    <mergeCell ref="A43:A44"/>
    <mergeCell ref="B43:C43"/>
    <mergeCell ref="D43:D48"/>
    <mergeCell ref="A47:A49"/>
    <mergeCell ref="B49:C49"/>
    <mergeCell ref="D49:D54"/>
    <mergeCell ref="A19:A20"/>
    <mergeCell ref="B19:C19"/>
    <mergeCell ref="D19:D24"/>
    <mergeCell ref="A21:A22"/>
    <mergeCell ref="B25:C25"/>
    <mergeCell ref="D25:D30"/>
    <mergeCell ref="B1:C1"/>
    <mergeCell ref="D1:D6"/>
    <mergeCell ref="B7:C7"/>
    <mergeCell ref="D7:D12"/>
    <mergeCell ref="B13:C13"/>
    <mergeCell ref="D13:D18"/>
  </mergeCells>
  <hyperlinks>
    <hyperlink ref="A68" r:id="rId1" display="julien.schaller@cpnv.ch"/>
  </hyperlinks>
  <printOptions horizontalCentered="1" verticalCentered="1"/>
  <pageMargins left="0.78740157480314965" right="0" top="0" bottom="0" header="0.51181102362204722" footer="0.51181102362204722"/>
  <pageSetup paperSize="9" scale="93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D73"/>
  <sheetViews>
    <sheetView topLeftCell="A30" workbookViewId="0">
      <selection activeCell="A55" sqref="A55"/>
    </sheetView>
  </sheetViews>
  <sheetFormatPr baseColWidth="10" defaultRowHeight="11.25" x14ac:dyDescent="0.2"/>
  <cols>
    <col min="1" max="1" width="32.7109375" style="1" customWidth="1"/>
    <col min="2" max="3" width="30.7109375" style="1" customWidth="1"/>
    <col min="4" max="4" width="4.7109375" style="1" customWidth="1"/>
    <col min="5" max="16384" width="11.42578125" style="1"/>
  </cols>
  <sheetData>
    <row r="1" spans="2:4" ht="18.75" customHeight="1" x14ac:dyDescent="0.2">
      <c r="B1" s="55" t="str">
        <f>'Classeur 1'!B1</f>
        <v>Administratif</v>
      </c>
      <c r="C1" s="55"/>
      <c r="D1" s="56">
        <v>1</v>
      </c>
    </row>
    <row r="2" spans="2:4" ht="11.25" customHeight="1" x14ac:dyDescent="0.2">
      <c r="B2" s="39" t="str">
        <f>IF(ISBLANK('Classeur 1'!B2),"",'Classeur 1'!B2)</f>
        <v/>
      </c>
      <c r="C2" s="39" t="str">
        <f>IF(ISBLANK('Classeur 1'!C2),"",'Classeur 1'!C2)</f>
        <v/>
      </c>
      <c r="D2" s="56"/>
    </row>
    <row r="3" spans="2:4" ht="11.25" customHeight="1" x14ac:dyDescent="0.2">
      <c r="B3" s="39" t="str">
        <f>IF(ISBLANK('Classeur 1'!B3),"",'Classeur 1'!B3)</f>
        <v/>
      </c>
      <c r="C3" s="39" t="str">
        <f>IF(ISBLANK('Classeur 1'!C3),"",'Classeur 1'!C3)</f>
        <v/>
      </c>
      <c r="D3" s="56"/>
    </row>
    <row r="4" spans="2:4" ht="11.25" customHeight="1" x14ac:dyDescent="0.2">
      <c r="B4" s="39" t="str">
        <f>IF(ISBLANK('Classeur 1'!B4),"",'Classeur 1'!B4)</f>
        <v/>
      </c>
      <c r="C4" s="39" t="str">
        <f>IF(ISBLANK('Classeur 1'!C4),"",'Classeur 1'!C4)</f>
        <v/>
      </c>
      <c r="D4" s="56"/>
    </row>
    <row r="5" spans="2:4" ht="11.25" customHeight="1" x14ac:dyDescent="0.2">
      <c r="B5" s="39" t="str">
        <f>IF(ISBLANK('Classeur 1'!B5),"",'Classeur 1'!B5)</f>
        <v/>
      </c>
      <c r="C5" s="39" t="str">
        <f>IF(ISBLANK('Classeur 1'!C5),"",'Classeur 1'!C5)</f>
        <v/>
      </c>
      <c r="D5" s="56"/>
    </row>
    <row r="6" spans="2:4" ht="11.25" customHeight="1" x14ac:dyDescent="0.2">
      <c r="B6" s="39" t="str">
        <f>IF(ISBLANK('Classeur 1'!B6),"",'Classeur 1'!B6)</f>
        <v/>
      </c>
      <c r="C6" s="40" t="str">
        <f>IF(ISBLANK('Classeur 1'!C6),"",'Classeur 1'!C6)</f>
        <v>Classeur n°1</v>
      </c>
      <c r="D6" s="56"/>
    </row>
    <row r="7" spans="2:4" ht="18.75" customHeight="1" x14ac:dyDescent="0.2">
      <c r="B7" s="55" t="str">
        <f>'Classeur 1'!B7</f>
        <v>Commandes</v>
      </c>
      <c r="C7" s="55"/>
      <c r="D7" s="57">
        <v>2</v>
      </c>
    </row>
    <row r="8" spans="2:4" ht="11.25" customHeight="1" x14ac:dyDescent="0.2">
      <c r="B8" s="39" t="str">
        <f>IF(ISBLANK('Classeur 1'!B8),"",'Classeur 1'!B8)</f>
        <v/>
      </c>
      <c r="C8" s="39" t="str">
        <f>IF(ISBLANK('Classeur 1'!C8),"",'Classeur 1'!C8)</f>
        <v/>
      </c>
      <c r="D8" s="57"/>
    </row>
    <row r="9" spans="2:4" ht="11.25" customHeight="1" x14ac:dyDescent="0.2">
      <c r="B9" s="39" t="str">
        <f>IF(ISBLANK('Classeur 1'!B9),"",'Classeur 1'!B9)</f>
        <v/>
      </c>
      <c r="C9" s="39" t="str">
        <f>IF(ISBLANK('Classeur 1'!C9),"",'Classeur 1'!C9)</f>
        <v/>
      </c>
      <c r="D9" s="57"/>
    </row>
    <row r="10" spans="2:4" ht="11.25" customHeight="1" x14ac:dyDescent="0.2">
      <c r="B10" s="39" t="str">
        <f>IF(ISBLANK('Classeur 1'!B10),"",'Classeur 1'!B10)</f>
        <v/>
      </c>
      <c r="C10" s="39" t="str">
        <f>IF(ISBLANK('Classeur 1'!C10),"",'Classeur 1'!C10)</f>
        <v/>
      </c>
      <c r="D10" s="57"/>
    </row>
    <row r="11" spans="2:4" ht="11.25" customHeight="1" x14ac:dyDescent="0.2">
      <c r="B11" s="39" t="str">
        <f>IF(ISBLANK('Classeur 1'!B11),"",'Classeur 1'!B11)</f>
        <v/>
      </c>
      <c r="C11" s="39" t="str">
        <f>IF(ISBLANK('Classeur 1'!C11),"",'Classeur 1'!C11)</f>
        <v/>
      </c>
      <c r="D11" s="57"/>
    </row>
    <row r="12" spans="2:4" ht="11.25" customHeight="1" x14ac:dyDescent="0.2">
      <c r="B12" s="39" t="str">
        <f>IF(ISBLANK('Classeur 1'!B12),"",'Classeur 1'!B12)</f>
        <v/>
      </c>
      <c r="C12" s="40" t="str">
        <f>IF(ISBLANK('Classeur 1'!C12),"",'Classeur 1'!C12)</f>
        <v>Classeur n°1</v>
      </c>
      <c r="D12" s="57"/>
    </row>
    <row r="13" spans="2:4" ht="18.75" customHeight="1" x14ac:dyDescent="0.2">
      <c r="B13" s="55" t="str">
        <f>'Classeur 1'!B13</f>
        <v>Documentation technique</v>
      </c>
      <c r="C13" s="55"/>
      <c r="D13" s="58">
        <v>3</v>
      </c>
    </row>
    <row r="14" spans="2:4" ht="11.25" customHeight="1" x14ac:dyDescent="0.2">
      <c r="B14" s="39" t="str">
        <f>IF(ISBLANK('Classeur 1'!B14),"",'Classeur 1'!B14)</f>
        <v/>
      </c>
      <c r="C14" s="39" t="str">
        <f>IF(ISBLANK('Classeur 1'!C14),"",'Classeur 1'!C14)</f>
        <v/>
      </c>
      <c r="D14" s="58"/>
    </row>
    <row r="15" spans="2:4" ht="11.25" customHeight="1" x14ac:dyDescent="0.2">
      <c r="B15" s="39" t="str">
        <f>IF(ISBLANK('Classeur 1'!B15),"",'Classeur 1'!B15)</f>
        <v/>
      </c>
      <c r="C15" s="39" t="str">
        <f>IF(ISBLANK('Classeur 1'!C15),"",'Classeur 1'!C15)</f>
        <v/>
      </c>
      <c r="D15" s="58"/>
    </row>
    <row r="16" spans="2:4" ht="11.25" customHeight="1" x14ac:dyDescent="0.2">
      <c r="B16" s="39" t="str">
        <f>IF(ISBLANK('Classeur 1'!B16),"",'Classeur 1'!B16)</f>
        <v/>
      </c>
      <c r="C16" s="39" t="str">
        <f>IF(ISBLANK('Classeur 1'!C16),"",'Classeur 1'!C16)</f>
        <v/>
      </c>
      <c r="D16" s="58"/>
    </row>
    <row r="17" spans="1:4" ht="11.25" customHeight="1" x14ac:dyDescent="0.2">
      <c r="B17" s="39" t="str">
        <f>IF(ISBLANK('Classeur 1'!B17),"",'Classeur 1'!B17)</f>
        <v/>
      </c>
      <c r="C17" s="39" t="str">
        <f>IF(ISBLANK('Classeur 1'!C17),"",'Classeur 1'!C17)</f>
        <v/>
      </c>
      <c r="D17" s="58"/>
    </row>
    <row r="18" spans="1:4" ht="11.25" customHeight="1" x14ac:dyDescent="0.2">
      <c r="B18" s="39" t="str">
        <f>IF(ISBLANK('Classeur 1'!B18),"",'Classeur 1'!B18)</f>
        <v/>
      </c>
      <c r="C18" s="40" t="str">
        <f>IF(ISBLANK('Classeur 1'!C18),"",'Classeur 1'!C18)</f>
        <v>Classeur n°1</v>
      </c>
      <c r="D18" s="58"/>
    </row>
    <row r="19" spans="1:4" ht="18.75" customHeight="1" x14ac:dyDescent="0.2">
      <c r="A19" s="45" t="str">
        <f>'Classeur 1'!A19</f>
        <v>Filière d'automatique</v>
      </c>
      <c r="B19" s="55" t="str">
        <f>'Classeur 1'!B19</f>
        <v>Etude</v>
      </c>
      <c r="C19" s="55"/>
      <c r="D19" s="59">
        <v>4</v>
      </c>
    </row>
    <row r="20" spans="1:4" ht="11.25" customHeight="1" x14ac:dyDescent="0.2">
      <c r="A20" s="45"/>
      <c r="B20" s="39" t="str">
        <f>IF(ISBLANK('Classeur 1'!B20),"",'Classeur 1'!B20)</f>
        <v/>
      </c>
      <c r="C20" s="39" t="str">
        <f>IF(ISBLANK('Classeur 1'!C20),"",'Classeur 1'!C20)</f>
        <v/>
      </c>
      <c r="D20" s="59"/>
    </row>
    <row r="21" spans="1:4" ht="11.25" customHeight="1" x14ac:dyDescent="0.2">
      <c r="A21" s="45" t="str">
        <f>'Classeur 1'!A21</f>
        <v>1400 Yverdon</v>
      </c>
      <c r="B21" s="39" t="str">
        <f>IF(ISBLANK('Classeur 1'!B21),"",'Classeur 1'!B21)</f>
        <v/>
      </c>
      <c r="C21" s="39" t="str">
        <f>IF(ISBLANK('Classeur 1'!C21),"",'Classeur 1'!C21)</f>
        <v/>
      </c>
      <c r="D21" s="59"/>
    </row>
    <row r="22" spans="1:4" ht="11.25" customHeight="1" x14ac:dyDescent="0.2">
      <c r="A22" s="45"/>
      <c r="B22" s="39" t="str">
        <f>IF(ISBLANK('Classeur 1'!B22),"",'Classeur 1'!B22)</f>
        <v/>
      </c>
      <c r="C22" s="39" t="str">
        <f>IF(ISBLANK('Classeur 1'!C22),"",'Classeur 1'!C22)</f>
        <v/>
      </c>
      <c r="D22" s="59"/>
    </row>
    <row r="23" spans="1:4" ht="11.25" customHeight="1" x14ac:dyDescent="0.2">
      <c r="B23" s="39" t="str">
        <f>IF(ISBLANK('Classeur 1'!B23),"",'Classeur 1'!B23)</f>
        <v/>
      </c>
      <c r="C23" s="39" t="str">
        <f>IF(ISBLANK('Classeur 1'!C23),"",'Classeur 1'!C23)</f>
        <v/>
      </c>
      <c r="D23" s="59"/>
    </row>
    <row r="24" spans="1:4" ht="11.25" customHeight="1" x14ac:dyDescent="0.2">
      <c r="B24" s="39" t="str">
        <f>IF(ISBLANK('Classeur 1'!B24),"",'Classeur 1'!B24)</f>
        <v/>
      </c>
      <c r="C24" s="40" t="str">
        <f>IF(ISBLANK('Classeur 1'!C24),"",'Classeur 1'!C24)</f>
        <v>Classeur n°1</v>
      </c>
      <c r="D24" s="59"/>
    </row>
    <row r="25" spans="1:4" ht="18.75" customHeight="1" x14ac:dyDescent="0.2">
      <c r="B25" s="55" t="str">
        <f>'Classeur 1'!B25</f>
        <v>Liste de pièces</v>
      </c>
      <c r="C25" s="55"/>
      <c r="D25" s="60">
        <v>5</v>
      </c>
    </row>
    <row r="26" spans="1:4" ht="11.25" customHeight="1" x14ac:dyDescent="0.2">
      <c r="B26" s="39" t="str">
        <f>IF(ISBLANK('Classeur 1'!B26),"",'Classeur 1'!B26)</f>
        <v/>
      </c>
      <c r="C26" s="39" t="str">
        <f>IF(ISBLANK('Classeur 1'!C26),"",'Classeur 1'!C26)</f>
        <v/>
      </c>
      <c r="D26" s="60"/>
    </row>
    <row r="27" spans="1:4" ht="11.25" customHeight="1" x14ac:dyDescent="0.2">
      <c r="B27" s="39" t="str">
        <f>IF(ISBLANK('Classeur 1'!B27),"",'Classeur 1'!B27)</f>
        <v/>
      </c>
      <c r="C27" s="39" t="str">
        <f>IF(ISBLANK('Classeur 1'!C27),"",'Classeur 1'!C27)</f>
        <v/>
      </c>
      <c r="D27" s="60"/>
    </row>
    <row r="28" spans="1:4" ht="11.25" customHeight="1" x14ac:dyDescent="0.2">
      <c r="B28" s="39" t="str">
        <f>IF(ISBLANK('Classeur 1'!B28),"",'Classeur 1'!B28)</f>
        <v/>
      </c>
      <c r="C28" s="39" t="str">
        <f>IF(ISBLANK('Classeur 1'!C28),"",'Classeur 1'!C28)</f>
        <v/>
      </c>
      <c r="D28" s="60"/>
    </row>
    <row r="29" spans="1:4" ht="11.25" customHeight="1" x14ac:dyDescent="0.2">
      <c r="B29" s="39" t="str">
        <f>IF(ISBLANK('Classeur 1'!B29),"",'Classeur 1'!B29)</f>
        <v/>
      </c>
      <c r="C29" s="39" t="str">
        <f>IF(ISBLANK('Classeur 1'!C29),"",'Classeur 1'!C29)</f>
        <v/>
      </c>
      <c r="D29" s="60"/>
    </row>
    <row r="30" spans="1:4" ht="11.25" customHeight="1" x14ac:dyDescent="0.2">
      <c r="B30" s="39" t="str">
        <f>IF(ISBLANK('Classeur 1'!B30),"",'Classeur 1'!B30)</f>
        <v/>
      </c>
      <c r="C30" s="40" t="str">
        <f>IF(ISBLANK('Classeur 1'!C30),"",'Classeur 1'!C30)</f>
        <v>Classeur n°1</v>
      </c>
      <c r="D30" s="60"/>
    </row>
    <row r="31" spans="1:4" ht="18.75" customHeight="1" x14ac:dyDescent="0.2">
      <c r="B31" s="55" t="str">
        <f>'Classeur 1'!B31</f>
        <v>Dessins</v>
      </c>
      <c r="C31" s="55"/>
      <c r="D31" s="61">
        <v>6</v>
      </c>
    </row>
    <row r="32" spans="1:4" ht="11.25" customHeight="1" x14ac:dyDescent="0.2">
      <c r="B32" s="39" t="str">
        <f>IF(ISBLANK('Classeur 1'!B32),"",'Classeur 1'!B32)</f>
        <v/>
      </c>
      <c r="C32" s="39" t="str">
        <f>IF(ISBLANK('Classeur 1'!C32),"",'Classeur 1'!C32)</f>
        <v/>
      </c>
      <c r="D32" s="61"/>
    </row>
    <row r="33" spans="1:4" ht="11.25" customHeight="1" x14ac:dyDescent="0.2">
      <c r="B33" s="39" t="str">
        <f>IF(ISBLANK('Classeur 1'!B33),"",'Classeur 1'!B33)</f>
        <v/>
      </c>
      <c r="C33" s="39" t="str">
        <f>IF(ISBLANK('Classeur 1'!C33),"",'Classeur 1'!C33)</f>
        <v/>
      </c>
      <c r="D33" s="61"/>
    </row>
    <row r="34" spans="1:4" ht="11.25" customHeight="1" x14ac:dyDescent="0.2">
      <c r="B34" s="39" t="str">
        <f>IF(ISBLANK('Classeur 1'!B34),"",'Classeur 1'!B34)</f>
        <v/>
      </c>
      <c r="C34" s="39" t="str">
        <f>IF(ISBLANK('Classeur 1'!C34),"",'Classeur 1'!C34)</f>
        <v/>
      </c>
      <c r="D34" s="61"/>
    </row>
    <row r="35" spans="1:4" ht="11.25" customHeight="1" x14ac:dyDescent="0.2">
      <c r="B35" s="39" t="str">
        <f>IF(ISBLANK('Classeur 1'!B35),"",'Classeur 1'!B35)</f>
        <v/>
      </c>
      <c r="C35" s="39" t="str">
        <f>IF(ISBLANK('Classeur 1'!C35),"",'Classeur 1'!C35)</f>
        <v/>
      </c>
      <c r="D35" s="61"/>
    </row>
    <row r="36" spans="1:4" ht="11.25" customHeight="1" x14ac:dyDescent="0.2">
      <c r="B36" s="39" t="str">
        <f>IF(ISBLANK('Classeur 1'!B36),"",'Classeur 1'!B36)</f>
        <v/>
      </c>
      <c r="C36" s="40" t="str">
        <f>IF(ISBLANK('Classeur 1'!C36),"",'Classeur 1'!C36)</f>
        <v>Classeur n°1</v>
      </c>
      <c r="D36" s="61"/>
    </row>
    <row r="37" spans="1:4" ht="18.75" customHeight="1" x14ac:dyDescent="0.2">
      <c r="B37" s="55" t="str">
        <f>'Classeur 1'!B37</f>
        <v>Schémas</v>
      </c>
      <c r="C37" s="55"/>
      <c r="D37" s="56">
        <v>7</v>
      </c>
    </row>
    <row r="38" spans="1:4" ht="11.25" customHeight="1" x14ac:dyDescent="0.2">
      <c r="B38" s="39" t="str">
        <f>IF(ISBLANK('Classeur 1'!B38),"",'Classeur 1'!B38)</f>
        <v/>
      </c>
      <c r="C38" s="39" t="str">
        <f>IF(ISBLANK('Classeur 1'!C38),"",'Classeur 1'!C38)</f>
        <v/>
      </c>
      <c r="D38" s="56"/>
    </row>
    <row r="39" spans="1:4" ht="11.25" customHeight="1" x14ac:dyDescent="0.2">
      <c r="B39" s="39" t="str">
        <f>IF(ISBLANK('Classeur 1'!B39),"",'Classeur 1'!B39)</f>
        <v/>
      </c>
      <c r="C39" s="39" t="str">
        <f>IF(ISBLANK('Classeur 1'!C39),"",'Classeur 1'!C39)</f>
        <v/>
      </c>
      <c r="D39" s="56"/>
    </row>
    <row r="40" spans="1:4" ht="11.25" customHeight="1" x14ac:dyDescent="0.2">
      <c r="B40" s="39" t="str">
        <f>IF(ISBLANK('Classeur 1'!B40),"",'Classeur 1'!B40)</f>
        <v/>
      </c>
      <c r="C40" s="39" t="str">
        <f>IF(ISBLANK('Classeur 1'!C40),"",'Classeur 1'!C40)</f>
        <v/>
      </c>
      <c r="D40" s="56"/>
    </row>
    <row r="41" spans="1:4" ht="11.25" customHeight="1" x14ac:dyDescent="0.2">
      <c r="B41" s="39" t="str">
        <f>IF(ISBLANK('Classeur 1'!B41),"",'Classeur 1'!B41)</f>
        <v/>
      </c>
      <c r="C41" s="39" t="str">
        <f>IF(ISBLANK('Classeur 1'!C41),"",'Classeur 1'!C41)</f>
        <v/>
      </c>
      <c r="D41" s="56"/>
    </row>
    <row r="42" spans="1:4" ht="11.25" customHeight="1" x14ac:dyDescent="0.2">
      <c r="B42" s="39" t="str">
        <f>IF(ISBLANK('Classeur 1'!B42),"",'Classeur 1'!B42)</f>
        <v/>
      </c>
      <c r="C42" s="40" t="str">
        <f>IF(ISBLANK('Classeur 1'!C42),"",'Classeur 1'!C42)</f>
        <v>Classeur n°1</v>
      </c>
      <c r="D42" s="56"/>
    </row>
    <row r="43" spans="1:4" ht="18.75" customHeight="1" x14ac:dyDescent="0.2">
      <c r="A43" s="46" t="str">
        <f>'Classeur 1'!A43</f>
        <v>P1704</v>
      </c>
      <c r="B43" s="55" t="str">
        <f>'Classeur 1'!B43</f>
        <v>Programmes</v>
      </c>
      <c r="C43" s="55"/>
      <c r="D43" s="57">
        <v>8</v>
      </c>
    </row>
    <row r="44" spans="1:4" ht="11.25" customHeight="1" x14ac:dyDescent="0.2">
      <c r="A44" s="46"/>
      <c r="B44" s="39" t="str">
        <f>IF(ISBLANK('Classeur 1'!B44),"",'Classeur 1'!B44)</f>
        <v/>
      </c>
      <c r="C44" s="39" t="str">
        <f>IF(ISBLANK('Classeur 1'!C44),"",'Classeur 1'!C44)</f>
        <v/>
      </c>
      <c r="D44" s="57"/>
    </row>
    <row r="45" spans="1:4" ht="11.25" customHeight="1" x14ac:dyDescent="0.2">
      <c r="B45" s="39" t="str">
        <f>IF(ISBLANK('Classeur 1'!B45),"",'Classeur 1'!B45)</f>
        <v/>
      </c>
      <c r="C45" s="39" t="str">
        <f>IF(ISBLANK('Classeur 1'!C45),"",'Classeur 1'!C45)</f>
        <v/>
      </c>
      <c r="D45" s="57"/>
    </row>
    <row r="46" spans="1:4" ht="11.25" customHeight="1" x14ac:dyDescent="0.2">
      <c r="B46" s="39" t="str">
        <f>IF(ISBLANK('Classeur 1'!B46),"",'Classeur 1'!B46)</f>
        <v/>
      </c>
      <c r="C46" s="39" t="str">
        <f>IF(ISBLANK('Classeur 1'!C46),"",'Classeur 1'!C46)</f>
        <v/>
      </c>
      <c r="D46" s="57"/>
    </row>
    <row r="47" spans="1:4" ht="11.25" customHeight="1" x14ac:dyDescent="0.2">
      <c r="A47" s="50" t="str">
        <f>'Classeur 1'!A47</f>
        <v>Manettes</v>
      </c>
      <c r="B47" s="39" t="str">
        <f>IF(ISBLANK('Classeur 1'!B47),"",'Classeur 1'!B47)</f>
        <v/>
      </c>
      <c r="C47" s="39" t="str">
        <f>IF(ISBLANK('Classeur 1'!C47),"",'Classeur 1'!C47)</f>
        <v/>
      </c>
      <c r="D47" s="57"/>
    </row>
    <row r="48" spans="1:4" ht="11.25" customHeight="1" x14ac:dyDescent="0.2">
      <c r="A48" s="50"/>
      <c r="B48" s="39" t="str">
        <f>IF(ISBLANK('Classeur 1'!B48),"",'Classeur 1'!B48)</f>
        <v/>
      </c>
      <c r="C48" s="40" t="str">
        <f>IF(ISBLANK('Classeur 1'!C48),"",'Classeur 1'!C48)</f>
        <v>Classeur n°1</v>
      </c>
      <c r="D48" s="57"/>
    </row>
    <row r="49" spans="1:4" ht="18.75" customHeight="1" x14ac:dyDescent="0.2">
      <c r="A49" s="50"/>
      <c r="B49" s="55" t="str">
        <f>'Classeur 1'!B49</f>
        <v>Mise en service</v>
      </c>
      <c r="C49" s="55"/>
      <c r="D49" s="58">
        <v>9</v>
      </c>
    </row>
    <row r="50" spans="1:4" ht="11.25" customHeight="1" x14ac:dyDescent="0.2">
      <c r="B50" s="39" t="str">
        <f>IF(ISBLANK('Classeur 1'!B50),"",'Classeur 1'!B50)</f>
        <v/>
      </c>
      <c r="C50" s="39" t="str">
        <f>IF(ISBLANK('Classeur 1'!C50),"",'Classeur 1'!C50)</f>
        <v/>
      </c>
      <c r="D50" s="58"/>
    </row>
    <row r="51" spans="1:4" ht="11.25" customHeight="1" x14ac:dyDescent="0.2">
      <c r="B51" s="39" t="str">
        <f>IF(ISBLANK('Classeur 1'!B51),"",'Classeur 1'!B51)</f>
        <v/>
      </c>
      <c r="C51" s="39" t="str">
        <f>IF(ISBLANK('Classeur 1'!C51),"",'Classeur 1'!C51)</f>
        <v/>
      </c>
      <c r="D51" s="58"/>
    </row>
    <row r="52" spans="1:4" ht="11.25" customHeight="1" x14ac:dyDescent="0.2">
      <c r="B52" s="39" t="str">
        <f>IF(ISBLANK('Classeur 1'!B52),"",'Classeur 1'!B52)</f>
        <v/>
      </c>
      <c r="C52" s="39" t="str">
        <f>IF(ISBLANK('Classeur 1'!C52),"",'Classeur 1'!C52)</f>
        <v/>
      </c>
      <c r="D52" s="58"/>
    </row>
    <row r="53" spans="1:4" ht="11.25" customHeight="1" x14ac:dyDescent="0.2">
      <c r="B53" s="39" t="str">
        <f>IF(ISBLANK('Classeur 1'!B53),"",'Classeur 1'!B53)</f>
        <v/>
      </c>
      <c r="C53" s="39" t="str">
        <f>IF(ISBLANK('Classeur 1'!C53),"",'Classeur 1'!C53)</f>
        <v/>
      </c>
      <c r="D53" s="58"/>
    </row>
    <row r="54" spans="1:4" ht="11.25" customHeight="1" x14ac:dyDescent="0.2">
      <c r="B54" s="39" t="str">
        <f>IF(ISBLANK('Classeur 1'!B54),"",'Classeur 1'!B54)</f>
        <v/>
      </c>
      <c r="C54" s="40" t="str">
        <f>IF(ISBLANK('Classeur 1'!C54),"",'Classeur 1'!C54)</f>
        <v>Classeur n°1</v>
      </c>
      <c r="D54" s="58"/>
    </row>
    <row r="55" spans="1:4" ht="18.75" customHeight="1" x14ac:dyDescent="0.2">
      <c r="A55" s="41">
        <f>'Classeur 1'!A55</f>
        <v>43281</v>
      </c>
      <c r="B55" s="55" t="str">
        <f>'Classeur 1'!B55</f>
        <v>Fiches de travail</v>
      </c>
      <c r="C55" s="55"/>
      <c r="D55" s="59">
        <v>10</v>
      </c>
    </row>
    <row r="56" spans="1:4" ht="11.25" customHeight="1" x14ac:dyDescent="0.2">
      <c r="A56" s="34"/>
      <c r="B56" s="39" t="str">
        <f>IF(ISBLANK('Classeur 1'!B56),"",'Classeur 1'!B56)</f>
        <v/>
      </c>
      <c r="C56" s="39" t="str">
        <f>IF(ISBLANK('Classeur 1'!C56),"",'Classeur 1'!C56)</f>
        <v/>
      </c>
      <c r="D56" s="59"/>
    </row>
    <row r="57" spans="1:4" ht="11.25" customHeight="1" x14ac:dyDescent="0.2">
      <c r="B57" s="39" t="str">
        <f>IF(ISBLANK('Classeur 1'!B57),"",'Classeur 1'!B57)</f>
        <v/>
      </c>
      <c r="C57" s="39" t="str">
        <f>IF(ISBLANK('Classeur 1'!C57),"",'Classeur 1'!C57)</f>
        <v/>
      </c>
      <c r="D57" s="59"/>
    </row>
    <row r="58" spans="1:4" ht="11.25" customHeight="1" x14ac:dyDescent="0.2">
      <c r="B58" s="39" t="str">
        <f>IF(ISBLANK('Classeur 1'!B58),"",'Classeur 1'!B58)</f>
        <v/>
      </c>
      <c r="C58" s="39" t="str">
        <f>IF(ISBLANK('Classeur 1'!C58),"",'Classeur 1'!C58)</f>
        <v/>
      </c>
      <c r="D58" s="59"/>
    </row>
    <row r="59" spans="1:4" ht="11.25" customHeight="1" x14ac:dyDescent="0.2">
      <c r="B59" s="39" t="str">
        <f>IF(ISBLANK('Classeur 1'!B59),"",'Classeur 1'!B59)</f>
        <v/>
      </c>
      <c r="C59" s="39" t="str">
        <f>IF(ISBLANK('Classeur 1'!C59),"",'Classeur 1'!C59)</f>
        <v/>
      </c>
      <c r="D59" s="59"/>
    </row>
    <row r="60" spans="1:4" ht="11.25" customHeight="1" x14ac:dyDescent="0.2">
      <c r="B60" s="39" t="str">
        <f>IF(ISBLANK('Classeur 1'!B60),"",'Classeur 1'!B60)</f>
        <v/>
      </c>
      <c r="C60" s="40" t="str">
        <f>IF(ISBLANK('Classeur 1'!C60),"",'Classeur 1'!C60)</f>
        <v>Classeur n°1</v>
      </c>
      <c r="D60" s="59"/>
    </row>
    <row r="61" spans="1:4" ht="18.75" customHeight="1" x14ac:dyDescent="0.2">
      <c r="B61" s="55" t="str">
        <f>'Classeur 1'!B61</f>
        <v>Photos</v>
      </c>
      <c r="C61" s="55"/>
      <c r="D61" s="60">
        <v>11</v>
      </c>
    </row>
    <row r="62" spans="1:4" ht="11.25" customHeight="1" x14ac:dyDescent="0.2">
      <c r="B62" s="39" t="str">
        <f>IF(ISBLANK('Classeur 1'!B62),"",'Classeur 1'!B62)</f>
        <v/>
      </c>
      <c r="C62" s="39" t="str">
        <f>IF(ISBLANK('Classeur 1'!C62),"",'Classeur 1'!C62)</f>
        <v/>
      </c>
      <c r="D62" s="60"/>
    </row>
    <row r="63" spans="1:4" ht="11.25" customHeight="1" x14ac:dyDescent="0.2">
      <c r="B63" s="39" t="str">
        <f>IF(ISBLANK('Classeur 1'!B63),"",'Classeur 1'!B63)</f>
        <v/>
      </c>
      <c r="C63" s="39" t="str">
        <f>IF(ISBLANK('Classeur 1'!C63),"",'Classeur 1'!C63)</f>
        <v/>
      </c>
      <c r="D63" s="60"/>
    </row>
    <row r="64" spans="1:4" ht="11.25" customHeight="1" x14ac:dyDescent="0.2">
      <c r="B64" s="39" t="str">
        <f>IF(ISBLANK('Classeur 1'!B64),"",'Classeur 1'!B64)</f>
        <v/>
      </c>
      <c r="C64" s="39" t="str">
        <f>IF(ISBLANK('Classeur 1'!C64),"",'Classeur 1'!C64)</f>
        <v/>
      </c>
      <c r="D64" s="60"/>
    </row>
    <row r="65" spans="1:4" ht="11.25" customHeight="1" x14ac:dyDescent="0.2">
      <c r="B65" s="39" t="str">
        <f>IF(ISBLANK('Classeur 1'!B65),"",'Classeur 1'!B65)</f>
        <v/>
      </c>
      <c r="C65" s="39" t="str">
        <f>IF(ISBLANK('Classeur 1'!C65),"",'Classeur 1'!C65)</f>
        <v/>
      </c>
      <c r="D65" s="60"/>
    </row>
    <row r="66" spans="1:4" ht="11.25" customHeight="1" x14ac:dyDescent="0.2">
      <c r="B66" s="39" t="str">
        <f>IF(ISBLANK('Classeur 1'!B66),"",'Classeur 1'!B66)</f>
        <v/>
      </c>
      <c r="C66" s="40" t="str">
        <f>IF(ISBLANK('Classeur 1'!C66),"",'Classeur 1'!C66)</f>
        <v>Classeur n°1</v>
      </c>
      <c r="D66" s="60"/>
    </row>
    <row r="67" spans="1:4" ht="18.75" customHeight="1" x14ac:dyDescent="0.2">
      <c r="A67" s="30" t="str">
        <f>'Classeur 1'!A67</f>
        <v>SANDOZ Pierre-Olivier</v>
      </c>
      <c r="B67" s="55" t="str">
        <f>'Classeur 1'!B67</f>
        <v>Présentation</v>
      </c>
      <c r="C67" s="55"/>
      <c r="D67" s="61">
        <v>12</v>
      </c>
    </row>
    <row r="68" spans="1:4" ht="11.25" customHeight="1" x14ac:dyDescent="0.2">
      <c r="A68" s="31" t="str">
        <f>'Classeur 1'!A68</f>
        <v>Alexandre.PICOTTE@cpnv.ch</v>
      </c>
      <c r="B68" s="39" t="str">
        <f>IF(ISBLANK('Classeur 1'!B68),"",'Classeur 1'!B68)</f>
        <v/>
      </c>
      <c r="C68" s="39" t="str">
        <f>IF(ISBLANK('Classeur 1'!C68),"",'Classeur 1'!C68)</f>
        <v/>
      </c>
      <c r="D68" s="61"/>
    </row>
    <row r="69" spans="1:4" ht="11.25" customHeight="1" x14ac:dyDescent="0.2">
      <c r="B69" s="39" t="str">
        <f>IF(ISBLANK('Classeur 1'!B69),"",'Classeur 1'!B69)</f>
        <v/>
      </c>
      <c r="C69" s="39" t="str">
        <f>IF(ISBLANK('Classeur 1'!C69),"",'Classeur 1'!C69)</f>
        <v/>
      </c>
      <c r="D69" s="61"/>
    </row>
    <row r="70" spans="1:4" ht="11.25" customHeight="1" x14ac:dyDescent="0.2">
      <c r="B70" s="39" t="str">
        <f>IF(ISBLANK('Classeur 1'!B70),"",'Classeur 1'!B70)</f>
        <v/>
      </c>
      <c r="C70" s="39" t="str">
        <f>IF(ISBLANK('Classeur 1'!C70),"",'Classeur 1'!C70)</f>
        <v/>
      </c>
      <c r="D70" s="61"/>
    </row>
    <row r="71" spans="1:4" ht="11.25" customHeight="1" x14ac:dyDescent="0.2">
      <c r="B71" s="39" t="str">
        <f>IF(ISBLANK('Classeur 1'!B71),"",'Classeur 1'!B71)</f>
        <v/>
      </c>
      <c r="C71" s="39" t="str">
        <f>IF(ISBLANK('Classeur 1'!C71),"",'Classeur 1'!C71)</f>
        <v/>
      </c>
      <c r="D71" s="61"/>
    </row>
    <row r="72" spans="1:4" ht="11.25" customHeight="1" x14ac:dyDescent="0.2">
      <c r="B72" s="39" t="str">
        <f>IF(ISBLANK('Classeur 1'!B72),"",'Classeur 1'!B72)</f>
        <v/>
      </c>
      <c r="C72" s="40" t="str">
        <f>IF(ISBLANK('Classeur 1'!C72),"",'Classeur 1'!C72)</f>
        <v>Classeur n°1</v>
      </c>
      <c r="D72" s="61"/>
    </row>
    <row r="73" spans="1:4" ht="11.25" customHeight="1" x14ac:dyDescent="0.2"/>
  </sheetData>
  <mergeCells count="28">
    <mergeCell ref="B55:C55"/>
    <mergeCell ref="D55:D60"/>
    <mergeCell ref="B61:C61"/>
    <mergeCell ref="D61:D66"/>
    <mergeCell ref="B67:C67"/>
    <mergeCell ref="D67:D72"/>
    <mergeCell ref="B31:C31"/>
    <mergeCell ref="D31:D36"/>
    <mergeCell ref="B37:C37"/>
    <mergeCell ref="D37:D42"/>
    <mergeCell ref="A43:A44"/>
    <mergeCell ref="B43:C43"/>
    <mergeCell ref="D43:D48"/>
    <mergeCell ref="A47:A49"/>
    <mergeCell ref="B49:C49"/>
    <mergeCell ref="D49:D54"/>
    <mergeCell ref="A19:A20"/>
    <mergeCell ref="B19:C19"/>
    <mergeCell ref="D19:D24"/>
    <mergeCell ref="A21:A22"/>
    <mergeCell ref="B25:C25"/>
    <mergeCell ref="D25:D30"/>
    <mergeCell ref="B1:C1"/>
    <mergeCell ref="D1:D6"/>
    <mergeCell ref="B7:C7"/>
    <mergeCell ref="D7:D12"/>
    <mergeCell ref="B13:C13"/>
    <mergeCell ref="D13:D18"/>
  </mergeCells>
  <hyperlinks>
    <hyperlink ref="A68" r:id="rId1" display="julien.schaller@cpnv.ch"/>
  </hyperlinks>
  <printOptions horizontalCentered="1" verticalCentered="1"/>
  <pageMargins left="0.78740157480314965" right="0" top="0" bottom="0" header="0.51181102362204722" footer="0.51181102362204722"/>
  <pageSetup paperSize="9" scale="93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D73"/>
  <sheetViews>
    <sheetView topLeftCell="A30" workbookViewId="0">
      <selection activeCell="A55" sqref="A55"/>
    </sheetView>
  </sheetViews>
  <sheetFormatPr baseColWidth="10" defaultRowHeight="11.25" x14ac:dyDescent="0.2"/>
  <cols>
    <col min="1" max="1" width="32.7109375" style="1" customWidth="1"/>
    <col min="2" max="3" width="30.7109375" style="1" customWidth="1"/>
    <col min="4" max="4" width="4.7109375" style="1" customWidth="1"/>
    <col min="5" max="16384" width="11.42578125" style="1"/>
  </cols>
  <sheetData>
    <row r="1" spans="2:4" ht="18.75" customHeight="1" x14ac:dyDescent="0.2">
      <c r="B1" s="55" t="str">
        <f>'Classeur 1'!B1</f>
        <v>Administratif</v>
      </c>
      <c r="C1" s="55"/>
      <c r="D1" s="56">
        <v>1</v>
      </c>
    </row>
    <row r="2" spans="2:4" ht="11.25" customHeight="1" x14ac:dyDescent="0.2">
      <c r="B2" s="39" t="str">
        <f>IF(ISBLANK('Classeur 1'!B2),"",'Classeur 1'!B2)</f>
        <v/>
      </c>
      <c r="C2" s="39" t="str">
        <f>IF(ISBLANK('Classeur 1'!C2),"",'Classeur 1'!C2)</f>
        <v/>
      </c>
      <c r="D2" s="56"/>
    </row>
    <row r="3" spans="2:4" ht="11.25" customHeight="1" x14ac:dyDescent="0.2">
      <c r="B3" s="39" t="str">
        <f>IF(ISBLANK('Classeur 1'!B3),"",'Classeur 1'!B3)</f>
        <v/>
      </c>
      <c r="C3" s="39" t="str">
        <f>IF(ISBLANK('Classeur 1'!C3),"",'Classeur 1'!C3)</f>
        <v/>
      </c>
      <c r="D3" s="56"/>
    </row>
    <row r="4" spans="2:4" ht="11.25" customHeight="1" x14ac:dyDescent="0.2">
      <c r="B4" s="39" t="str">
        <f>IF(ISBLANK('Classeur 1'!B4),"",'Classeur 1'!B4)</f>
        <v/>
      </c>
      <c r="C4" s="39" t="str">
        <f>IF(ISBLANK('Classeur 1'!C4),"",'Classeur 1'!C4)</f>
        <v/>
      </c>
      <c r="D4" s="56"/>
    </row>
    <row r="5" spans="2:4" ht="11.25" customHeight="1" x14ac:dyDescent="0.2">
      <c r="B5" s="39" t="str">
        <f>IF(ISBLANK('Classeur 1'!B5),"",'Classeur 1'!B5)</f>
        <v/>
      </c>
      <c r="C5" s="39" t="str">
        <f>IF(ISBLANK('Classeur 1'!C5),"",'Classeur 1'!C5)</f>
        <v/>
      </c>
      <c r="D5" s="56"/>
    </row>
    <row r="6" spans="2:4" ht="11.25" customHeight="1" x14ac:dyDescent="0.2">
      <c r="B6" s="39" t="str">
        <f>IF(ISBLANK('Classeur 1'!B6),"",'Classeur 1'!B6)</f>
        <v/>
      </c>
      <c r="C6" s="40" t="str">
        <f>IF(ISBLANK('Classeur 1'!C6),"",'Classeur 1'!C6)</f>
        <v>Classeur n°1</v>
      </c>
      <c r="D6" s="56"/>
    </row>
    <row r="7" spans="2:4" ht="18.75" customHeight="1" x14ac:dyDescent="0.2">
      <c r="B7" s="55" t="str">
        <f>'Classeur 1'!B7</f>
        <v>Commandes</v>
      </c>
      <c r="C7" s="55"/>
      <c r="D7" s="57">
        <v>2</v>
      </c>
    </row>
    <row r="8" spans="2:4" ht="11.25" customHeight="1" x14ac:dyDescent="0.2">
      <c r="B8" s="39" t="str">
        <f>IF(ISBLANK('Classeur 1'!B8),"",'Classeur 1'!B8)</f>
        <v/>
      </c>
      <c r="C8" s="39" t="str">
        <f>IF(ISBLANK('Classeur 1'!C8),"",'Classeur 1'!C8)</f>
        <v/>
      </c>
      <c r="D8" s="57"/>
    </row>
    <row r="9" spans="2:4" ht="11.25" customHeight="1" x14ac:dyDescent="0.2">
      <c r="B9" s="39" t="str">
        <f>IF(ISBLANK('Classeur 1'!B9),"",'Classeur 1'!B9)</f>
        <v/>
      </c>
      <c r="C9" s="39" t="str">
        <f>IF(ISBLANK('Classeur 1'!C9),"",'Classeur 1'!C9)</f>
        <v/>
      </c>
      <c r="D9" s="57"/>
    </row>
    <row r="10" spans="2:4" ht="11.25" customHeight="1" x14ac:dyDescent="0.2">
      <c r="B10" s="39" t="str">
        <f>IF(ISBLANK('Classeur 1'!B10),"",'Classeur 1'!B10)</f>
        <v/>
      </c>
      <c r="C10" s="39" t="str">
        <f>IF(ISBLANK('Classeur 1'!C10),"",'Classeur 1'!C10)</f>
        <v/>
      </c>
      <c r="D10" s="57"/>
    </row>
    <row r="11" spans="2:4" ht="11.25" customHeight="1" x14ac:dyDescent="0.2">
      <c r="B11" s="39" t="str">
        <f>IF(ISBLANK('Classeur 1'!B11),"",'Classeur 1'!B11)</f>
        <v/>
      </c>
      <c r="C11" s="39" t="str">
        <f>IF(ISBLANK('Classeur 1'!C11),"",'Classeur 1'!C11)</f>
        <v/>
      </c>
      <c r="D11" s="57"/>
    </row>
    <row r="12" spans="2:4" ht="11.25" customHeight="1" x14ac:dyDescent="0.2">
      <c r="B12" s="39" t="str">
        <f>IF(ISBLANK('Classeur 1'!B12),"",'Classeur 1'!B12)</f>
        <v/>
      </c>
      <c r="C12" s="40" t="str">
        <f>IF(ISBLANK('Classeur 1'!C12),"",'Classeur 1'!C12)</f>
        <v>Classeur n°1</v>
      </c>
      <c r="D12" s="57"/>
    </row>
    <row r="13" spans="2:4" ht="18.75" customHeight="1" x14ac:dyDescent="0.2">
      <c r="B13" s="55" t="str">
        <f>'Classeur 1'!B13</f>
        <v>Documentation technique</v>
      </c>
      <c r="C13" s="55"/>
      <c r="D13" s="58">
        <v>3</v>
      </c>
    </row>
    <row r="14" spans="2:4" ht="11.25" customHeight="1" x14ac:dyDescent="0.2">
      <c r="B14" s="39" t="str">
        <f>IF(ISBLANK('Classeur 1'!B14),"",'Classeur 1'!B14)</f>
        <v/>
      </c>
      <c r="C14" s="39" t="str">
        <f>IF(ISBLANK('Classeur 1'!C14),"",'Classeur 1'!C14)</f>
        <v/>
      </c>
      <c r="D14" s="58"/>
    </row>
    <row r="15" spans="2:4" ht="11.25" customHeight="1" x14ac:dyDescent="0.2">
      <c r="B15" s="39" t="str">
        <f>IF(ISBLANK('Classeur 1'!B15),"",'Classeur 1'!B15)</f>
        <v/>
      </c>
      <c r="C15" s="39" t="str">
        <f>IF(ISBLANK('Classeur 1'!C15),"",'Classeur 1'!C15)</f>
        <v/>
      </c>
      <c r="D15" s="58"/>
    </row>
    <row r="16" spans="2:4" ht="11.25" customHeight="1" x14ac:dyDescent="0.2">
      <c r="B16" s="39" t="str">
        <f>IF(ISBLANK('Classeur 1'!B16),"",'Classeur 1'!B16)</f>
        <v/>
      </c>
      <c r="C16" s="39" t="str">
        <f>IF(ISBLANK('Classeur 1'!C16),"",'Classeur 1'!C16)</f>
        <v/>
      </c>
      <c r="D16" s="58"/>
    </row>
    <row r="17" spans="1:4" ht="11.25" customHeight="1" x14ac:dyDescent="0.2">
      <c r="B17" s="39" t="str">
        <f>IF(ISBLANK('Classeur 1'!B17),"",'Classeur 1'!B17)</f>
        <v/>
      </c>
      <c r="C17" s="39" t="str">
        <f>IF(ISBLANK('Classeur 1'!C17),"",'Classeur 1'!C17)</f>
        <v/>
      </c>
      <c r="D17" s="58"/>
    </row>
    <row r="18" spans="1:4" ht="11.25" customHeight="1" x14ac:dyDescent="0.2">
      <c r="B18" s="39" t="str">
        <f>IF(ISBLANK('Classeur 1'!B18),"",'Classeur 1'!B18)</f>
        <v/>
      </c>
      <c r="C18" s="40" t="str">
        <f>IF(ISBLANK('Classeur 1'!C18),"",'Classeur 1'!C18)</f>
        <v>Classeur n°1</v>
      </c>
      <c r="D18" s="58"/>
    </row>
    <row r="19" spans="1:4" ht="18.75" customHeight="1" x14ac:dyDescent="0.2">
      <c r="A19" s="45" t="str">
        <f>'Classeur 1'!A19</f>
        <v>Filière d'automatique</v>
      </c>
      <c r="B19" s="55" t="str">
        <f>'Classeur 1'!B19</f>
        <v>Etude</v>
      </c>
      <c r="C19" s="55"/>
      <c r="D19" s="59">
        <v>4</v>
      </c>
    </row>
    <row r="20" spans="1:4" ht="11.25" customHeight="1" x14ac:dyDescent="0.2">
      <c r="A20" s="45"/>
      <c r="B20" s="39" t="str">
        <f>IF(ISBLANK('Classeur 1'!B20),"",'Classeur 1'!B20)</f>
        <v/>
      </c>
      <c r="C20" s="39" t="str">
        <f>IF(ISBLANK('Classeur 1'!C20),"",'Classeur 1'!C20)</f>
        <v/>
      </c>
      <c r="D20" s="59"/>
    </row>
    <row r="21" spans="1:4" ht="11.25" customHeight="1" x14ac:dyDescent="0.2">
      <c r="A21" s="45" t="str">
        <f>'Classeur 1'!A21</f>
        <v>1400 Yverdon</v>
      </c>
      <c r="B21" s="39" t="str">
        <f>IF(ISBLANK('Classeur 1'!B21),"",'Classeur 1'!B21)</f>
        <v/>
      </c>
      <c r="C21" s="39" t="str">
        <f>IF(ISBLANK('Classeur 1'!C21),"",'Classeur 1'!C21)</f>
        <v/>
      </c>
      <c r="D21" s="59"/>
    </row>
    <row r="22" spans="1:4" ht="11.25" customHeight="1" x14ac:dyDescent="0.2">
      <c r="A22" s="45"/>
      <c r="B22" s="39" t="str">
        <f>IF(ISBLANK('Classeur 1'!B22),"",'Classeur 1'!B22)</f>
        <v/>
      </c>
      <c r="C22" s="39" t="str">
        <f>IF(ISBLANK('Classeur 1'!C22),"",'Classeur 1'!C22)</f>
        <v/>
      </c>
      <c r="D22" s="59"/>
    </row>
    <row r="23" spans="1:4" ht="11.25" customHeight="1" x14ac:dyDescent="0.2">
      <c r="B23" s="39" t="str">
        <f>IF(ISBLANK('Classeur 1'!B23),"",'Classeur 1'!B23)</f>
        <v/>
      </c>
      <c r="C23" s="39" t="str">
        <f>IF(ISBLANK('Classeur 1'!C23),"",'Classeur 1'!C23)</f>
        <v/>
      </c>
      <c r="D23" s="59"/>
    </row>
    <row r="24" spans="1:4" ht="11.25" customHeight="1" x14ac:dyDescent="0.2">
      <c r="B24" s="39" t="str">
        <f>IF(ISBLANK('Classeur 1'!B24),"",'Classeur 1'!B24)</f>
        <v/>
      </c>
      <c r="C24" s="40" t="str">
        <f>IF(ISBLANK('Classeur 1'!C24),"",'Classeur 1'!C24)</f>
        <v>Classeur n°1</v>
      </c>
      <c r="D24" s="59"/>
    </row>
    <row r="25" spans="1:4" ht="18.75" customHeight="1" x14ac:dyDescent="0.2">
      <c r="B25" s="55" t="str">
        <f>'Classeur 1'!B25</f>
        <v>Liste de pièces</v>
      </c>
      <c r="C25" s="55"/>
      <c r="D25" s="60">
        <v>5</v>
      </c>
    </row>
    <row r="26" spans="1:4" ht="11.25" customHeight="1" x14ac:dyDescent="0.2">
      <c r="B26" s="39" t="str">
        <f>IF(ISBLANK('Classeur 1'!B26),"",'Classeur 1'!B26)</f>
        <v/>
      </c>
      <c r="C26" s="39" t="str">
        <f>IF(ISBLANK('Classeur 1'!C26),"",'Classeur 1'!C26)</f>
        <v/>
      </c>
      <c r="D26" s="60"/>
    </row>
    <row r="27" spans="1:4" ht="11.25" customHeight="1" x14ac:dyDescent="0.2">
      <c r="B27" s="39" t="str">
        <f>IF(ISBLANK('Classeur 1'!B27),"",'Classeur 1'!B27)</f>
        <v/>
      </c>
      <c r="C27" s="39" t="str">
        <f>IF(ISBLANK('Classeur 1'!C27),"",'Classeur 1'!C27)</f>
        <v/>
      </c>
      <c r="D27" s="60"/>
    </row>
    <row r="28" spans="1:4" ht="11.25" customHeight="1" x14ac:dyDescent="0.2">
      <c r="B28" s="39" t="str">
        <f>IF(ISBLANK('Classeur 1'!B28),"",'Classeur 1'!B28)</f>
        <v/>
      </c>
      <c r="C28" s="39" t="str">
        <f>IF(ISBLANK('Classeur 1'!C28),"",'Classeur 1'!C28)</f>
        <v/>
      </c>
      <c r="D28" s="60"/>
    </row>
    <row r="29" spans="1:4" ht="11.25" customHeight="1" x14ac:dyDescent="0.2">
      <c r="B29" s="39" t="str">
        <f>IF(ISBLANK('Classeur 1'!B29),"",'Classeur 1'!B29)</f>
        <v/>
      </c>
      <c r="C29" s="39" t="str">
        <f>IF(ISBLANK('Classeur 1'!C29),"",'Classeur 1'!C29)</f>
        <v/>
      </c>
      <c r="D29" s="60"/>
    </row>
    <row r="30" spans="1:4" ht="11.25" customHeight="1" x14ac:dyDescent="0.2">
      <c r="B30" s="39" t="str">
        <f>IF(ISBLANK('Classeur 1'!B30),"",'Classeur 1'!B30)</f>
        <v/>
      </c>
      <c r="C30" s="40" t="str">
        <f>IF(ISBLANK('Classeur 1'!C30),"",'Classeur 1'!C30)</f>
        <v>Classeur n°1</v>
      </c>
      <c r="D30" s="60"/>
    </row>
    <row r="31" spans="1:4" ht="18.75" customHeight="1" x14ac:dyDescent="0.2">
      <c r="B31" s="55" t="str">
        <f>'Classeur 1'!B31</f>
        <v>Dessins</v>
      </c>
      <c r="C31" s="55"/>
      <c r="D31" s="61">
        <v>6</v>
      </c>
    </row>
    <row r="32" spans="1:4" ht="11.25" customHeight="1" x14ac:dyDescent="0.2">
      <c r="B32" s="39" t="str">
        <f>IF(ISBLANK('Classeur 1'!B32),"",'Classeur 1'!B32)</f>
        <v/>
      </c>
      <c r="C32" s="39" t="str">
        <f>IF(ISBLANK('Classeur 1'!C32),"",'Classeur 1'!C32)</f>
        <v/>
      </c>
      <c r="D32" s="61"/>
    </row>
    <row r="33" spans="1:4" ht="11.25" customHeight="1" x14ac:dyDescent="0.2">
      <c r="B33" s="39" t="str">
        <f>IF(ISBLANK('Classeur 1'!B33),"",'Classeur 1'!B33)</f>
        <v/>
      </c>
      <c r="C33" s="39" t="str">
        <f>IF(ISBLANK('Classeur 1'!C33),"",'Classeur 1'!C33)</f>
        <v/>
      </c>
      <c r="D33" s="61"/>
    </row>
    <row r="34" spans="1:4" ht="11.25" customHeight="1" x14ac:dyDescent="0.2">
      <c r="B34" s="39" t="str">
        <f>IF(ISBLANK('Classeur 1'!B34),"",'Classeur 1'!B34)</f>
        <v/>
      </c>
      <c r="C34" s="39" t="str">
        <f>IF(ISBLANK('Classeur 1'!C34),"",'Classeur 1'!C34)</f>
        <v/>
      </c>
      <c r="D34" s="61"/>
    </row>
    <row r="35" spans="1:4" ht="11.25" customHeight="1" x14ac:dyDescent="0.2">
      <c r="B35" s="39" t="str">
        <f>IF(ISBLANK('Classeur 1'!B35),"",'Classeur 1'!B35)</f>
        <v/>
      </c>
      <c r="C35" s="39" t="str">
        <f>IF(ISBLANK('Classeur 1'!C35),"",'Classeur 1'!C35)</f>
        <v/>
      </c>
      <c r="D35" s="61"/>
    </row>
    <row r="36" spans="1:4" ht="11.25" customHeight="1" x14ac:dyDescent="0.2">
      <c r="B36" s="39" t="str">
        <f>IF(ISBLANK('Classeur 1'!B36),"",'Classeur 1'!B36)</f>
        <v/>
      </c>
      <c r="C36" s="40" t="str">
        <f>IF(ISBLANK('Classeur 1'!C36),"",'Classeur 1'!C36)</f>
        <v>Classeur n°1</v>
      </c>
      <c r="D36" s="61"/>
    </row>
    <row r="37" spans="1:4" ht="18.75" customHeight="1" x14ac:dyDescent="0.2">
      <c r="B37" s="55" t="str">
        <f>'Classeur 1'!B37</f>
        <v>Schémas</v>
      </c>
      <c r="C37" s="55"/>
      <c r="D37" s="56">
        <v>7</v>
      </c>
    </row>
    <row r="38" spans="1:4" ht="11.25" customHeight="1" x14ac:dyDescent="0.2">
      <c r="B38" s="39" t="str">
        <f>IF(ISBLANK('Classeur 1'!B38),"",'Classeur 1'!B38)</f>
        <v/>
      </c>
      <c r="C38" s="39" t="str">
        <f>IF(ISBLANK('Classeur 1'!C38),"",'Classeur 1'!C38)</f>
        <v/>
      </c>
      <c r="D38" s="56"/>
    </row>
    <row r="39" spans="1:4" ht="11.25" customHeight="1" x14ac:dyDescent="0.2">
      <c r="B39" s="39" t="str">
        <f>IF(ISBLANK('Classeur 1'!B39),"",'Classeur 1'!B39)</f>
        <v/>
      </c>
      <c r="C39" s="39" t="str">
        <f>IF(ISBLANK('Classeur 1'!C39),"",'Classeur 1'!C39)</f>
        <v/>
      </c>
      <c r="D39" s="56"/>
    </row>
    <row r="40" spans="1:4" ht="11.25" customHeight="1" x14ac:dyDescent="0.2">
      <c r="B40" s="39" t="str">
        <f>IF(ISBLANK('Classeur 1'!B40),"",'Classeur 1'!B40)</f>
        <v/>
      </c>
      <c r="C40" s="39" t="str">
        <f>IF(ISBLANK('Classeur 1'!C40),"",'Classeur 1'!C40)</f>
        <v/>
      </c>
      <c r="D40" s="56"/>
    </row>
    <row r="41" spans="1:4" ht="11.25" customHeight="1" x14ac:dyDescent="0.2">
      <c r="B41" s="39" t="str">
        <f>IF(ISBLANK('Classeur 1'!B41),"",'Classeur 1'!B41)</f>
        <v/>
      </c>
      <c r="C41" s="39" t="str">
        <f>IF(ISBLANK('Classeur 1'!C41),"",'Classeur 1'!C41)</f>
        <v/>
      </c>
      <c r="D41" s="56"/>
    </row>
    <row r="42" spans="1:4" ht="11.25" customHeight="1" x14ac:dyDescent="0.2">
      <c r="B42" s="39" t="str">
        <f>IF(ISBLANK('Classeur 1'!B42),"",'Classeur 1'!B42)</f>
        <v/>
      </c>
      <c r="C42" s="40" t="str">
        <f>IF(ISBLANK('Classeur 1'!C42),"",'Classeur 1'!C42)</f>
        <v>Classeur n°1</v>
      </c>
      <c r="D42" s="56"/>
    </row>
    <row r="43" spans="1:4" ht="18.75" customHeight="1" x14ac:dyDescent="0.2">
      <c r="A43" s="46" t="str">
        <f>'Classeur 1'!A43</f>
        <v>P1704</v>
      </c>
      <c r="B43" s="55" t="str">
        <f>'Classeur 1'!B43</f>
        <v>Programmes</v>
      </c>
      <c r="C43" s="55"/>
      <c r="D43" s="57">
        <v>8</v>
      </c>
    </row>
    <row r="44" spans="1:4" ht="11.25" customHeight="1" x14ac:dyDescent="0.2">
      <c r="A44" s="46"/>
      <c r="B44" s="39" t="str">
        <f>IF(ISBLANK('Classeur 1'!B44),"",'Classeur 1'!B44)</f>
        <v/>
      </c>
      <c r="C44" s="39" t="str">
        <f>IF(ISBLANK('Classeur 1'!C44),"",'Classeur 1'!C44)</f>
        <v/>
      </c>
      <c r="D44" s="57"/>
    </row>
    <row r="45" spans="1:4" ht="11.25" customHeight="1" x14ac:dyDescent="0.2">
      <c r="B45" s="39" t="str">
        <f>IF(ISBLANK('Classeur 1'!B45),"",'Classeur 1'!B45)</f>
        <v/>
      </c>
      <c r="C45" s="39" t="str">
        <f>IF(ISBLANK('Classeur 1'!C45),"",'Classeur 1'!C45)</f>
        <v/>
      </c>
      <c r="D45" s="57"/>
    </row>
    <row r="46" spans="1:4" ht="11.25" customHeight="1" x14ac:dyDescent="0.2">
      <c r="B46" s="39" t="str">
        <f>IF(ISBLANK('Classeur 1'!B46),"",'Classeur 1'!B46)</f>
        <v/>
      </c>
      <c r="C46" s="39" t="str">
        <f>IF(ISBLANK('Classeur 1'!C46),"",'Classeur 1'!C46)</f>
        <v/>
      </c>
      <c r="D46" s="57"/>
    </row>
    <row r="47" spans="1:4" ht="11.25" customHeight="1" x14ac:dyDescent="0.2">
      <c r="A47" s="50" t="str">
        <f>'Classeur 1'!A47</f>
        <v>Manettes</v>
      </c>
      <c r="B47" s="39" t="str">
        <f>IF(ISBLANK('Classeur 1'!B47),"",'Classeur 1'!B47)</f>
        <v/>
      </c>
      <c r="C47" s="39" t="str">
        <f>IF(ISBLANK('Classeur 1'!C47),"",'Classeur 1'!C47)</f>
        <v/>
      </c>
      <c r="D47" s="57"/>
    </row>
    <row r="48" spans="1:4" ht="11.25" customHeight="1" x14ac:dyDescent="0.2">
      <c r="A48" s="50"/>
      <c r="B48" s="39" t="str">
        <f>IF(ISBLANK('Classeur 1'!B48),"",'Classeur 1'!B48)</f>
        <v/>
      </c>
      <c r="C48" s="40" t="str">
        <f>IF(ISBLANK('Classeur 1'!C48),"",'Classeur 1'!C48)</f>
        <v>Classeur n°1</v>
      </c>
      <c r="D48" s="57"/>
    </row>
    <row r="49" spans="1:4" ht="18.75" customHeight="1" x14ac:dyDescent="0.2">
      <c r="A49" s="50"/>
      <c r="B49" s="55" t="str">
        <f>'Classeur 1'!B49</f>
        <v>Mise en service</v>
      </c>
      <c r="C49" s="55"/>
      <c r="D49" s="58">
        <v>9</v>
      </c>
    </row>
    <row r="50" spans="1:4" ht="11.25" customHeight="1" x14ac:dyDescent="0.2">
      <c r="B50" s="39" t="str">
        <f>IF(ISBLANK('Classeur 1'!B50),"",'Classeur 1'!B50)</f>
        <v/>
      </c>
      <c r="C50" s="39" t="str">
        <f>IF(ISBLANK('Classeur 1'!C50),"",'Classeur 1'!C50)</f>
        <v/>
      </c>
      <c r="D50" s="58"/>
    </row>
    <row r="51" spans="1:4" ht="11.25" customHeight="1" x14ac:dyDescent="0.2">
      <c r="B51" s="39" t="str">
        <f>IF(ISBLANK('Classeur 1'!B51),"",'Classeur 1'!B51)</f>
        <v/>
      </c>
      <c r="C51" s="39" t="str">
        <f>IF(ISBLANK('Classeur 1'!C51),"",'Classeur 1'!C51)</f>
        <v/>
      </c>
      <c r="D51" s="58"/>
    </row>
    <row r="52" spans="1:4" ht="11.25" customHeight="1" x14ac:dyDescent="0.2">
      <c r="B52" s="39" t="str">
        <f>IF(ISBLANK('Classeur 1'!B52),"",'Classeur 1'!B52)</f>
        <v/>
      </c>
      <c r="C52" s="39" t="str">
        <f>IF(ISBLANK('Classeur 1'!C52),"",'Classeur 1'!C52)</f>
        <v/>
      </c>
      <c r="D52" s="58"/>
    </row>
    <row r="53" spans="1:4" ht="11.25" customHeight="1" x14ac:dyDescent="0.2">
      <c r="B53" s="39" t="str">
        <f>IF(ISBLANK('Classeur 1'!B53),"",'Classeur 1'!B53)</f>
        <v/>
      </c>
      <c r="C53" s="39" t="str">
        <f>IF(ISBLANK('Classeur 1'!C53),"",'Classeur 1'!C53)</f>
        <v/>
      </c>
      <c r="D53" s="58"/>
    </row>
    <row r="54" spans="1:4" ht="11.25" customHeight="1" x14ac:dyDescent="0.2">
      <c r="B54" s="39" t="str">
        <f>IF(ISBLANK('Classeur 1'!B54),"",'Classeur 1'!B54)</f>
        <v/>
      </c>
      <c r="C54" s="40" t="str">
        <f>IF(ISBLANK('Classeur 1'!C54),"",'Classeur 1'!C54)</f>
        <v>Classeur n°1</v>
      </c>
      <c r="D54" s="58"/>
    </row>
    <row r="55" spans="1:4" ht="18.75" customHeight="1" x14ac:dyDescent="0.2">
      <c r="A55" s="41">
        <f>'Classeur 1'!A55</f>
        <v>43281</v>
      </c>
      <c r="B55" s="55" t="str">
        <f>'Classeur 1'!B55</f>
        <v>Fiches de travail</v>
      </c>
      <c r="C55" s="55"/>
      <c r="D55" s="59">
        <v>10</v>
      </c>
    </row>
    <row r="56" spans="1:4" ht="11.25" customHeight="1" x14ac:dyDescent="0.2">
      <c r="A56" s="34"/>
      <c r="B56" s="39" t="str">
        <f>IF(ISBLANK('Classeur 1'!B56),"",'Classeur 1'!B56)</f>
        <v/>
      </c>
      <c r="C56" s="39" t="str">
        <f>IF(ISBLANK('Classeur 1'!C56),"",'Classeur 1'!C56)</f>
        <v/>
      </c>
      <c r="D56" s="59"/>
    </row>
    <row r="57" spans="1:4" ht="11.25" customHeight="1" x14ac:dyDescent="0.2">
      <c r="B57" s="39" t="str">
        <f>IF(ISBLANK('Classeur 1'!B57),"",'Classeur 1'!B57)</f>
        <v/>
      </c>
      <c r="C57" s="39" t="str">
        <f>IF(ISBLANK('Classeur 1'!C57),"",'Classeur 1'!C57)</f>
        <v/>
      </c>
      <c r="D57" s="59"/>
    </row>
    <row r="58" spans="1:4" ht="11.25" customHeight="1" x14ac:dyDescent="0.2">
      <c r="B58" s="39" t="str">
        <f>IF(ISBLANK('Classeur 1'!B58),"",'Classeur 1'!B58)</f>
        <v/>
      </c>
      <c r="C58" s="39" t="str">
        <f>IF(ISBLANK('Classeur 1'!C58),"",'Classeur 1'!C58)</f>
        <v/>
      </c>
      <c r="D58" s="59"/>
    </row>
    <row r="59" spans="1:4" ht="11.25" customHeight="1" x14ac:dyDescent="0.2">
      <c r="B59" s="39" t="str">
        <f>IF(ISBLANK('Classeur 1'!B59),"",'Classeur 1'!B59)</f>
        <v/>
      </c>
      <c r="C59" s="39" t="str">
        <f>IF(ISBLANK('Classeur 1'!C59),"",'Classeur 1'!C59)</f>
        <v/>
      </c>
      <c r="D59" s="59"/>
    </row>
    <row r="60" spans="1:4" ht="11.25" customHeight="1" x14ac:dyDescent="0.2">
      <c r="B60" s="39" t="str">
        <f>IF(ISBLANK('Classeur 1'!B60),"",'Classeur 1'!B60)</f>
        <v/>
      </c>
      <c r="C60" s="40" t="str">
        <f>IF(ISBLANK('Classeur 1'!C60),"",'Classeur 1'!C60)</f>
        <v>Classeur n°1</v>
      </c>
      <c r="D60" s="59"/>
    </row>
    <row r="61" spans="1:4" ht="18.75" customHeight="1" x14ac:dyDescent="0.2">
      <c r="B61" s="55" t="str">
        <f>'Classeur 1'!B61</f>
        <v>Photos</v>
      </c>
      <c r="C61" s="55"/>
      <c r="D61" s="60">
        <v>11</v>
      </c>
    </row>
    <row r="62" spans="1:4" ht="11.25" customHeight="1" x14ac:dyDescent="0.2">
      <c r="B62" s="39" t="str">
        <f>IF(ISBLANK('Classeur 1'!B62),"",'Classeur 1'!B62)</f>
        <v/>
      </c>
      <c r="C62" s="39" t="str">
        <f>IF(ISBLANK('Classeur 1'!C62),"",'Classeur 1'!C62)</f>
        <v/>
      </c>
      <c r="D62" s="60"/>
    </row>
    <row r="63" spans="1:4" ht="11.25" customHeight="1" x14ac:dyDescent="0.2">
      <c r="B63" s="39" t="str">
        <f>IF(ISBLANK('Classeur 1'!B63),"",'Classeur 1'!B63)</f>
        <v/>
      </c>
      <c r="C63" s="39" t="str">
        <f>IF(ISBLANK('Classeur 1'!C63),"",'Classeur 1'!C63)</f>
        <v/>
      </c>
      <c r="D63" s="60"/>
    </row>
    <row r="64" spans="1:4" ht="11.25" customHeight="1" x14ac:dyDescent="0.2">
      <c r="B64" s="39" t="str">
        <f>IF(ISBLANK('Classeur 1'!B64),"",'Classeur 1'!B64)</f>
        <v/>
      </c>
      <c r="C64" s="39" t="str">
        <f>IF(ISBLANK('Classeur 1'!C64),"",'Classeur 1'!C64)</f>
        <v/>
      </c>
      <c r="D64" s="60"/>
    </row>
    <row r="65" spans="1:4" ht="11.25" customHeight="1" x14ac:dyDescent="0.2">
      <c r="B65" s="39" t="str">
        <f>IF(ISBLANK('Classeur 1'!B65),"",'Classeur 1'!B65)</f>
        <v/>
      </c>
      <c r="C65" s="39" t="str">
        <f>IF(ISBLANK('Classeur 1'!C65),"",'Classeur 1'!C65)</f>
        <v/>
      </c>
      <c r="D65" s="60"/>
    </row>
    <row r="66" spans="1:4" ht="11.25" customHeight="1" x14ac:dyDescent="0.2">
      <c r="B66" s="39" t="str">
        <f>IF(ISBLANK('Classeur 1'!B66),"",'Classeur 1'!B66)</f>
        <v/>
      </c>
      <c r="C66" s="40" t="str">
        <f>IF(ISBLANK('Classeur 1'!C66),"",'Classeur 1'!C66)</f>
        <v>Classeur n°1</v>
      </c>
      <c r="D66" s="60"/>
    </row>
    <row r="67" spans="1:4" ht="18.75" customHeight="1" x14ac:dyDescent="0.2">
      <c r="A67" s="30" t="str">
        <f>'Classeur 1'!A67</f>
        <v>SANDOZ Pierre-Olivier</v>
      </c>
      <c r="B67" s="55" t="str">
        <f>'Classeur 1'!B67</f>
        <v>Présentation</v>
      </c>
      <c r="C67" s="55"/>
      <c r="D67" s="61">
        <v>12</v>
      </c>
    </row>
    <row r="68" spans="1:4" ht="11.25" customHeight="1" x14ac:dyDescent="0.2">
      <c r="A68" s="31" t="str">
        <f>'Classeur 1'!A68</f>
        <v>Alexandre.PICOTTE@cpnv.ch</v>
      </c>
      <c r="B68" s="39" t="str">
        <f>IF(ISBLANK('Classeur 1'!B68),"",'Classeur 1'!B68)</f>
        <v/>
      </c>
      <c r="C68" s="39" t="str">
        <f>IF(ISBLANK('Classeur 1'!C68),"",'Classeur 1'!C68)</f>
        <v/>
      </c>
      <c r="D68" s="61"/>
    </row>
    <row r="69" spans="1:4" ht="11.25" customHeight="1" x14ac:dyDescent="0.2">
      <c r="B69" s="39" t="str">
        <f>IF(ISBLANK('Classeur 1'!B69),"",'Classeur 1'!B69)</f>
        <v/>
      </c>
      <c r="C69" s="39" t="str">
        <f>IF(ISBLANK('Classeur 1'!C69),"",'Classeur 1'!C69)</f>
        <v/>
      </c>
      <c r="D69" s="61"/>
    </row>
    <row r="70" spans="1:4" ht="11.25" customHeight="1" x14ac:dyDescent="0.2">
      <c r="B70" s="39" t="str">
        <f>IF(ISBLANK('Classeur 1'!B70),"",'Classeur 1'!B70)</f>
        <v/>
      </c>
      <c r="C70" s="39" t="str">
        <f>IF(ISBLANK('Classeur 1'!C70),"",'Classeur 1'!C70)</f>
        <v/>
      </c>
      <c r="D70" s="61"/>
    </row>
    <row r="71" spans="1:4" ht="11.25" customHeight="1" x14ac:dyDescent="0.2">
      <c r="B71" s="39" t="str">
        <f>IF(ISBLANK('Classeur 1'!B71),"",'Classeur 1'!B71)</f>
        <v/>
      </c>
      <c r="C71" s="39" t="str">
        <f>IF(ISBLANK('Classeur 1'!C71),"",'Classeur 1'!C71)</f>
        <v/>
      </c>
      <c r="D71" s="61"/>
    </row>
    <row r="72" spans="1:4" ht="11.25" customHeight="1" x14ac:dyDescent="0.2">
      <c r="B72" s="39" t="str">
        <f>IF(ISBLANK('Classeur 1'!B72),"",'Classeur 1'!B72)</f>
        <v/>
      </c>
      <c r="C72" s="40" t="str">
        <f>IF(ISBLANK('Classeur 1'!C72),"",'Classeur 1'!C72)</f>
        <v>Classeur n°1</v>
      </c>
      <c r="D72" s="61"/>
    </row>
    <row r="73" spans="1:4" ht="11.25" customHeight="1" x14ac:dyDescent="0.2"/>
  </sheetData>
  <mergeCells count="28">
    <mergeCell ref="B55:C55"/>
    <mergeCell ref="D55:D60"/>
    <mergeCell ref="B61:C61"/>
    <mergeCell ref="D61:D66"/>
    <mergeCell ref="B67:C67"/>
    <mergeCell ref="D67:D72"/>
    <mergeCell ref="B31:C31"/>
    <mergeCell ref="D31:D36"/>
    <mergeCell ref="B37:C37"/>
    <mergeCell ref="D37:D42"/>
    <mergeCell ref="A43:A44"/>
    <mergeCell ref="B43:C43"/>
    <mergeCell ref="D43:D48"/>
    <mergeCell ref="A47:A49"/>
    <mergeCell ref="B49:C49"/>
    <mergeCell ref="D49:D54"/>
    <mergeCell ref="A19:A20"/>
    <mergeCell ref="B19:C19"/>
    <mergeCell ref="D19:D24"/>
    <mergeCell ref="A21:A22"/>
    <mergeCell ref="B25:C25"/>
    <mergeCell ref="D25:D30"/>
    <mergeCell ref="B1:C1"/>
    <mergeCell ref="D1:D6"/>
    <mergeCell ref="B7:C7"/>
    <mergeCell ref="D7:D12"/>
    <mergeCell ref="B13:C13"/>
    <mergeCell ref="D13:D18"/>
  </mergeCells>
  <hyperlinks>
    <hyperlink ref="A68" r:id="rId1" display="julien.schaller@cpnv.ch"/>
  </hyperlinks>
  <printOptions horizontalCentered="1" verticalCentered="1"/>
  <pageMargins left="0.78740157480314965" right="0" top="0" bottom="0" header="0.51181102362204722" footer="0.51181102362204722"/>
  <pageSetup paperSize="9" scale="93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F78"/>
  <sheetViews>
    <sheetView workbookViewId="0">
      <selection activeCell="AH24" sqref="AH24"/>
    </sheetView>
  </sheetViews>
  <sheetFormatPr baseColWidth="10" defaultRowHeight="12.75" x14ac:dyDescent="0.2"/>
  <cols>
    <col min="1" max="1" width="1.7109375" style="3" customWidth="1"/>
    <col min="2" max="31" width="2.28515625" style="3" customWidth="1"/>
    <col min="32" max="16384" width="11.42578125" style="3"/>
  </cols>
  <sheetData>
    <row r="1" spans="2:31" ht="11.25" customHeight="1" x14ac:dyDescent="0.2"/>
    <row r="2" spans="2:31" ht="11.25" customHeight="1" x14ac:dyDescent="0.2">
      <c r="B2" s="8"/>
      <c r="C2" s="9"/>
      <c r="D2" s="9"/>
      <c r="E2" s="9"/>
      <c r="F2" s="9"/>
      <c r="G2" s="10"/>
      <c r="H2" s="9"/>
      <c r="I2" s="9"/>
      <c r="J2" s="9"/>
      <c r="K2" s="9"/>
      <c r="L2" s="9"/>
      <c r="M2" s="10"/>
      <c r="N2" s="8"/>
      <c r="O2" s="9"/>
      <c r="P2" s="9"/>
      <c r="Q2" s="9"/>
      <c r="R2" s="9"/>
      <c r="S2" s="10"/>
      <c r="T2" s="8"/>
      <c r="U2" s="9"/>
      <c r="V2" s="9"/>
      <c r="W2" s="9"/>
      <c r="X2" s="9"/>
      <c r="Y2" s="10"/>
      <c r="Z2" s="8"/>
      <c r="AA2" s="9"/>
      <c r="AB2" s="9"/>
      <c r="AC2" s="9"/>
      <c r="AD2" s="9"/>
      <c r="AE2" s="10"/>
    </row>
    <row r="3" spans="2:31" ht="11.25" customHeight="1" x14ac:dyDescent="0.2">
      <c r="B3" s="11"/>
      <c r="G3" s="26"/>
      <c r="M3" s="12"/>
      <c r="N3" s="11"/>
      <c r="S3" s="12"/>
      <c r="T3" s="11"/>
      <c r="Y3" s="12"/>
      <c r="Z3" s="11"/>
      <c r="AE3" s="12"/>
    </row>
    <row r="4" spans="2:31" ht="11.25" customHeight="1" x14ac:dyDescent="0.2">
      <c r="B4" s="11"/>
      <c r="G4" s="26"/>
      <c r="M4" s="26"/>
      <c r="N4" s="11"/>
      <c r="S4" s="26"/>
      <c r="T4" s="11"/>
      <c r="Y4" s="26"/>
      <c r="Z4" s="11"/>
      <c r="AE4" s="26"/>
    </row>
    <row r="5" spans="2:31" ht="11.25" customHeight="1" x14ac:dyDescent="0.2">
      <c r="B5" s="11"/>
      <c r="G5" s="26"/>
      <c r="M5" s="26"/>
      <c r="N5" s="11"/>
      <c r="S5" s="26"/>
      <c r="T5" s="11"/>
      <c r="Y5" s="26"/>
      <c r="Z5" s="11"/>
      <c r="AE5" s="26"/>
    </row>
    <row r="6" spans="2:31" ht="11.25" customHeight="1" x14ac:dyDescent="0.2">
      <c r="B6" s="11"/>
      <c r="G6" s="26"/>
      <c r="M6" s="26"/>
      <c r="N6" s="11"/>
      <c r="S6" s="26"/>
      <c r="T6" s="11"/>
      <c r="Y6" s="26"/>
      <c r="Z6" s="11"/>
      <c r="AE6" s="26"/>
    </row>
    <row r="7" spans="2:31" ht="11.25" customHeight="1" x14ac:dyDescent="0.2">
      <c r="B7" s="73" t="s">
        <v>2</v>
      </c>
      <c r="C7" s="74"/>
      <c r="D7" s="74"/>
      <c r="E7" s="74"/>
      <c r="F7" s="74"/>
      <c r="G7" s="75"/>
      <c r="H7" s="74" t="s">
        <v>2</v>
      </c>
      <c r="I7" s="74"/>
      <c r="J7" s="74"/>
      <c r="K7" s="74"/>
      <c r="L7" s="74"/>
      <c r="M7" s="75"/>
      <c r="N7" s="73" t="s">
        <v>2</v>
      </c>
      <c r="O7" s="74"/>
      <c r="P7" s="74"/>
      <c r="Q7" s="74"/>
      <c r="R7" s="74"/>
      <c r="S7" s="75"/>
      <c r="T7" s="73" t="s">
        <v>2</v>
      </c>
      <c r="U7" s="74"/>
      <c r="V7" s="74"/>
      <c r="W7" s="74"/>
      <c r="X7" s="74"/>
      <c r="Y7" s="75"/>
      <c r="Z7" s="73" t="s">
        <v>2</v>
      </c>
      <c r="AA7" s="74"/>
      <c r="AB7" s="74"/>
      <c r="AC7" s="74"/>
      <c r="AD7" s="74"/>
      <c r="AE7" s="75"/>
    </row>
    <row r="8" spans="2:31" ht="11.25" customHeight="1" x14ac:dyDescent="0.2">
      <c r="B8" s="73"/>
      <c r="C8" s="74"/>
      <c r="D8" s="74"/>
      <c r="E8" s="74"/>
      <c r="F8" s="74"/>
      <c r="G8" s="75"/>
      <c r="H8" s="74"/>
      <c r="I8" s="74"/>
      <c r="J8" s="74"/>
      <c r="K8" s="74"/>
      <c r="L8" s="74"/>
      <c r="M8" s="75"/>
      <c r="N8" s="73"/>
      <c r="O8" s="74"/>
      <c r="P8" s="74"/>
      <c r="Q8" s="74"/>
      <c r="R8" s="74"/>
      <c r="S8" s="75"/>
      <c r="T8" s="73"/>
      <c r="U8" s="74"/>
      <c r="V8" s="74"/>
      <c r="W8" s="74"/>
      <c r="X8" s="74"/>
      <c r="Y8" s="75"/>
      <c r="Z8" s="73"/>
      <c r="AA8" s="74"/>
      <c r="AB8" s="74"/>
      <c r="AC8" s="74"/>
      <c r="AD8" s="74"/>
      <c r="AE8" s="75"/>
    </row>
    <row r="9" spans="2:31" ht="11.25" customHeight="1" x14ac:dyDescent="0.2">
      <c r="B9" s="73" t="s">
        <v>3</v>
      </c>
      <c r="C9" s="74"/>
      <c r="D9" s="74"/>
      <c r="E9" s="74"/>
      <c r="F9" s="74"/>
      <c r="G9" s="75"/>
      <c r="H9" s="74" t="s">
        <v>3</v>
      </c>
      <c r="I9" s="74"/>
      <c r="J9" s="74"/>
      <c r="K9" s="74"/>
      <c r="L9" s="74"/>
      <c r="M9" s="75"/>
      <c r="N9" s="73" t="s">
        <v>3</v>
      </c>
      <c r="O9" s="74"/>
      <c r="P9" s="74"/>
      <c r="Q9" s="74"/>
      <c r="R9" s="74"/>
      <c r="S9" s="75"/>
      <c r="T9" s="73" t="s">
        <v>3</v>
      </c>
      <c r="U9" s="74"/>
      <c r="V9" s="74"/>
      <c r="W9" s="74"/>
      <c r="X9" s="74"/>
      <c r="Y9" s="75"/>
      <c r="Z9" s="73" t="s">
        <v>3</v>
      </c>
      <c r="AA9" s="74"/>
      <c r="AB9" s="74"/>
      <c r="AC9" s="74"/>
      <c r="AD9" s="74"/>
      <c r="AE9" s="75"/>
    </row>
    <row r="10" spans="2:31" ht="11.25" customHeight="1" x14ac:dyDescent="0.2">
      <c r="B10" s="27"/>
      <c r="C10" s="28"/>
      <c r="D10" s="28"/>
      <c r="E10" s="28"/>
      <c r="F10" s="28"/>
      <c r="G10" s="29"/>
      <c r="M10" s="12"/>
      <c r="N10" s="11"/>
      <c r="S10" s="12"/>
      <c r="T10" s="11"/>
      <c r="Y10" s="12"/>
      <c r="Z10" s="11"/>
      <c r="AE10" s="12"/>
    </row>
    <row r="11" spans="2:31" ht="11.25" customHeight="1" x14ac:dyDescent="0.2">
      <c r="B11" s="11"/>
      <c r="G11" s="26"/>
      <c r="M11" s="12"/>
      <c r="N11" s="11"/>
      <c r="S11" s="12"/>
      <c r="T11" s="11"/>
      <c r="Y11" s="12"/>
      <c r="Z11" s="11"/>
      <c r="AE11" s="12"/>
    </row>
    <row r="12" spans="2:31" ht="11.25" customHeight="1" x14ac:dyDescent="0.2">
      <c r="B12" s="76" t="str">
        <f>'Classeur 1'!$A$43</f>
        <v>P1704</v>
      </c>
      <c r="C12" s="77"/>
      <c r="D12" s="77"/>
      <c r="E12" s="78" t="str">
        <f>'Classeur 1'!$A$47</f>
        <v>Manettes</v>
      </c>
      <c r="F12" s="78"/>
      <c r="G12" s="79"/>
      <c r="H12" s="77" t="str">
        <f>'Classeur 1'!$A$43</f>
        <v>P1704</v>
      </c>
      <c r="I12" s="77"/>
      <c r="J12" s="77"/>
      <c r="K12" s="78" t="str">
        <f>'Classeur 1'!$A$47</f>
        <v>Manettes</v>
      </c>
      <c r="L12" s="78"/>
      <c r="M12" s="79"/>
      <c r="N12" s="76" t="str">
        <f>'Classeur 1'!$A$43</f>
        <v>P1704</v>
      </c>
      <c r="O12" s="77"/>
      <c r="P12" s="77"/>
      <c r="Q12" s="78" t="str">
        <f>'Classeur 1'!$A$47</f>
        <v>Manettes</v>
      </c>
      <c r="R12" s="78"/>
      <c r="S12" s="79"/>
      <c r="T12" s="76" t="str">
        <f>'Classeur 1'!$A$43</f>
        <v>P1704</v>
      </c>
      <c r="U12" s="77"/>
      <c r="V12" s="77"/>
      <c r="W12" s="78" t="str">
        <f>'Classeur 1'!$A$47</f>
        <v>Manettes</v>
      </c>
      <c r="X12" s="78"/>
      <c r="Y12" s="79"/>
      <c r="Z12" s="76" t="str">
        <f>'Classeur 1'!$A$43</f>
        <v>P1704</v>
      </c>
      <c r="AA12" s="77"/>
      <c r="AB12" s="77"/>
      <c r="AC12" s="78" t="str">
        <f>'Classeur 1'!$A$47</f>
        <v>Manettes</v>
      </c>
      <c r="AD12" s="78"/>
      <c r="AE12" s="79"/>
    </row>
    <row r="13" spans="2:31" s="4" customFormat="1" ht="11.25" customHeight="1" x14ac:dyDescent="0.2">
      <c r="B13" s="76"/>
      <c r="C13" s="77"/>
      <c r="D13" s="77"/>
      <c r="E13" s="78"/>
      <c r="F13" s="78"/>
      <c r="G13" s="79"/>
      <c r="H13" s="77"/>
      <c r="I13" s="77"/>
      <c r="J13" s="77"/>
      <c r="K13" s="78"/>
      <c r="L13" s="78"/>
      <c r="M13" s="79"/>
      <c r="N13" s="76"/>
      <c r="O13" s="77"/>
      <c r="P13" s="77"/>
      <c r="Q13" s="78"/>
      <c r="R13" s="78"/>
      <c r="S13" s="79"/>
      <c r="T13" s="76"/>
      <c r="U13" s="77"/>
      <c r="V13" s="77"/>
      <c r="W13" s="78"/>
      <c r="X13" s="78"/>
      <c r="Y13" s="79"/>
      <c r="Z13" s="76"/>
      <c r="AA13" s="77"/>
      <c r="AB13" s="77"/>
      <c r="AC13" s="78"/>
      <c r="AD13" s="78"/>
      <c r="AE13" s="79"/>
    </row>
    <row r="14" spans="2:31" s="5" customFormat="1" ht="11.25" customHeight="1" x14ac:dyDescent="0.2">
      <c r="B14" s="76"/>
      <c r="C14" s="77"/>
      <c r="D14" s="77"/>
      <c r="E14" s="78"/>
      <c r="F14" s="78"/>
      <c r="G14" s="79"/>
      <c r="H14" s="77"/>
      <c r="I14" s="77"/>
      <c r="J14" s="77"/>
      <c r="K14" s="78"/>
      <c r="L14" s="78"/>
      <c r="M14" s="79"/>
      <c r="N14" s="76"/>
      <c r="O14" s="77"/>
      <c r="P14" s="77"/>
      <c r="Q14" s="78"/>
      <c r="R14" s="78"/>
      <c r="S14" s="79"/>
      <c r="T14" s="76"/>
      <c r="U14" s="77"/>
      <c r="V14" s="77"/>
      <c r="W14" s="78"/>
      <c r="X14" s="78"/>
      <c r="Y14" s="79"/>
      <c r="Z14" s="76"/>
      <c r="AA14" s="77"/>
      <c r="AB14" s="77"/>
      <c r="AC14" s="78"/>
      <c r="AD14" s="78"/>
      <c r="AE14" s="79"/>
    </row>
    <row r="15" spans="2:31" s="5" customFormat="1" ht="11.25" customHeight="1" x14ac:dyDescent="0.2">
      <c r="B15" s="76"/>
      <c r="C15" s="77"/>
      <c r="D15" s="77"/>
      <c r="E15" s="78"/>
      <c r="F15" s="78"/>
      <c r="G15" s="79"/>
      <c r="H15" s="77"/>
      <c r="I15" s="77"/>
      <c r="J15" s="77"/>
      <c r="K15" s="78"/>
      <c r="L15" s="78"/>
      <c r="M15" s="79"/>
      <c r="N15" s="76"/>
      <c r="O15" s="77"/>
      <c r="P15" s="77"/>
      <c r="Q15" s="78"/>
      <c r="R15" s="78"/>
      <c r="S15" s="79"/>
      <c r="T15" s="76"/>
      <c r="U15" s="77"/>
      <c r="V15" s="77"/>
      <c r="W15" s="78"/>
      <c r="X15" s="78"/>
      <c r="Y15" s="79"/>
      <c r="Z15" s="76"/>
      <c r="AA15" s="77"/>
      <c r="AB15" s="77"/>
      <c r="AC15" s="78"/>
      <c r="AD15" s="78"/>
      <c r="AE15" s="79"/>
    </row>
    <row r="16" spans="2:31" s="5" customFormat="1" ht="11.25" customHeight="1" x14ac:dyDescent="0.2">
      <c r="B16" s="76"/>
      <c r="C16" s="77"/>
      <c r="D16" s="77"/>
      <c r="E16" s="78"/>
      <c r="F16" s="78"/>
      <c r="G16" s="79"/>
      <c r="H16" s="77"/>
      <c r="I16" s="77"/>
      <c r="J16" s="77"/>
      <c r="K16" s="78"/>
      <c r="L16" s="78"/>
      <c r="M16" s="79"/>
      <c r="N16" s="76"/>
      <c r="O16" s="77"/>
      <c r="P16" s="77"/>
      <c r="Q16" s="78"/>
      <c r="R16" s="78"/>
      <c r="S16" s="79"/>
      <c r="T16" s="76"/>
      <c r="U16" s="77"/>
      <c r="V16" s="77"/>
      <c r="W16" s="78"/>
      <c r="X16" s="78"/>
      <c r="Y16" s="79"/>
      <c r="Z16" s="76"/>
      <c r="AA16" s="77"/>
      <c r="AB16" s="77"/>
      <c r="AC16" s="78"/>
      <c r="AD16" s="78"/>
      <c r="AE16" s="79"/>
    </row>
    <row r="17" spans="2:32" s="5" customFormat="1" ht="11.25" customHeight="1" x14ac:dyDescent="0.2">
      <c r="B17" s="76"/>
      <c r="C17" s="77"/>
      <c r="D17" s="77"/>
      <c r="E17" s="78"/>
      <c r="F17" s="78"/>
      <c r="G17" s="79"/>
      <c r="H17" s="77"/>
      <c r="I17" s="77"/>
      <c r="J17" s="77"/>
      <c r="K17" s="78"/>
      <c r="L17" s="78"/>
      <c r="M17" s="79"/>
      <c r="N17" s="76"/>
      <c r="O17" s="77"/>
      <c r="P17" s="77"/>
      <c r="Q17" s="78"/>
      <c r="R17" s="78"/>
      <c r="S17" s="79"/>
      <c r="T17" s="76"/>
      <c r="U17" s="77"/>
      <c r="V17" s="77"/>
      <c r="W17" s="78"/>
      <c r="X17" s="78"/>
      <c r="Y17" s="79"/>
      <c r="Z17" s="76"/>
      <c r="AA17" s="77"/>
      <c r="AB17" s="77"/>
      <c r="AC17" s="78"/>
      <c r="AD17" s="78"/>
      <c r="AE17" s="79"/>
    </row>
    <row r="18" spans="2:32" s="5" customFormat="1" ht="11.25" customHeight="1" x14ac:dyDescent="0.2">
      <c r="B18" s="76"/>
      <c r="C18" s="77"/>
      <c r="D18" s="77"/>
      <c r="E18" s="78"/>
      <c r="F18" s="78"/>
      <c r="G18" s="79"/>
      <c r="H18" s="77"/>
      <c r="I18" s="77"/>
      <c r="J18" s="77"/>
      <c r="K18" s="78"/>
      <c r="L18" s="78"/>
      <c r="M18" s="79"/>
      <c r="N18" s="76"/>
      <c r="O18" s="77"/>
      <c r="P18" s="77"/>
      <c r="Q18" s="78"/>
      <c r="R18" s="78"/>
      <c r="S18" s="79"/>
      <c r="T18" s="76"/>
      <c r="U18" s="77"/>
      <c r="V18" s="77"/>
      <c r="W18" s="78"/>
      <c r="X18" s="78"/>
      <c r="Y18" s="79"/>
      <c r="Z18" s="76"/>
      <c r="AA18" s="77"/>
      <c r="AB18" s="77"/>
      <c r="AC18" s="78"/>
      <c r="AD18" s="78"/>
      <c r="AE18" s="79"/>
    </row>
    <row r="19" spans="2:32" s="5" customFormat="1" ht="11.25" customHeight="1" x14ac:dyDescent="0.2">
      <c r="B19" s="76"/>
      <c r="C19" s="77"/>
      <c r="D19" s="77"/>
      <c r="E19" s="78"/>
      <c r="F19" s="78"/>
      <c r="G19" s="79"/>
      <c r="H19" s="77"/>
      <c r="I19" s="77"/>
      <c r="J19" s="77"/>
      <c r="K19" s="78"/>
      <c r="L19" s="78"/>
      <c r="M19" s="79"/>
      <c r="N19" s="76"/>
      <c r="O19" s="77"/>
      <c r="P19" s="77"/>
      <c r="Q19" s="78"/>
      <c r="R19" s="78"/>
      <c r="S19" s="79"/>
      <c r="T19" s="76"/>
      <c r="U19" s="77"/>
      <c r="V19" s="77"/>
      <c r="W19" s="78"/>
      <c r="X19" s="78"/>
      <c r="Y19" s="79"/>
      <c r="Z19" s="76"/>
      <c r="AA19" s="77"/>
      <c r="AB19" s="77"/>
      <c r="AC19" s="78"/>
      <c r="AD19" s="78"/>
      <c r="AE19" s="79"/>
    </row>
    <row r="20" spans="2:32" ht="11.25" customHeight="1" x14ac:dyDescent="0.2">
      <c r="B20" s="76"/>
      <c r="C20" s="77"/>
      <c r="D20" s="77"/>
      <c r="E20" s="78"/>
      <c r="F20" s="78"/>
      <c r="G20" s="79"/>
      <c r="H20" s="77"/>
      <c r="I20" s="77"/>
      <c r="J20" s="77"/>
      <c r="K20" s="78"/>
      <c r="L20" s="78"/>
      <c r="M20" s="79"/>
      <c r="N20" s="76"/>
      <c r="O20" s="77"/>
      <c r="P20" s="77"/>
      <c r="Q20" s="78"/>
      <c r="R20" s="78"/>
      <c r="S20" s="79"/>
      <c r="T20" s="76"/>
      <c r="U20" s="77"/>
      <c r="V20" s="77"/>
      <c r="W20" s="78"/>
      <c r="X20" s="78"/>
      <c r="Y20" s="79"/>
      <c r="Z20" s="76"/>
      <c r="AA20" s="77"/>
      <c r="AB20" s="77"/>
      <c r="AC20" s="78"/>
      <c r="AD20" s="78"/>
      <c r="AE20" s="79"/>
    </row>
    <row r="21" spans="2:32" ht="11.25" customHeight="1" x14ac:dyDescent="0.2">
      <c r="B21" s="76"/>
      <c r="C21" s="77"/>
      <c r="D21" s="77"/>
      <c r="E21" s="78"/>
      <c r="F21" s="78"/>
      <c r="G21" s="79"/>
      <c r="H21" s="77"/>
      <c r="I21" s="77"/>
      <c r="J21" s="77"/>
      <c r="K21" s="78"/>
      <c r="L21" s="78"/>
      <c r="M21" s="79"/>
      <c r="N21" s="76"/>
      <c r="O21" s="77"/>
      <c r="P21" s="77"/>
      <c r="Q21" s="78"/>
      <c r="R21" s="78"/>
      <c r="S21" s="79"/>
      <c r="T21" s="76"/>
      <c r="U21" s="77"/>
      <c r="V21" s="77"/>
      <c r="W21" s="78"/>
      <c r="X21" s="78"/>
      <c r="Y21" s="79"/>
      <c r="Z21" s="76"/>
      <c r="AA21" s="77"/>
      <c r="AB21" s="77"/>
      <c r="AC21" s="78"/>
      <c r="AD21" s="78"/>
      <c r="AE21" s="79"/>
    </row>
    <row r="22" spans="2:32" s="6" customFormat="1" ht="11.25" customHeight="1" x14ac:dyDescent="0.3">
      <c r="B22" s="76"/>
      <c r="C22" s="77"/>
      <c r="D22" s="77"/>
      <c r="E22" s="78"/>
      <c r="F22" s="78"/>
      <c r="G22" s="79"/>
      <c r="H22" s="77"/>
      <c r="I22" s="77"/>
      <c r="J22" s="77"/>
      <c r="K22" s="78"/>
      <c r="L22" s="78"/>
      <c r="M22" s="79"/>
      <c r="N22" s="76"/>
      <c r="O22" s="77"/>
      <c r="P22" s="77"/>
      <c r="Q22" s="78"/>
      <c r="R22" s="78"/>
      <c r="S22" s="79"/>
      <c r="T22" s="76"/>
      <c r="U22" s="77"/>
      <c r="V22" s="77"/>
      <c r="W22" s="78"/>
      <c r="X22" s="78"/>
      <c r="Y22" s="79"/>
      <c r="Z22" s="76"/>
      <c r="AA22" s="77"/>
      <c r="AB22" s="77"/>
      <c r="AC22" s="78"/>
      <c r="AD22" s="78"/>
      <c r="AE22" s="79"/>
    </row>
    <row r="23" spans="2:32" s="7" customFormat="1" ht="11.25" customHeight="1" x14ac:dyDescent="0.25">
      <c r="B23" s="76"/>
      <c r="C23" s="77"/>
      <c r="D23" s="77"/>
      <c r="E23" s="78"/>
      <c r="F23" s="78"/>
      <c r="G23" s="79"/>
      <c r="H23" s="77"/>
      <c r="I23" s="77"/>
      <c r="J23" s="77"/>
      <c r="K23" s="78"/>
      <c r="L23" s="78"/>
      <c r="M23" s="79"/>
      <c r="N23" s="76"/>
      <c r="O23" s="77"/>
      <c r="P23" s="77"/>
      <c r="Q23" s="78"/>
      <c r="R23" s="78"/>
      <c r="S23" s="79"/>
      <c r="T23" s="76"/>
      <c r="U23" s="77"/>
      <c r="V23" s="77"/>
      <c r="W23" s="78"/>
      <c r="X23" s="78"/>
      <c r="Y23" s="79"/>
      <c r="Z23" s="76"/>
      <c r="AA23" s="77"/>
      <c r="AB23" s="77"/>
      <c r="AC23" s="78"/>
      <c r="AD23" s="78"/>
      <c r="AE23" s="79"/>
    </row>
    <row r="24" spans="2:32" ht="11.25" customHeight="1" x14ac:dyDescent="0.2">
      <c r="B24" s="76"/>
      <c r="C24" s="77"/>
      <c r="D24" s="77"/>
      <c r="E24" s="78"/>
      <c r="F24" s="78"/>
      <c r="G24" s="79"/>
      <c r="H24" s="77"/>
      <c r="I24" s="77"/>
      <c r="J24" s="77"/>
      <c r="K24" s="78"/>
      <c r="L24" s="78"/>
      <c r="M24" s="79"/>
      <c r="N24" s="76"/>
      <c r="O24" s="77"/>
      <c r="P24" s="77"/>
      <c r="Q24" s="78"/>
      <c r="R24" s="78"/>
      <c r="S24" s="79"/>
      <c r="T24" s="76"/>
      <c r="U24" s="77"/>
      <c r="V24" s="77"/>
      <c r="W24" s="78"/>
      <c r="X24" s="78"/>
      <c r="Y24" s="79"/>
      <c r="Z24" s="76"/>
      <c r="AA24" s="77"/>
      <c r="AB24" s="77"/>
      <c r="AC24" s="78"/>
      <c r="AD24" s="78"/>
      <c r="AE24" s="79"/>
    </row>
    <row r="25" spans="2:32" ht="11.25" customHeight="1" x14ac:dyDescent="0.2">
      <c r="B25" s="76"/>
      <c r="C25" s="77"/>
      <c r="D25" s="77"/>
      <c r="E25" s="78"/>
      <c r="F25" s="78"/>
      <c r="G25" s="79"/>
      <c r="H25" s="77"/>
      <c r="I25" s="77"/>
      <c r="J25" s="77"/>
      <c r="K25" s="78"/>
      <c r="L25" s="78"/>
      <c r="M25" s="79"/>
      <c r="N25" s="76"/>
      <c r="O25" s="77"/>
      <c r="P25" s="77"/>
      <c r="Q25" s="78"/>
      <c r="R25" s="78"/>
      <c r="S25" s="79"/>
      <c r="T25" s="76"/>
      <c r="U25" s="77"/>
      <c r="V25" s="77"/>
      <c r="W25" s="78"/>
      <c r="X25" s="78"/>
      <c r="Y25" s="79"/>
      <c r="Z25" s="76"/>
      <c r="AA25" s="77"/>
      <c r="AB25" s="77"/>
      <c r="AC25" s="78"/>
      <c r="AD25" s="78"/>
      <c r="AE25" s="79"/>
    </row>
    <row r="26" spans="2:32" ht="11.25" customHeight="1" x14ac:dyDescent="0.2">
      <c r="B26" s="76"/>
      <c r="C26" s="77"/>
      <c r="D26" s="77"/>
      <c r="E26" s="78"/>
      <c r="F26" s="78"/>
      <c r="G26" s="79"/>
      <c r="H26" s="77"/>
      <c r="I26" s="77"/>
      <c r="J26" s="77"/>
      <c r="K26" s="78"/>
      <c r="L26" s="78"/>
      <c r="M26" s="79"/>
      <c r="N26" s="76"/>
      <c r="O26" s="77"/>
      <c r="P26" s="77"/>
      <c r="Q26" s="78"/>
      <c r="R26" s="78"/>
      <c r="S26" s="79"/>
      <c r="T26" s="76"/>
      <c r="U26" s="77"/>
      <c r="V26" s="77"/>
      <c r="W26" s="78"/>
      <c r="X26" s="78"/>
      <c r="Y26" s="79"/>
      <c r="Z26" s="76"/>
      <c r="AA26" s="77"/>
      <c r="AB26" s="77"/>
      <c r="AC26" s="78"/>
      <c r="AD26" s="78"/>
      <c r="AE26" s="79"/>
    </row>
    <row r="27" spans="2:32" s="7" customFormat="1" ht="11.25" customHeight="1" x14ac:dyDescent="0.25">
      <c r="B27" s="76"/>
      <c r="C27" s="77"/>
      <c r="D27" s="77"/>
      <c r="E27" s="78"/>
      <c r="F27" s="78"/>
      <c r="G27" s="79"/>
      <c r="H27" s="77"/>
      <c r="I27" s="77"/>
      <c r="J27" s="77"/>
      <c r="K27" s="78"/>
      <c r="L27" s="78"/>
      <c r="M27" s="79"/>
      <c r="N27" s="76"/>
      <c r="O27" s="77"/>
      <c r="P27" s="77"/>
      <c r="Q27" s="78"/>
      <c r="R27" s="78"/>
      <c r="S27" s="79"/>
      <c r="T27" s="76"/>
      <c r="U27" s="77"/>
      <c r="V27" s="77"/>
      <c r="W27" s="78"/>
      <c r="X27" s="78"/>
      <c r="Y27" s="79"/>
      <c r="Z27" s="76"/>
      <c r="AA27" s="77"/>
      <c r="AB27" s="77"/>
      <c r="AC27" s="78"/>
      <c r="AD27" s="78"/>
      <c r="AE27" s="79"/>
    </row>
    <row r="28" spans="2:32" s="7" customFormat="1" ht="11.25" customHeight="1" x14ac:dyDescent="0.25">
      <c r="B28" s="76"/>
      <c r="C28" s="77"/>
      <c r="D28" s="77"/>
      <c r="E28" s="78"/>
      <c r="F28" s="78"/>
      <c r="G28" s="79"/>
      <c r="H28" s="77"/>
      <c r="I28" s="77"/>
      <c r="J28" s="77"/>
      <c r="K28" s="78"/>
      <c r="L28" s="78"/>
      <c r="M28" s="79"/>
      <c r="N28" s="76"/>
      <c r="O28" s="77"/>
      <c r="P28" s="77"/>
      <c r="Q28" s="78"/>
      <c r="R28" s="78"/>
      <c r="S28" s="79"/>
      <c r="T28" s="76"/>
      <c r="U28" s="77"/>
      <c r="V28" s="77"/>
      <c r="W28" s="78"/>
      <c r="X28" s="78"/>
      <c r="Y28" s="79"/>
      <c r="Z28" s="76"/>
      <c r="AA28" s="77"/>
      <c r="AB28" s="77"/>
      <c r="AC28" s="78"/>
      <c r="AD28" s="78"/>
      <c r="AE28" s="79"/>
    </row>
    <row r="29" spans="2:32" s="7" customFormat="1" ht="11.25" customHeight="1" x14ac:dyDescent="0.25">
      <c r="B29" s="13"/>
      <c r="G29" s="14"/>
      <c r="M29" s="14"/>
      <c r="S29" s="14"/>
      <c r="Z29" s="13"/>
      <c r="AF29" s="13"/>
    </row>
    <row r="30" spans="2:32" s="7" customFormat="1" ht="11.25" customHeight="1" x14ac:dyDescent="0.25">
      <c r="B30" s="35"/>
      <c r="C30" s="36"/>
      <c r="D30" s="36"/>
      <c r="E30" s="36"/>
      <c r="F30" s="36"/>
      <c r="G30" s="37"/>
      <c r="H30" s="36"/>
      <c r="I30" s="36"/>
      <c r="J30" s="36"/>
      <c r="K30" s="36"/>
      <c r="L30" s="36"/>
      <c r="M30" s="37"/>
      <c r="N30" s="36"/>
      <c r="O30" s="36"/>
      <c r="P30" s="36"/>
      <c r="Q30" s="36"/>
      <c r="R30" s="36"/>
      <c r="S30" s="37"/>
      <c r="T30" s="36"/>
      <c r="U30" s="36"/>
      <c r="V30" s="36"/>
      <c r="W30" s="36"/>
      <c r="X30" s="36"/>
      <c r="Y30" s="37"/>
      <c r="Z30" s="36"/>
      <c r="AA30" s="36"/>
      <c r="AB30" s="36"/>
      <c r="AC30" s="36"/>
      <c r="AD30" s="36"/>
      <c r="AE30" s="37"/>
    </row>
    <row r="31" spans="2:32" s="7" customFormat="1" ht="11.25" customHeight="1" x14ac:dyDescent="0.25">
      <c r="B31" s="72">
        <f>'Classeur 1'!$A$55</f>
        <v>43281</v>
      </c>
      <c r="C31" s="70"/>
      <c r="D31" s="70"/>
      <c r="E31" s="70"/>
      <c r="F31" s="70"/>
      <c r="G31" s="71"/>
      <c r="H31" s="70">
        <f>'Classeur 1'!$A$55</f>
        <v>43281</v>
      </c>
      <c r="I31" s="70"/>
      <c r="J31" s="70"/>
      <c r="K31" s="70"/>
      <c r="L31" s="70"/>
      <c r="M31" s="71"/>
      <c r="N31" s="72">
        <f>'Classeur 1'!$A$55</f>
        <v>43281</v>
      </c>
      <c r="O31" s="70"/>
      <c r="P31" s="70"/>
      <c r="Q31" s="70"/>
      <c r="R31" s="70"/>
      <c r="S31" s="71"/>
      <c r="T31" s="72">
        <f>'Classeur 1'!$A$55</f>
        <v>43281</v>
      </c>
      <c r="U31" s="70"/>
      <c r="V31" s="70"/>
      <c r="W31" s="70"/>
      <c r="X31" s="70"/>
      <c r="Y31" s="71"/>
      <c r="Z31" s="72">
        <f>'Classeur 1'!$A$55</f>
        <v>43281</v>
      </c>
      <c r="AA31" s="70"/>
      <c r="AB31" s="70"/>
      <c r="AC31" s="70"/>
      <c r="AD31" s="70"/>
      <c r="AE31" s="71"/>
    </row>
    <row r="32" spans="2:32" s="7" customFormat="1" ht="11.25" customHeight="1" x14ac:dyDescent="0.25">
      <c r="B32" s="35"/>
      <c r="C32" s="36"/>
      <c r="D32" s="36"/>
      <c r="E32" s="36"/>
      <c r="F32" s="36"/>
      <c r="G32" s="37"/>
      <c r="H32" s="36"/>
      <c r="I32" s="36"/>
      <c r="J32" s="36"/>
      <c r="K32" s="36"/>
      <c r="L32" s="36"/>
      <c r="M32" s="37"/>
      <c r="N32" s="35"/>
      <c r="O32" s="36"/>
      <c r="P32" s="36"/>
      <c r="Q32" s="36"/>
      <c r="R32" s="36"/>
      <c r="S32" s="37"/>
      <c r="T32" s="35"/>
      <c r="U32" s="36"/>
      <c r="V32" s="36"/>
      <c r="W32" s="36"/>
      <c r="X32" s="36"/>
      <c r="Y32" s="37"/>
      <c r="Z32" s="35"/>
      <c r="AA32" s="36"/>
      <c r="AB32" s="36"/>
      <c r="AC32" s="36"/>
      <c r="AD32" s="36"/>
      <c r="AE32" s="37"/>
    </row>
    <row r="33" spans="1:31" s="7" customFormat="1" ht="11.25" customHeight="1" x14ac:dyDescent="0.3">
      <c r="A33" s="25"/>
      <c r="B33" s="64" t="str">
        <f>CONCATENATE(G40 &amp;" / ",RIGHT('Classeur 1'!$C$88))</f>
        <v>1 / 1</v>
      </c>
      <c r="C33" s="65"/>
      <c r="D33" s="65"/>
      <c r="E33" s="65"/>
      <c r="F33" s="65"/>
      <c r="G33" s="66"/>
      <c r="H33" s="65" t="str">
        <f>CONCATENATE(M40 &amp;" / ",RIGHT('Classeur 1'!$C$88))</f>
        <v>2 / 1</v>
      </c>
      <c r="I33" s="65"/>
      <c r="J33" s="65"/>
      <c r="K33" s="65"/>
      <c r="L33" s="65"/>
      <c r="M33" s="66"/>
      <c r="N33" s="64" t="str">
        <f>CONCATENATE(S40 &amp;" / ",RIGHT('Classeur 1'!$C$88))</f>
        <v>3 / 1</v>
      </c>
      <c r="O33" s="65"/>
      <c r="P33" s="65"/>
      <c r="Q33" s="65"/>
      <c r="R33" s="65"/>
      <c r="S33" s="66"/>
      <c r="T33" s="64" t="str">
        <f>CONCATENATE(Y40 &amp;" / ",RIGHT('Classeur 1'!$C$88))</f>
        <v>4 / 1</v>
      </c>
      <c r="U33" s="65"/>
      <c r="V33" s="65"/>
      <c r="W33" s="65"/>
      <c r="X33" s="65"/>
      <c r="Y33" s="66"/>
      <c r="Z33" s="64" t="str">
        <f>CONCATENATE(AE40 &amp;" / ",RIGHT('Classeur 1'!$C$88))</f>
        <v>5 / 1</v>
      </c>
      <c r="AA33" s="65"/>
      <c r="AB33" s="65"/>
      <c r="AC33" s="65"/>
      <c r="AD33" s="65"/>
      <c r="AE33" s="66"/>
    </row>
    <row r="34" spans="1:31" s="7" customFormat="1" ht="11.25" customHeight="1" x14ac:dyDescent="0.3">
      <c r="A34" s="25"/>
      <c r="B34" s="64"/>
      <c r="C34" s="65"/>
      <c r="D34" s="65"/>
      <c r="E34" s="65"/>
      <c r="F34" s="65"/>
      <c r="G34" s="66"/>
      <c r="H34" s="65"/>
      <c r="I34" s="65"/>
      <c r="J34" s="65"/>
      <c r="K34" s="65"/>
      <c r="L34" s="65"/>
      <c r="M34" s="66"/>
      <c r="N34" s="64"/>
      <c r="O34" s="65"/>
      <c r="P34" s="65"/>
      <c r="Q34" s="65"/>
      <c r="R34" s="65"/>
      <c r="S34" s="66"/>
      <c r="T34" s="64"/>
      <c r="U34" s="65"/>
      <c r="V34" s="65"/>
      <c r="W34" s="65"/>
      <c r="X34" s="65"/>
      <c r="Y34" s="66"/>
      <c r="Z34" s="64"/>
      <c r="AA34" s="65"/>
      <c r="AB34" s="65"/>
      <c r="AC34" s="65"/>
      <c r="AD34" s="65"/>
      <c r="AE34" s="66"/>
    </row>
    <row r="35" spans="1:31" ht="11.25" customHeight="1" x14ac:dyDescent="0.2">
      <c r="B35" s="11"/>
      <c r="G35" s="12"/>
      <c r="M35" s="12"/>
      <c r="N35" s="11"/>
      <c r="S35" s="12"/>
      <c r="T35" s="11"/>
      <c r="Y35" s="12"/>
      <c r="Z35" s="11"/>
      <c r="AE35" s="12"/>
    </row>
    <row r="36" spans="1:31" ht="11.25" customHeight="1" x14ac:dyDescent="0.2">
      <c r="B36" s="67" t="str">
        <f>'Classeur 1'!$A$67</f>
        <v>SANDOZ Pierre-Olivier</v>
      </c>
      <c r="C36" s="68"/>
      <c r="D36" s="68"/>
      <c r="E36" s="68"/>
      <c r="F36" s="68"/>
      <c r="G36" s="69"/>
      <c r="H36" s="68" t="str">
        <f>'Classeur 1'!$A$67</f>
        <v>SANDOZ Pierre-Olivier</v>
      </c>
      <c r="I36" s="68"/>
      <c r="J36" s="68"/>
      <c r="K36" s="68"/>
      <c r="L36" s="68"/>
      <c r="M36" s="69"/>
      <c r="N36" s="67" t="str">
        <f>'Classeur 1'!$A$67</f>
        <v>SANDOZ Pierre-Olivier</v>
      </c>
      <c r="O36" s="68"/>
      <c r="P36" s="68"/>
      <c r="Q36" s="68"/>
      <c r="R36" s="68"/>
      <c r="S36" s="69"/>
      <c r="T36" s="67" t="str">
        <f>'Classeur 1'!$A$67</f>
        <v>SANDOZ Pierre-Olivier</v>
      </c>
      <c r="U36" s="68"/>
      <c r="V36" s="68"/>
      <c r="W36" s="68"/>
      <c r="X36" s="68"/>
      <c r="Y36" s="69"/>
      <c r="Z36" s="67" t="str">
        <f>'Classeur 1'!$A$67</f>
        <v>SANDOZ Pierre-Olivier</v>
      </c>
      <c r="AA36" s="68"/>
      <c r="AB36" s="68"/>
      <c r="AC36" s="68"/>
      <c r="AD36" s="68"/>
      <c r="AE36" s="69"/>
    </row>
    <row r="37" spans="1:31" ht="11.25" customHeight="1" x14ac:dyDescent="0.2">
      <c r="B37" s="33">
        <f>IF('Classeur 1'!$C$6="Classeur n°"&amp;G40,1," ")</f>
        <v>1</v>
      </c>
      <c r="C37" s="33">
        <f>IF('Classeur 1'!$C$12="Classeur n°"&amp;G40,2," ")</f>
        <v>2</v>
      </c>
      <c r="D37" s="33">
        <f>IF('Classeur 1'!$C$18="Classeur n°"&amp;G40,3," ")</f>
        <v>3</v>
      </c>
      <c r="E37" s="33">
        <f>IF('Classeur 1'!$C$24="Classeur n°"&amp;G40,4," ")</f>
        <v>4</v>
      </c>
      <c r="F37" s="33">
        <f>IF('Classeur 1'!$C$30="Classeur n°"&amp;G40,5," ")</f>
        <v>5</v>
      </c>
      <c r="G37" s="33">
        <f>IF('Classeur 1'!$C$36="Classeur n°"&amp;G40,6," ")</f>
        <v>6</v>
      </c>
      <c r="H37" s="38" t="str">
        <f>IF('Classeur 1'!$C$6="Classeur n°"&amp;M40,1," ")</f>
        <v xml:space="preserve"> </v>
      </c>
      <c r="I37" s="33" t="str">
        <f>IF('Classeur 1'!$C$12="Classeur n°"&amp;M40,2," ")</f>
        <v xml:space="preserve"> </v>
      </c>
      <c r="J37" s="33" t="str">
        <f>IF('Classeur 1'!$C$18="Classeur n°"&amp;M40,3," ")</f>
        <v xml:space="preserve"> </v>
      </c>
      <c r="K37" s="33" t="str">
        <f>IF('Classeur 1'!$C$24="Classeur n°"&amp;M40,4," ")</f>
        <v xml:space="preserve"> </v>
      </c>
      <c r="L37" s="33" t="str">
        <f>IF('Classeur 1'!$C$30="Classeur n°"&amp;M40,5," ")</f>
        <v xml:space="preserve"> </v>
      </c>
      <c r="M37" s="33" t="str">
        <f>IF('Classeur 1'!$C$36="Classeur n°"&amp;M40,6," ")</f>
        <v xml:space="preserve"> </v>
      </c>
      <c r="N37" s="33" t="str">
        <f>IF('Classeur 1'!$C$6="Classeur n°"&amp;S40,1," ")</f>
        <v xml:space="preserve"> </v>
      </c>
      <c r="O37" s="33" t="str">
        <f>IF('Classeur 1'!$C$12="Classeur n°"&amp;S40,2," ")</f>
        <v xml:space="preserve"> </v>
      </c>
      <c r="P37" s="33" t="str">
        <f>IF('Classeur 1'!$C$18="Classeur n°"&amp;S40,3," ")</f>
        <v xml:space="preserve"> </v>
      </c>
      <c r="Q37" s="33" t="str">
        <f>IF('Classeur 1'!$C$24="Classeur n°"&amp;S40,4," ")</f>
        <v xml:space="preserve"> </v>
      </c>
      <c r="R37" s="33" t="str">
        <f>IF('Classeur 1'!$C$30="Classeur n°"&amp;S40,5," ")</f>
        <v xml:space="preserve"> </v>
      </c>
      <c r="S37" s="33" t="str">
        <f>IF('Classeur 1'!$C$36="Classeur n°"&amp;S40,6," ")</f>
        <v xml:space="preserve"> </v>
      </c>
      <c r="T37" s="33" t="str">
        <f>IF('Classeur 1'!$C$6="Classeur n°"&amp;Y40,1," ")</f>
        <v xml:space="preserve"> </v>
      </c>
      <c r="U37" s="33" t="str">
        <f>IF('Classeur 1'!$C$12="Classeur n°"&amp;Y40,2," ")</f>
        <v xml:space="preserve"> </v>
      </c>
      <c r="V37" s="33" t="str">
        <f>IF('Classeur 1'!$C$18="Classeur n°"&amp;Y40,3," ")</f>
        <v xml:space="preserve"> </v>
      </c>
      <c r="W37" s="33" t="str">
        <f>IF('Classeur 1'!$C$24="Classeur n°"&amp;Y40,4," ")</f>
        <v xml:space="preserve"> </v>
      </c>
      <c r="X37" s="33" t="str">
        <f>IF('Classeur 1'!$C$30="Classeur n°"&amp;Y40,5," ")</f>
        <v xml:space="preserve"> </v>
      </c>
      <c r="Y37" s="33" t="str">
        <f>IF('Classeur 1'!$C$36="Classeur n°"&amp;Y40,6," ")</f>
        <v xml:space="preserve"> </v>
      </c>
      <c r="Z37" s="33" t="str">
        <f>IF('Classeur 1'!$C$6="Classeur n°"&amp;AE40,1," ")</f>
        <v xml:space="preserve"> </v>
      </c>
      <c r="AA37" s="33" t="str">
        <f>IF('Classeur 1'!$C$12="Classeur n°"&amp;AE40,2," ")</f>
        <v xml:space="preserve"> </v>
      </c>
      <c r="AB37" s="33" t="str">
        <f>IF('Classeur 1'!$C$18="Classeur n°"&amp;AE40,3," ")</f>
        <v xml:space="preserve"> </v>
      </c>
      <c r="AC37" s="33" t="str">
        <f>IF('Classeur 1'!$C$24="Classeur n°"&amp;AE40,4," ")</f>
        <v xml:space="preserve"> </v>
      </c>
      <c r="AD37" s="33" t="str">
        <f>IF('Classeur 1'!$C$30="Classeur n°"&amp;AE40,5," ")</f>
        <v xml:space="preserve"> </v>
      </c>
      <c r="AE37" s="33" t="str">
        <f>IF('Classeur 1'!$C$36="Classeur n°"&amp;AE40,6," ")</f>
        <v xml:space="preserve"> </v>
      </c>
    </row>
    <row r="38" spans="1:31" ht="11.25" customHeight="1" x14ac:dyDescent="0.2">
      <c r="B38" s="33">
        <f>IF('Classeur 1'!$C$42="Classeur n°"&amp;G40,7," ")</f>
        <v>7</v>
      </c>
      <c r="C38" s="33">
        <f>IF('Classeur 1'!$C$48="Classeur n°"&amp;G40,8," ")</f>
        <v>8</v>
      </c>
      <c r="D38" s="33">
        <f>IF('Classeur 1'!$C$54="Classeur n°"&amp;G40,9," ")</f>
        <v>9</v>
      </c>
      <c r="E38" s="33">
        <f>IF('Classeur 1'!$C$60="Classeur n°"&amp;G40,10," ")</f>
        <v>10</v>
      </c>
      <c r="F38" s="33">
        <f>IF('Classeur 1'!$C$66="Classeur n°"&amp;G40,11," ")</f>
        <v>11</v>
      </c>
      <c r="G38" s="33">
        <f>IF('Classeur 1'!$C$72="Classeur n°"&amp;G40,12," ")</f>
        <v>12</v>
      </c>
      <c r="H38" s="38" t="str">
        <f>IF('Classeur 1'!$C$42="Classeur n°"&amp;M40,7," ")</f>
        <v xml:space="preserve"> </v>
      </c>
      <c r="I38" s="33" t="str">
        <f>IF('Classeur 1'!$C$48="Classeur n°"&amp;M40,8," ")</f>
        <v xml:space="preserve"> </v>
      </c>
      <c r="J38" s="33" t="str">
        <f>IF('Classeur 1'!$C$54="Classeur n°"&amp;M40,9," ")</f>
        <v xml:space="preserve"> </v>
      </c>
      <c r="K38" s="33" t="str">
        <f>IF('Classeur 1'!$C$60="Classeur n°"&amp;M40,10," ")</f>
        <v xml:space="preserve"> </v>
      </c>
      <c r="L38" s="33" t="str">
        <f>IF('Classeur 1'!$C$66="Classeur n°"&amp;M40,11," ")</f>
        <v xml:space="preserve"> </v>
      </c>
      <c r="M38" s="33" t="str">
        <f>IF('Classeur 1'!$C$72="Classeur n°"&amp;M40,12," ")</f>
        <v xml:space="preserve"> </v>
      </c>
      <c r="N38" s="33" t="str">
        <f>IF('Classeur 1'!$C$42="Classeur n°"&amp;S40,7," ")</f>
        <v xml:space="preserve"> </v>
      </c>
      <c r="O38" s="33" t="str">
        <f>IF('Classeur 1'!$C$48="Classeur n°"&amp;S40,8," ")</f>
        <v xml:space="preserve"> </v>
      </c>
      <c r="P38" s="33" t="str">
        <f>IF('Classeur 1'!$C$54="Classeur n°"&amp;S40,9," ")</f>
        <v xml:space="preserve"> </v>
      </c>
      <c r="Q38" s="33" t="str">
        <f>IF('Classeur 1'!$C$60="Classeur n°"&amp;S40,10," ")</f>
        <v xml:space="preserve"> </v>
      </c>
      <c r="R38" s="33" t="str">
        <f>IF('Classeur 1'!$C$66="Classeur n°"&amp;S40,11," ")</f>
        <v xml:space="preserve"> </v>
      </c>
      <c r="S38" s="33" t="str">
        <f>IF('Classeur 1'!$C$72="Classeur n°"&amp;S40,12," ")</f>
        <v xml:space="preserve"> </v>
      </c>
      <c r="T38" s="33" t="str">
        <f>IF('Classeur 1'!$C$42="Classeur n°"&amp;Y40,7," ")</f>
        <v xml:space="preserve"> </v>
      </c>
      <c r="U38" s="33" t="str">
        <f>IF('Classeur 1'!$C$48="Classeur n°"&amp;Y40,8," ")</f>
        <v xml:space="preserve"> </v>
      </c>
      <c r="V38" s="33" t="str">
        <f>IF('Classeur 1'!$C$54="Classeur n°"&amp;Y40,9," ")</f>
        <v xml:space="preserve"> </v>
      </c>
      <c r="W38" s="33" t="str">
        <f>IF('Classeur 1'!$C$60="Classeur n°"&amp;Y40,10," ")</f>
        <v xml:space="preserve"> </v>
      </c>
      <c r="X38" s="33" t="str">
        <f>IF('Classeur 1'!$C$66="Classeur n°"&amp;Y40,11," ")</f>
        <v xml:space="preserve"> </v>
      </c>
      <c r="Y38" s="33" t="str">
        <f>IF('Classeur 1'!$C$72="Classeur n°"&amp;Y40,12," ")</f>
        <v xml:space="preserve"> </v>
      </c>
      <c r="Z38" s="33" t="str">
        <f>IF('Classeur 1'!$C$42="Classeur n°"&amp;AE40,7," ")</f>
        <v xml:space="preserve"> </v>
      </c>
      <c r="AA38" s="33" t="str">
        <f>IF('Classeur 1'!$C$48="Classeur n°"&amp;AE40,8," ")</f>
        <v xml:space="preserve"> </v>
      </c>
      <c r="AB38" s="33" t="str">
        <f>IF('Classeur 1'!$C$54="Classeur n°"&amp;AE40,9," ")</f>
        <v xml:space="preserve"> </v>
      </c>
      <c r="AC38" s="33" t="str">
        <f>IF('Classeur 1'!$C$60="Classeur n°"&amp;AE40,10," ")</f>
        <v xml:space="preserve"> </v>
      </c>
      <c r="AD38" s="33" t="str">
        <f>IF('Classeur 1'!$C$66="Classeur n°"&amp;AE40,11," ")</f>
        <v xml:space="preserve"> </v>
      </c>
      <c r="AE38" s="33" t="str">
        <f>IF('Classeur 1'!$C$72="Classeur n°"&amp;AE40,12," ")</f>
        <v xml:space="preserve"> </v>
      </c>
    </row>
    <row r="39" spans="1:31" ht="11.25" customHeight="1" x14ac:dyDescent="0.2"/>
    <row r="40" spans="1:31" ht="11.25" customHeight="1" x14ac:dyDescent="0.2">
      <c r="G40" s="3">
        <v>1</v>
      </c>
      <c r="M40" s="3">
        <v>2</v>
      </c>
      <c r="S40" s="3">
        <v>3</v>
      </c>
      <c r="Y40" s="3">
        <v>4</v>
      </c>
      <c r="AE40" s="3">
        <v>5</v>
      </c>
    </row>
    <row r="41" spans="1:31" ht="11.25" customHeight="1" x14ac:dyDescent="0.2"/>
    <row r="42" spans="1:31" ht="11.25" customHeight="1" x14ac:dyDescent="0.2"/>
    <row r="43" spans="1:31" ht="11.25" customHeight="1" x14ac:dyDescent="0.2"/>
    <row r="44" spans="1:31" ht="11.25" customHeight="1" x14ac:dyDescent="0.2"/>
    <row r="45" spans="1:31" ht="11.25" customHeight="1" x14ac:dyDescent="0.2"/>
    <row r="46" spans="1:31" ht="11.25" customHeight="1" x14ac:dyDescent="0.2"/>
    <row r="47" spans="1:31" ht="11.25" customHeight="1" x14ac:dyDescent="0.2"/>
    <row r="48" spans="1:31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</sheetData>
  <mergeCells count="35">
    <mergeCell ref="Z7:AE8"/>
    <mergeCell ref="Z36:AE36"/>
    <mergeCell ref="Z9:AE9"/>
    <mergeCell ref="T12:V28"/>
    <mergeCell ref="W12:Y28"/>
    <mergeCell ref="T31:Y31"/>
    <mergeCell ref="Z12:AB28"/>
    <mergeCell ref="AC12:AE28"/>
    <mergeCell ref="Z31:AE31"/>
    <mergeCell ref="T36:Y36"/>
    <mergeCell ref="T33:Y34"/>
    <mergeCell ref="T7:Y8"/>
    <mergeCell ref="T9:Y9"/>
    <mergeCell ref="Z33:AE34"/>
    <mergeCell ref="H31:M31"/>
    <mergeCell ref="N31:S31"/>
    <mergeCell ref="B7:G8"/>
    <mergeCell ref="B9:G9"/>
    <mergeCell ref="H7:M8"/>
    <mergeCell ref="H9:M9"/>
    <mergeCell ref="N7:S8"/>
    <mergeCell ref="N9:S9"/>
    <mergeCell ref="B12:D28"/>
    <mergeCell ref="E12:G28"/>
    <mergeCell ref="H12:J28"/>
    <mergeCell ref="K12:M28"/>
    <mergeCell ref="N12:P28"/>
    <mergeCell ref="Q12:S28"/>
    <mergeCell ref="B31:G31"/>
    <mergeCell ref="B33:G34"/>
    <mergeCell ref="B36:G36"/>
    <mergeCell ref="H33:M34"/>
    <mergeCell ref="H36:M36"/>
    <mergeCell ref="N33:S34"/>
    <mergeCell ref="N36:S36"/>
  </mergeCells>
  <phoneticPr fontId="0" type="noConversion"/>
  <pageMargins left="0.59055118110236227" right="0.59055118110236227" top="0.98425196850393704" bottom="0.98425196850393704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Classeur 1</vt:lpstr>
      <vt:lpstr>Classeur 2</vt:lpstr>
      <vt:lpstr>Classeur 3</vt:lpstr>
      <vt:lpstr>Classeur 4</vt:lpstr>
      <vt:lpstr>Classeur 5</vt:lpstr>
      <vt:lpstr>Dos petits classeurs </vt:lpstr>
      <vt:lpstr>'Classeur 1'!Zone_d_impression</vt:lpstr>
      <vt:lpstr>'Classeur 2'!Zone_d_impression</vt:lpstr>
      <vt:lpstr>'Classeur 3'!Zone_d_impression</vt:lpstr>
      <vt:lpstr>'Classeur 4'!Zone_d_impression</vt:lpstr>
      <vt:lpstr>'Classeur 5'!Zone_d_impression</vt:lpstr>
    </vt:vector>
  </TitlesOfParts>
  <Company>1462 YVONAND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PICOTTE Alexandre</dc:creator>
  <cp:lastModifiedBy>PICOTTE Alexandre</cp:lastModifiedBy>
  <cp:lastPrinted>2018-03-27T11:24:20Z</cp:lastPrinted>
  <dcterms:created xsi:type="dcterms:W3CDTF">2002-10-01T19:26:34Z</dcterms:created>
  <dcterms:modified xsi:type="dcterms:W3CDTF">2018-03-27T11:26:00Z</dcterms:modified>
</cp:coreProperties>
</file>