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01\source\repos\Facturacion_Electronica\Facturacion_Electronica\bin\Debug\"/>
    </mc:Choice>
  </mc:AlternateContent>
  <xr:revisionPtr revIDLastSave="0" documentId="13_ncr:1_{CD5D5DC1-9C91-4988-9993-086E959E2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L PARA SUBIR" sheetId="7" r:id="rId1"/>
    <sheet name="CON SUMAS" sheetId="9" r:id="rId2"/>
    <sheet name="OTROS " sheetId="8" r:id="rId3"/>
    <sheet name="Hoja1" sheetId="10" r:id="rId4"/>
  </sheets>
  <definedNames>
    <definedName name="_xlnm._FilterDatabase" localSheetId="1" hidden="1">'CON SUMAS'!$A$1:$L$116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9" l="1"/>
  <c r="J130" i="8"/>
  <c r="J134" i="8"/>
  <c r="J110" i="9"/>
  <c r="J108" i="9"/>
  <c r="J106" i="9"/>
  <c r="J116" i="8"/>
  <c r="J120" i="8"/>
  <c r="J124" i="8"/>
  <c r="J47" i="9"/>
  <c r="J41" i="9"/>
  <c r="J31" i="9"/>
  <c r="J110" i="8"/>
  <c r="J104" i="8"/>
  <c r="J6" i="9"/>
  <c r="J96" i="9"/>
  <c r="J23" i="9"/>
  <c r="J100" i="9"/>
  <c r="J104" i="9"/>
  <c r="J96" i="8"/>
  <c r="J97" i="8"/>
  <c r="J91" i="8"/>
  <c r="J80" i="9"/>
  <c r="J27" i="9"/>
  <c r="J15" i="9"/>
  <c r="B84" i="10"/>
  <c r="B47" i="10"/>
  <c r="B85" i="10"/>
  <c r="J94" i="9"/>
  <c r="J4" i="9"/>
  <c r="J44" i="9"/>
  <c r="J52" i="9"/>
  <c r="J57" i="9"/>
  <c r="J90" i="9"/>
  <c r="J85" i="9"/>
  <c r="J75" i="9"/>
  <c r="J70" i="9"/>
  <c r="J36" i="9"/>
  <c r="J18" i="9"/>
  <c r="J12" i="9"/>
</calcChain>
</file>

<file path=xl/sharedStrings.xml><?xml version="1.0" encoding="utf-8"?>
<sst xmlns="http://schemas.openxmlformats.org/spreadsheetml/2006/main" count="1194" uniqueCount="207">
  <si>
    <t>C</t>
  </si>
  <si>
    <t>D</t>
  </si>
  <si>
    <t>NL</t>
  </si>
  <si>
    <t xml:space="preserve"> </t>
  </si>
  <si>
    <t>860048795-4</t>
  </si>
  <si>
    <t>NI</t>
  </si>
  <si>
    <t>900095247-4</t>
  </si>
  <si>
    <t xml:space="preserve">NL </t>
  </si>
  <si>
    <t>830085426-1</t>
  </si>
  <si>
    <t>FACTURA SERVICIOS DE BOLSA NOVIEMBRE 2019</t>
  </si>
  <si>
    <t>FACTURA SERVICIOS DE BOLSA NOVIEMBRE 2019 IVA 19%</t>
  </si>
  <si>
    <t>FACTURA BOLSA DE VALORES DE COLOMBIA</t>
  </si>
  <si>
    <t>860505416-9</t>
  </si>
  <si>
    <t>900409363-0</t>
  </si>
  <si>
    <t>NL 32276</t>
  </si>
  <si>
    <t>800182091-2</t>
  </si>
  <si>
    <t>900090529-3</t>
  </si>
  <si>
    <t>900332212-4</t>
  </si>
  <si>
    <t>900078720-5</t>
  </si>
  <si>
    <t>900054586-0</t>
  </si>
  <si>
    <t>CC</t>
  </si>
  <si>
    <t>830016068-1</t>
  </si>
  <si>
    <t>900315071-0</t>
  </si>
  <si>
    <t>FACTURA FE 30 MR ABOGADOS REEMBOLSO GASTOS MARCA UALET MEXICO</t>
  </si>
  <si>
    <t>900516521-6</t>
  </si>
  <si>
    <t>FACTURA 94 FESTCOMP SOPORTE UALET DIC2019</t>
  </si>
  <si>
    <t>IVA 19% FACTURA 94 FESTCOMP SOPORTE UALET DIC2019</t>
  </si>
  <si>
    <t>RTE FTE 3.5% FACTURA 94 FESTCOMP SOPORTE UALET DIC2019</t>
  </si>
  <si>
    <t>RTE ICA 6.9 X1000 FACTURA 94 FESTCOMP SOPORTE UALET DIC2019</t>
  </si>
  <si>
    <t>900557218-4</t>
  </si>
  <si>
    <t xml:space="preserve">FACTURA 98 FESTCOMP 2do ANTICIPO NUEVOS DESARROLLOS UALET </t>
  </si>
  <si>
    <t xml:space="preserve">FACTURA 95 FAC 98 FESTCOMP 2do ANTICIPO NUEVOS DESARROLLOS UALET </t>
  </si>
  <si>
    <t>FACT 1095 MANTENIMIENTO ENERO2020 SISTEMA AYR OIX-XBRL</t>
  </si>
  <si>
    <t>IVA 19% FACT 1095 MANTENIMIENTO ENERO2020 SISTEMA AYR OIX-XBRL</t>
  </si>
  <si>
    <t>FACTURA 8289 DAVINCI 26 CORREOS UALET.COM</t>
  </si>
  <si>
    <t>RTE FTE 3.5% FACTURA 8289 DAVINCI 26 CORREOS UALET.COM</t>
  </si>
  <si>
    <t>RTE ICA 6.9X1000 FACTURA 8289 DAVINCI 26 CORREOS UALET.COM</t>
  </si>
  <si>
    <t>FACTURA 37412 UNIVERSAL DE LIMPIEZA ENERO 2020</t>
  </si>
  <si>
    <t>AIU FACTURA 37412 UNIVERSAL DE LIMPIEZA ENERO 2020</t>
  </si>
  <si>
    <t>IVA 19% FACTURA 37412 UNIVERSAL DE LIMPIEZA ENERO 2020</t>
  </si>
  <si>
    <t>RTE FTE 2% FACTURA 37412 UNIVERSAL DE LIMPIEZA ENERO 2020</t>
  </si>
  <si>
    <t>RTE ICA 9.66X1000 FACTURA 37412 UNIVERSAL DE LIMPIEZA ENERO 2020</t>
  </si>
  <si>
    <t>830078515-8</t>
  </si>
  <si>
    <t>FACTURA B2B107 COLUMBUS SERVICIOS ENERO 2020</t>
  </si>
  <si>
    <t>IVA 19% FACTURA B2B107 COLUMBUS SERVICIOS ENERO 2020</t>
  </si>
  <si>
    <t>900806649-4</t>
  </si>
  <si>
    <t>FACTURA C-0218 CREA SAS 1er PAGO Etapa 1 Ciberseguridad</t>
  </si>
  <si>
    <t>RTE FTE 11% FACTURA C-0218 CREA SAS 1er PAGO Etapa 1 Ciberseguridad</t>
  </si>
  <si>
    <t>IVA 19% FACTURA C-0218 CREA SAS 1er PAGO Etapa 1 Ciberseguridad</t>
  </si>
  <si>
    <t xml:space="preserve">IVA 19% FACTURA 98 FESTCOMP 2do ANTICIPO </t>
  </si>
  <si>
    <t>RTE FTE 3.5% FACTURA 98 FESTCOMP 2do ANTICIPO</t>
  </si>
  <si>
    <t xml:space="preserve">RTE ICA 6.9 X1000 FAC 98 FESTCOMP 2do ANTICIPO </t>
  </si>
  <si>
    <t xml:space="preserve">RTE FUENTE 3.5% FACT 1095 MANTENIMIENTO ENERO2020 SISTEMA AYR </t>
  </si>
  <si>
    <t xml:space="preserve">RTE ICA 6.9*1000 FACT 1095 MANTENIMIENTO ENERO2020 SISTEMA AYR </t>
  </si>
  <si>
    <t>RTE ICA 9.66X1000 FAC C-0218 CREA SAS 1er PAGO Etapa 1 Ciberseguridad</t>
  </si>
  <si>
    <t>830078512-6</t>
  </si>
  <si>
    <t>ARRIENDO ARCHIVO DEL 15-02-20 AL 15-03-20</t>
  </si>
  <si>
    <t>RTE FTE 3.5% ARRIENDO ARCHIVO DEL 15-02-20 AL 15-03-20</t>
  </si>
  <si>
    <t>RTE ICA 9.66X1000 ARRIENDO ARCHIVO DEL 15-02-20 AL 15-03-20</t>
  </si>
  <si>
    <t>FACTURA 4656 JUAN RAFAEL BRAVO &amp; CIA FEBRERO DE 2020</t>
  </si>
  <si>
    <t>IVA 19% FACTURA 4506 JUAN RAFAEL BRAVO &amp; CIA FEBRERO DE 2020</t>
  </si>
  <si>
    <t>RTE FUENTE 11% FACTURA 4506 JUAN RAFAEL BRAVO &amp;  CIA FEBRERO DE 2020</t>
  </si>
  <si>
    <t>RTE ICA 6.9 X 1000 FACTURA 4506 JUAN RAFAEL BRAVO &amp; CIAFEBRERO DE 2020</t>
  </si>
  <si>
    <t>FACTURA JUAN RAFAEL BRAVO &amp; CIA S.A.SFEBRERO DE 2020</t>
  </si>
  <si>
    <t>FACTURA DECEVAL FV 101306 ENERO DE 2020</t>
  </si>
  <si>
    <t>FACTURA DECEVAL  101306 ENERO DE 2020</t>
  </si>
  <si>
    <t xml:space="preserve">FACTURA DECEVAL FV 101306 SOSTENIMIENTO ANUAL </t>
  </si>
  <si>
    <t>IVA 19% FACTURA DECEVAL FV  101306 ENERO 2020 Y ANUALIDAD</t>
  </si>
  <si>
    <t>FACTURA ACBV47 ASOBOLSA FEBRERO DE 2020</t>
  </si>
  <si>
    <t>FACTURA PRECIA 27245 SERVICIOS FEBRERO DE 2020</t>
  </si>
  <si>
    <t>IVA 19% FACTURA PRECIA 27245 SERVICIOS FEBRERO DE 2020</t>
  </si>
  <si>
    <t>RTE FUENTE 4% FACTURA PRECIA 27245 SERVICIOS FEBRERO DE 2020</t>
  </si>
  <si>
    <t>RTE ICA 9.66/100 FACTURA PRECIA 27245 SERVICIOS FEBRERO DE 2020</t>
  </si>
  <si>
    <t>FACTURA 51728 AMV FEBRERO DE 2020</t>
  </si>
  <si>
    <t>FACTURA FE 4 CONSULTORIA EN RIESGO CONTRALOR ENE2020</t>
  </si>
  <si>
    <t>IVA 19% FACTURA FE 4 CONSULTORIA EN RIESGO CONTRALOR ENE2020</t>
  </si>
  <si>
    <t>RTE FTE 11% FACTURA FE 4 CONSULTORIA EN RIESGO CONTRALOR ENE2020</t>
  </si>
  <si>
    <t>FACTURA 3737 LUIS HUMBERTO USTARIZ DEFENSOR DEL CONSUM ENE2020</t>
  </si>
  <si>
    <t>FACTURA 3737LUIS HUMBERTO USTARIZ DEFENSOR DEL CONSUM ENE2020</t>
  </si>
  <si>
    <t>FACTURA 2204 SOFTVALORES FEBRERO DE 2020</t>
  </si>
  <si>
    <t>IVA 19% FACTURA 2204 SOFTVALORES FEBRERO DE 2020</t>
  </si>
  <si>
    <t>RTE FTE 4% FACTURA 2204 SOFTVALORES FEBRERO DE 2020</t>
  </si>
  <si>
    <t>RTE ICA 6.9X1000 FACTURA 2204 SOFTVALORES FEBRERO DE 2020</t>
  </si>
  <si>
    <t>900572445-2</t>
  </si>
  <si>
    <t>IVA 19% FACTURA 3725 3737LUIS H. USTARIZ DEFENSOR DEL CONSUM ENE2020</t>
  </si>
  <si>
    <t>RTE FTE 11% FAC3725 3737 LUIS H. USTARIZ DEFENSOR DEL CONSUM ENE2020</t>
  </si>
  <si>
    <t>RTE ICA 6.9 X 1000 3737 LUIS H. USTARIZ DEFENSOR DEL CONSUM ENE2020</t>
  </si>
  <si>
    <t>RTE ICA 6.9 X 1000 FAC FE 4 CONSULTORIA EN RIESGO CONTRALOR ENE2020</t>
  </si>
  <si>
    <t>860023380-3</t>
  </si>
  <si>
    <t>SE</t>
  </si>
  <si>
    <t>860027404-1</t>
  </si>
  <si>
    <t>FACTURA ALLIANZ SEGURO MEDICO LFS</t>
  </si>
  <si>
    <t>900779753-6</t>
  </si>
  <si>
    <t>900055290-0</t>
  </si>
  <si>
    <t>FACTURA 2530600 MERRILL CORP DATA CENTER UALET USD 186.30</t>
  </si>
  <si>
    <t>FACTURA AMC-10 HONORARIOS JURIDICOS RESPUESTA SFC</t>
  </si>
  <si>
    <t>IVA 19% FACTURA AMC-10 HONORARIOS JURIDICOS RESPUESTA SFC</t>
  </si>
  <si>
    <t>RTE FTE 11% FACTURA AMC-10 HONORARIOS JURIDICOS RESPUESTA SFC</t>
  </si>
  <si>
    <t>RTE ICA 6.9X1000 FACTURA AMC-10 HONORARIOS JURIDICOS RESPUESTA SFC</t>
  </si>
  <si>
    <t>900838.222-0</t>
  </si>
  <si>
    <t xml:space="preserve">HONORARIOS JD ENERO A DIC2020- ANDRES MEJIA </t>
  </si>
  <si>
    <t xml:space="preserve">RTE FTE 11% HONORARIOS JD ENERO A DIC2020- ANDRES MEJIA </t>
  </si>
  <si>
    <t xml:space="preserve">RTE ICA 6.9X1000 HONORARIOS JD ENERO A DIC2020- ANDRES MEJIA </t>
  </si>
  <si>
    <t>HONORARIOS JD ENERO A DIC2020- LUIS EDUARDO NIETO</t>
  </si>
  <si>
    <t>RTE FTE 11% HONORARIOS JD ENERO A DIC2020- LUIS EDUARDO NIETO</t>
  </si>
  <si>
    <t>RTE ICA 6.9X1000 HONORARIOS JD ENERO A DIC2020- LUIS EDUARDO NIETO</t>
  </si>
  <si>
    <t>900183693-3</t>
  </si>
  <si>
    <t>800134634-7</t>
  </si>
  <si>
    <t>FACTURA 129338 INTERLAN RENOVACION LIC FORTICARE PLUS</t>
  </si>
  <si>
    <t>IVA 19% FACTURA 129338 INTERLAN RENOVACION LIC FORTICARE PLUS</t>
  </si>
  <si>
    <t>IVA 19% FACTURA FS 17 FESTCOMP TERCER ABONO DESARROLLO NUEVAS</t>
  </si>
  <si>
    <t>FACTURA FS 17 FESTCOMP TERCER ABONO DESARROLLO NUEVAS FUNCIONAL</t>
  </si>
  <si>
    <t>RTE ICA  FACTURA FS 17 FESTCOMP TERCER ABONO DESARROLLO NUEVAS</t>
  </si>
  <si>
    <t>RTE FTE3.5%FACTURA FS 17 FESTCOMP TERCER ABONO DESARROLLO NUEVAS</t>
  </si>
  <si>
    <t>901076316-7</t>
  </si>
  <si>
    <t>JEYSSON PULIDO ELASBORACION ARCHIVOS XBRL 3ER TRIMESTRE 2020</t>
  </si>
  <si>
    <t>RTE FTE JEYSSON PULIDO ELASBORACION ARCHIVOS XBRL 3ER TRIM2020</t>
  </si>
  <si>
    <t>RTE ICA JEYSSON PULIDO ELASBORACION ARCHIVOS XBRL 3ER TRIM2020</t>
  </si>
  <si>
    <t>830141093-0</t>
  </si>
  <si>
    <t>FACTURA FE1075 PROXIMITY CAMPAÑA MARZ020</t>
  </si>
  <si>
    <t>IVA 19% FACTURA FE1075 PROXIMITY CAMPAÑA MARZ020</t>
  </si>
  <si>
    <t>RTE ICA 9.66 X 1000 FACTURA FE1075 PROXIMITY CAMPAÑA MARZ020</t>
  </si>
  <si>
    <t>FACTURA FE1079 PROXIMITY CAMPAÑA DIC2020</t>
  </si>
  <si>
    <t>IVA 19% FACTURA FE1079 PROXIMITY CAMPAÑA DIC2020</t>
  </si>
  <si>
    <t>RTE ICA 9.66 X 1000 FACTURA FE1079 PROXIMITY CAMPAÑA DIC2020</t>
  </si>
  <si>
    <t>FACTURA AC26621 ACH PASARELA ENE2021 Y ADICIONALES DIC2020</t>
  </si>
  <si>
    <t>IVA 19% FACTURA AC26621 ACH PASARELA ENE2021 Y ADICIONALES DIC2020</t>
  </si>
  <si>
    <t>RTE FTE 4% AC26621 ACH PASARELA ENE2021 Y ADICIONALES DIC2020</t>
  </si>
  <si>
    <t>FACTURA AMVF2430 AMV ENERO2021</t>
  </si>
  <si>
    <t>FACTURA ACBV241 ASOBOLSA ENERO 2021</t>
  </si>
  <si>
    <t>FACTURA A66083 AMEZQUITA REVISORIA FISCAL ENERO2021</t>
  </si>
  <si>
    <t>IVA 19% FACTURA A66083 AMEZQUITA REVISORIA FISCAL ENERO2021</t>
  </si>
  <si>
    <t>RTE ICA 6.9X1000 FAC A66083 AMEZQUITA REVISORIA FISCAL ENERO2021</t>
  </si>
  <si>
    <t>FACTURAS SERVICIOS BVC DIC2020</t>
  </si>
  <si>
    <t>IVA 19% FACTURAS SERVICIOS BVC DIC2020</t>
  </si>
  <si>
    <t>FACTURA 120-271525 CIFIN 26-11-2020 AL 25-12-2020</t>
  </si>
  <si>
    <t>IVA 19% FACTURA 120-271525 CIFIN 26-11-2020 AL 25-12-2020</t>
  </si>
  <si>
    <t>FACTURA CRA2137 HONORARIOS ASESORIA LABORAL</t>
  </si>
  <si>
    <t>IVA 19% FACTURA CRA2137 HONORARIOS ASESORIA LABORAL</t>
  </si>
  <si>
    <t>RTE FTE 11% FACTURA CRA2137 HONORARIOS ASESORIA LABORAL</t>
  </si>
  <si>
    <t>RTE ICA 6.9FACTURA CRA2137 HONORARIOS ASESORIA LABORAL</t>
  </si>
  <si>
    <t>FACTURA B2B22776 COLUMBUS SERVICIOS JUN2020</t>
  </si>
  <si>
    <t>IVA 19% FACTURA B2B22776 COLUMBUS SERVICIOS JUN2020</t>
  </si>
  <si>
    <t>FACTURA B2B22551 COLUMBUS SERVICIOS ENE2021</t>
  </si>
  <si>
    <t>IVA 19% FACTURA B2B22551 COLUMBUS SERVICIOS ENE2021</t>
  </si>
  <si>
    <t>FACTURA FE1044 CONSULTORIA EN RIESGO CONTRALOR DIC2020</t>
  </si>
  <si>
    <t>IVA 19% FAC FE1044 CONSULTORIA EN RIESGO CONTRALOR DIC2020</t>
  </si>
  <si>
    <t>RTE FTE 11% FE1044 CONSULTORIA EN RIESGO CONTRALOR DIC2020</t>
  </si>
  <si>
    <t>RTE ICA 6.9X1000 FE1044 CONSULTORIA EN RIESGO CONTRALOR DIC2020</t>
  </si>
  <si>
    <t>FACTURA CBT1-66 CROSS BORDER TECNOLOGY ENE2021</t>
  </si>
  <si>
    <t>IVA 19% FACTURA CBT1-66 CROSS BORDER TECNOLOGY ENE2021</t>
  </si>
  <si>
    <t>RTE FTE 11% FACTURA CBT1-66 CROSS BORDER TECNOLOGY ENE2021</t>
  </si>
  <si>
    <t>RTE ICA 6.9X100 FACTURA CBT1-66 CROSS BORDER TECNOLOGY ENE2021</t>
  </si>
  <si>
    <t>FACTURA FV107222 DECEVAL DICIEMBRE 2020</t>
  </si>
  <si>
    <t>IVA 19% FACTURA FV107222 DECEVAL DICIEMBRE 2020</t>
  </si>
  <si>
    <t xml:space="preserve">FACTURA DA10643 DAVINCI SALDO 35% 36 LICENCIAS UALET.COM </t>
  </si>
  <si>
    <t>FACTURA DA10643 DAVINCI SALDO 35% 36 LICENCIAS UALET.COM</t>
  </si>
  <si>
    <t>RTE ICA 6.9X1000 FACTURA DA10643 DAVINCI SALDO 35% 36 LIC UALET.COM</t>
  </si>
  <si>
    <t>FACTURA IM-5410 INTEGRUM  Sistema de Gestión SG-SST Dic2020</t>
  </si>
  <si>
    <t>IVA 19% FAC IM-5410 INTEGRUM  Sistema de Gestión SG-SST Dic2020</t>
  </si>
  <si>
    <t>Rte Fte 11% FAC IM-5410 INTEGRUM  Sistema de Gestión SG-SST Dic2020</t>
  </si>
  <si>
    <t>Rte Ica FAC IM-5410 INTEGRUM  Sistema de Gestión SG-SST Dic2020</t>
  </si>
  <si>
    <t>FACTURA JRFV 76 JUAN RAFAEL BRAVO &amp; CIA ENE2021</t>
  </si>
  <si>
    <t>IVA 19% FACTURA JRFV 76 JUAN RAFAEL BRAVO &amp; CIA ENE2021</t>
  </si>
  <si>
    <t>RTE FUENTE 11% FACTURA JRFV 76 JUAN RAFAEL BRAVO &amp; CIA ENE2021</t>
  </si>
  <si>
    <t>RTE ICA 6.9X1000 FACTURA JRFV 76 JUAN RAFAEL BRAVO &amp; CIA ENE2021</t>
  </si>
  <si>
    <t>ARRIENDO ARCHIVO DEL 15-01-2021 AL 15-02-2021</t>
  </si>
  <si>
    <t>RTE FTE 3.5% ARRIENDO ARCHIVO DEL 15-01-2021 AL 15-02-2021</t>
  </si>
  <si>
    <t>RTE ICA 9.66/1000 ARRIENDO ARCHIVO DEL 15-01-2021 AL 15-02-2021</t>
  </si>
  <si>
    <t>FACTURA FE92 LUIS HUMBERTO USTARIZ DEFENSOR CONSUM DIC2020</t>
  </si>
  <si>
    <t>IVA 19% FACTURA FE92 LUIS HUMBERTO USTARIZ DEFENSOR CONSUM DIC2020</t>
  </si>
  <si>
    <t>RTE FTE 11% FACT FE92 LUIS HUMBERTO USTARIZ DEFENSOR CONSUM DIC2020</t>
  </si>
  <si>
    <t>RTE ICA 6.9X1000 FE92 LUIS HUMBERTO USTARIZ DEFENSOR CONSUM DIC2020</t>
  </si>
  <si>
    <t>FACTURA MS217 MAKERS SOLUTIONS S.A.S ENE2021</t>
  </si>
  <si>
    <t>IVA 19% FACTURA MS217 MAKERS SOLUTIONS S.A.S ENE2021</t>
  </si>
  <si>
    <t>Rte FTE 3.5% FACTURA MS217 MAKERS SOLUTIONS S.A.S ENE2021</t>
  </si>
  <si>
    <t>FACTURA 30760 PRECIA SERVICIOS ENE2021</t>
  </si>
  <si>
    <t>IVA 19% FACTURA 30760 PRECIA SERVICIOS ENE2021</t>
  </si>
  <si>
    <t>RTE FUENTE 4% FACTURA 30760 PRECIA SERVICIOS ENE2021</t>
  </si>
  <si>
    <t>RTE ICA 9.66/100 FACTURA 30760 PRECIA SERVICIOS ENE2021</t>
  </si>
  <si>
    <t>FACTURA OS218 OVIEDO SOLUCIONES MANTEN Y SOPORTE ENE2021</t>
  </si>
  <si>
    <t>IVA 19% FACTURA OS218 OVIEDO SOLUCIONES MANTEN Y SOPORTE ENE2021</t>
  </si>
  <si>
    <t>RTE FTEFACTURA OS218 OVIEDO SOLUCIONES MANTEN Y SOPORTE ENE2021</t>
  </si>
  <si>
    <t>RTE ICAFACTURA OS218 OVIEDO SOLUCIONES MANTEN Y SOPORTE ENE2021</t>
  </si>
  <si>
    <t>FACTURA FV9 SOFTVALORES ENE2021</t>
  </si>
  <si>
    <t>IVA 19% FACTURA FV9 SOFTVALORES ENE2021</t>
  </si>
  <si>
    <t>RTE FTE 4% FACTURA FV9 SOFTVALORES ENE2021</t>
  </si>
  <si>
    <t>RTE ICA 6.9X1000 FACTURA FV9 SOFTVALORES ENE2021</t>
  </si>
  <si>
    <t>FACTURA FV10 SOFTVALORES Admon Listas Vinculantes Dic2020</t>
  </si>
  <si>
    <t>IVA 19% FACTURA FV10 SOFTVALORES Admon Listas Vinculantes Dic2020</t>
  </si>
  <si>
    <t>RTE FTE 4% FACTURA FV10 SOFTVALORES Admon Listas Vinculantes Dic2020</t>
  </si>
  <si>
    <t>RTE ICA 6.9X1000 FAC FV10 SOFTVALORES Admon Listas Vinculantes Dic2020</t>
  </si>
  <si>
    <t>JUAN SEBASTIAN TORRES SERVICIOS TECNOLOGICOS ENE2021</t>
  </si>
  <si>
    <t>RTE FTE 6% JUAN SEBAST TORRES SERVICIOS TECNOLOGICOS ENE2021</t>
  </si>
  <si>
    <t>RTE ICA 6.9X 1000 JUAN SEBAST TORRES SERVICIOS TECNOLOGICOS ENE2021</t>
  </si>
  <si>
    <t>FACTURA FE1200 PROXIMITY CAMPAÑA ENERO2021</t>
  </si>
  <si>
    <t>IVA 19% FACTURA FE1200 PROXIMITY CAMPAÑA ENERO2021</t>
  </si>
  <si>
    <t>RTE ICA 9.66 X 1000 FACTURA FE1200 PROXIMITY CAMPAÑA ENERO2021</t>
  </si>
  <si>
    <t>FACTURA FE1304 DESARROLLO LANDING MX</t>
  </si>
  <si>
    <t>IVA 19% FE1304 DESARROLLO LANDING MX</t>
  </si>
  <si>
    <t>RTE ICA 9.66 X 1000 FACTURA FE1304 DESARROLLO LANDING MX</t>
  </si>
  <si>
    <t>REEMBOLSO A JAVIER PEREZ LLAMADAS LARGA DISTANCIA</t>
  </si>
  <si>
    <t>REINTEGRO RTE FTE FACT 522 M-R ABOGADOS</t>
  </si>
  <si>
    <t>REINTEGRO RTE FTE FACT 500 M-R ABOGADOS</t>
  </si>
  <si>
    <t>800240450-2</t>
  </si>
  <si>
    <t>FACTURAS PPU158299 PHILIPPI, PRIETOCARRIZOSA, HONORARIOS</t>
  </si>
  <si>
    <t>IVA 19% FACTURAS PPU158299 PHILIPPI, PRIETOCARRIZOSA, 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</si>
</sst>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/mm/yyyy;@"/>
    <numFmt numFmtId="166" formatCode="0.00_);\(0.00\)"/>
  </numFmts>
  <fonts count="6" x14ac:knownFonts="1">
    <font>
      <sz val="8"/>
      <name val="Arial"/>
    </font>
    <font>
      <sz val="8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1" fillId="0" borderId="0" xfId="0" applyFont="1" applyFill="1"/>
    <xf numFmtId="165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Font="1" applyFill="1"/>
    <xf numFmtId="0" fontId="2" fillId="0" borderId="0" xfId="0" applyFont="1" applyFill="1"/>
    <xf numFmtId="165" fontId="2" fillId="0" borderId="0" xfId="0" applyNumberFormat="1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1" applyFont="1" applyFill="1"/>
    <xf numFmtId="164" fontId="2" fillId="0" borderId="0" xfId="1" applyFont="1" applyFill="1"/>
    <xf numFmtId="164" fontId="4" fillId="0" borderId="0" xfId="1" applyFont="1" applyFill="1"/>
    <xf numFmtId="166" fontId="5" fillId="2" borderId="0" xfId="0" applyNumberFormat="1" applyFont="1" applyFill="1"/>
    <xf numFmtId="2" fontId="1" fillId="2" borderId="0" xfId="0" applyNumberFormat="1" applyFont="1" applyFill="1"/>
    <xf numFmtId="166" fontId="5" fillId="0" borderId="0" xfId="0" applyNumberFormat="1" applyFont="1" applyFill="1"/>
    <xf numFmtId="166" fontId="1" fillId="0" borderId="0" xfId="0" applyNumberFormat="1" applyFont="1" applyFill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145" zoomScaleNormal="145" workbookViewId="0">
      <selection activeCell="A9" sqref="A9"/>
    </sheetView>
  </sheetViews>
  <sheetFormatPr baseColWidth="10" defaultRowHeight="11.25" x14ac:dyDescent="0.2"/>
  <cols>
    <col min="1" max="1" width="3" style="1" customWidth="1"/>
    <col min="2" max="2" width="11" style="1" customWidth="1"/>
    <col min="3" max="3" width="13" style="2" customWidth="1"/>
    <col min="4" max="4" width="13" style="1" customWidth="1"/>
    <col min="5" max="5" width="15" style="1" customWidth="1"/>
    <col min="6" max="6" width="3" style="1" customWidth="1"/>
    <col min="7" max="7" width="11" style="1" customWidth="1"/>
    <col min="8" max="8" width="71" style="1" customWidth="1"/>
    <col min="9" max="9" width="11" style="1" customWidth="1"/>
    <col min="10" max="10" width="19" style="3" customWidth="1"/>
    <col min="11" max="11" width="2" style="1" customWidth="1"/>
    <col min="12" max="12" width="19.1640625" style="1" customWidth="1"/>
    <col min="13" max="16384" width="12" style="1"/>
  </cols>
  <sheetData>
    <row r="1" spans="1:12" x14ac:dyDescent="0.2">
      <c r="A1" s="17"/>
      <c r="B1" s="17"/>
      <c r="C1" s="18"/>
      <c r="D1"/>
      <c r="E1" s="17"/>
      <c r="F1" s="17"/>
      <c r="G1" s="17"/>
      <c r="H1" s="17"/>
      <c r="I1" s="17"/>
      <c r="J1" s="19"/>
      <c r="K1" s="19"/>
      <c r="L1" s="19">
        <v>0</v>
      </c>
    </row>
    <row r="2" spans="1:12" x14ac:dyDescent="0.2">
      <c r="A2" s="17"/>
      <c r="B2" s="17"/>
      <c r="C2" s="18"/>
      <c r="D2"/>
      <c r="E2" s="17"/>
      <c r="F2" s="17"/>
      <c r="G2" s="17"/>
      <c r="H2" s="17"/>
      <c r="I2" s="17"/>
      <c r="J2" s="19"/>
      <c r="K2" s="19"/>
      <c r="L2" s="19">
        <v>0</v>
      </c>
    </row>
    <row r="3" spans="1:12" x14ac:dyDescent="0.2">
      <c r="A3" s="17"/>
      <c r="B3" s="17"/>
      <c r="C3" s="18"/>
      <c r="D3"/>
      <c r="E3" s="17"/>
      <c r="F3" s="17"/>
      <c r="G3" s="17"/>
      <c r="H3" s="17"/>
      <c r="I3" s="17"/>
      <c r="J3" s="19"/>
      <c r="K3" s="19"/>
      <c r="L3" s="19">
        <v>0</v>
      </c>
    </row>
    <row r="4" spans="1:12" x14ac:dyDescent="0.2">
      <c r="A4" s="17"/>
      <c r="B4" s="17"/>
      <c r="C4" s="18"/>
      <c r="D4"/>
      <c r="E4" s="17"/>
      <c r="F4" s="17"/>
      <c r="G4" s="17"/>
      <c r="H4" s="17"/>
      <c r="I4" s="17"/>
      <c r="J4" s="19"/>
      <c r="K4" s="19"/>
      <c r="L4" s="7">
        <v>0</v>
      </c>
    </row>
    <row r="5" spans="1:12" x14ac:dyDescent="0.2">
      <c r="A5" s="17"/>
      <c r="B5" s="17"/>
      <c r="C5" s="18"/>
      <c r="D5"/>
      <c r="E5" s="17"/>
      <c r="F5" s="17"/>
      <c r="G5" s="17"/>
      <c r="H5" s="17"/>
      <c r="I5" s="17"/>
      <c r="J5" s="19"/>
      <c r="K5" s="19"/>
      <c r="L5" s="7">
        <v>0</v>
      </c>
    </row>
    <row r="6" spans="1:12" x14ac:dyDescent="0.2">
      <c r="A6" s="17"/>
      <c r="B6" s="17"/>
      <c r="C6" s="18"/>
      <c r="D6"/>
      <c r="E6" s="17"/>
      <c r="F6" s="17"/>
      <c r="G6" s="17"/>
      <c r="H6" s="17"/>
      <c r="I6" s="17"/>
      <c r="J6" s="19"/>
      <c r="K6" s="19"/>
      <c r="L6" s="7">
        <v>0</v>
      </c>
    </row>
    <row r="7" spans="1:12" x14ac:dyDescent="0.2">
      <c r="A7" s="5"/>
      <c r="C7" s="6"/>
      <c r="D7" s="4"/>
      <c r="E7" s="5"/>
      <c r="F7" s="5"/>
      <c r="G7" s="5"/>
      <c r="H7" s="5"/>
      <c r="I7" s="5"/>
      <c r="J7" s="7"/>
      <c r="K7" s="7"/>
    </row>
    <row r="8" spans="1:12" x14ac:dyDescent="0.2">
      <c r="A8" s="5"/>
      <c r="C8" s="6"/>
      <c r="D8" s="4"/>
      <c r="E8" s="5"/>
      <c r="F8" s="5"/>
      <c r="G8" s="5"/>
      <c r="H8" s="5"/>
      <c r="I8" s="5"/>
      <c r="J8" s="7"/>
      <c r="K8" s="7"/>
    </row>
    <row r="9" spans="1:12" x14ac:dyDescent="0.2">
      <c r="A9" s="5"/>
      <c r="C9" s="6"/>
      <c r="D9" s="4"/>
      <c r="E9" s="5"/>
      <c r="F9" s="5"/>
      <c r="G9" s="5"/>
      <c r="H9" s="5"/>
      <c r="I9" s="5"/>
      <c r="J9" s="7"/>
      <c r="K9" s="7"/>
    </row>
    <row r="10" spans="1:12" x14ac:dyDescent="0.2">
      <c r="C10" s="6"/>
      <c r="L10" s="7"/>
    </row>
    <row r="11" spans="1:12" x14ac:dyDescent="0.2">
      <c r="C11" s="6"/>
      <c r="L11" s="7"/>
    </row>
    <row r="12" spans="1:12" x14ac:dyDescent="0.2">
      <c r="C12" s="6"/>
      <c r="L12" s="7"/>
    </row>
  </sheetData>
  <phoneticPr fontId="2" type="noConversion"/>
  <pageMargins left="0.75" right="0.75" top="1" bottom="1" header="0" footer="0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3"/>
  <sheetViews>
    <sheetView topLeftCell="A91" zoomScale="145" zoomScaleNormal="145" workbookViewId="0">
      <selection activeCell="B121" sqref="B121"/>
    </sheetView>
  </sheetViews>
  <sheetFormatPr baseColWidth="10" defaultRowHeight="11.25" x14ac:dyDescent="0.2"/>
  <cols>
    <col min="1" max="1" width="2.83203125" style="1" customWidth="1"/>
    <col min="2" max="2" width="10.83203125" style="1" customWidth="1"/>
    <col min="3" max="3" width="13" style="2" customWidth="1"/>
    <col min="4" max="4" width="12.83203125" style="1" customWidth="1"/>
    <col min="5" max="5" width="14.83203125" style="1" customWidth="1"/>
    <col min="6" max="6" width="2.83203125" style="1" customWidth="1"/>
    <col min="7" max="7" width="10.83203125" style="1" customWidth="1"/>
    <col min="8" max="8" width="70.83203125" style="1" customWidth="1"/>
    <col min="9" max="9" width="10.83203125" style="1" customWidth="1"/>
    <col min="10" max="10" width="18.83203125" style="3" customWidth="1"/>
    <col min="11" max="11" width="1.83203125" style="1" customWidth="1"/>
    <col min="12" max="12" width="18.83203125" style="1" customWidth="1"/>
    <col min="13" max="16384" width="12" style="1"/>
  </cols>
  <sheetData>
    <row r="1" spans="1:12" x14ac:dyDescent="0.2">
      <c r="A1" s="5" t="s">
        <v>2</v>
      </c>
      <c r="B1" s="5">
        <v>36060</v>
      </c>
      <c r="C1" s="6">
        <v>44223</v>
      </c>
      <c r="D1" s="4">
        <v>51903001</v>
      </c>
      <c r="E1" s="5" t="s">
        <v>55</v>
      </c>
      <c r="F1" s="5" t="s">
        <v>5</v>
      </c>
      <c r="G1" s="5"/>
      <c r="H1" s="5" t="s">
        <v>125</v>
      </c>
      <c r="I1" s="5" t="s">
        <v>3</v>
      </c>
      <c r="J1" s="7">
        <v>901212</v>
      </c>
      <c r="K1" s="7" t="s">
        <v>1</v>
      </c>
      <c r="L1" s="7">
        <v>0</v>
      </c>
    </row>
    <row r="2" spans="1:12" x14ac:dyDescent="0.2">
      <c r="A2" s="5" t="s">
        <v>2</v>
      </c>
      <c r="B2" s="5">
        <v>36060</v>
      </c>
      <c r="C2" s="6">
        <v>44223</v>
      </c>
      <c r="D2" s="4">
        <v>16303501</v>
      </c>
      <c r="E2" s="5" t="s">
        <v>55</v>
      </c>
      <c r="F2" s="5" t="s">
        <v>5</v>
      </c>
      <c r="G2" s="5"/>
      <c r="H2" s="5" t="s">
        <v>126</v>
      </c>
      <c r="I2" s="5" t="s">
        <v>3</v>
      </c>
      <c r="J2" s="7">
        <v>171231</v>
      </c>
      <c r="K2" s="7" t="s">
        <v>1</v>
      </c>
      <c r="L2" s="7">
        <v>0</v>
      </c>
    </row>
    <row r="3" spans="1:12" x14ac:dyDescent="0.2">
      <c r="A3" s="5" t="s">
        <v>2</v>
      </c>
      <c r="B3" s="5">
        <v>36060</v>
      </c>
      <c r="C3" s="6">
        <v>44223</v>
      </c>
      <c r="D3" s="4">
        <v>25190505</v>
      </c>
      <c r="E3" s="5" t="s">
        <v>55</v>
      </c>
      <c r="F3" s="5" t="s">
        <v>5</v>
      </c>
      <c r="G3" s="5"/>
      <c r="H3" s="5" t="s">
        <v>127</v>
      </c>
      <c r="I3" s="5" t="s">
        <v>3</v>
      </c>
      <c r="J3" s="15">
        <v>-36049</v>
      </c>
      <c r="K3" s="7" t="s">
        <v>0</v>
      </c>
      <c r="L3" s="7">
        <v>0</v>
      </c>
    </row>
    <row r="4" spans="1:12" x14ac:dyDescent="0.2">
      <c r="A4" s="5" t="s">
        <v>2</v>
      </c>
      <c r="B4" s="5">
        <v>36060</v>
      </c>
      <c r="C4" s="6">
        <v>44223</v>
      </c>
      <c r="D4" s="4">
        <v>25020501</v>
      </c>
      <c r="E4" s="5" t="s">
        <v>55</v>
      </c>
      <c r="F4" s="5" t="s">
        <v>5</v>
      </c>
      <c r="G4" s="5"/>
      <c r="H4" s="5" t="s">
        <v>125</v>
      </c>
      <c r="I4" s="5" t="s">
        <v>3</v>
      </c>
      <c r="J4" s="15">
        <f>-J1-J2-J3</f>
        <v>-1036394</v>
      </c>
      <c r="K4" s="7" t="s">
        <v>0</v>
      </c>
      <c r="L4" s="7">
        <v>0</v>
      </c>
    </row>
    <row r="5" spans="1:12" x14ac:dyDescent="0.2">
      <c r="A5" s="5" t="s">
        <v>2</v>
      </c>
      <c r="B5" s="5">
        <v>36060</v>
      </c>
      <c r="C5" s="6">
        <v>44223</v>
      </c>
      <c r="D5" s="4">
        <v>51509502</v>
      </c>
      <c r="E5" s="5" t="s">
        <v>16</v>
      </c>
      <c r="F5" s="5" t="s">
        <v>5</v>
      </c>
      <c r="H5" s="5" t="s">
        <v>128</v>
      </c>
      <c r="J5" s="15">
        <v>3739100</v>
      </c>
      <c r="K5" s="7" t="s">
        <v>1</v>
      </c>
      <c r="L5" s="7">
        <v>0</v>
      </c>
    </row>
    <row r="6" spans="1:12" x14ac:dyDescent="0.2">
      <c r="A6" s="5" t="s">
        <v>2</v>
      </c>
      <c r="B6" s="5">
        <v>36060</v>
      </c>
      <c r="C6" s="6">
        <v>44223</v>
      </c>
      <c r="D6" s="4">
        <v>25010501</v>
      </c>
      <c r="E6" s="5" t="s">
        <v>16</v>
      </c>
      <c r="F6" s="5" t="s">
        <v>5</v>
      </c>
      <c r="H6" s="5" t="s">
        <v>128</v>
      </c>
      <c r="J6" s="15">
        <f>-J5</f>
        <v>-3739100</v>
      </c>
      <c r="K6" s="7" t="s">
        <v>0</v>
      </c>
      <c r="L6" s="7">
        <v>0</v>
      </c>
    </row>
    <row r="7" spans="1:12" x14ac:dyDescent="0.2">
      <c r="A7" s="5" t="s">
        <v>2</v>
      </c>
      <c r="B7" s="5">
        <v>36060</v>
      </c>
      <c r="C7" s="6">
        <v>44223</v>
      </c>
      <c r="D7" s="4">
        <v>51509503</v>
      </c>
      <c r="E7" s="5" t="s">
        <v>18</v>
      </c>
      <c r="F7" s="5" t="s">
        <v>5</v>
      </c>
      <c r="H7" s="5" t="s">
        <v>129</v>
      </c>
      <c r="J7" s="3">
        <v>6950000</v>
      </c>
      <c r="K7" s="7" t="s">
        <v>1</v>
      </c>
      <c r="L7" s="7">
        <v>0</v>
      </c>
    </row>
    <row r="8" spans="1:12" x14ac:dyDescent="0.2">
      <c r="A8" s="5" t="s">
        <v>2</v>
      </c>
      <c r="B8" s="5">
        <v>36060</v>
      </c>
      <c r="C8" s="6">
        <v>44223</v>
      </c>
      <c r="D8" s="4">
        <v>25020501</v>
      </c>
      <c r="E8" s="5" t="s">
        <v>18</v>
      </c>
      <c r="F8" s="5" t="s">
        <v>5</v>
      </c>
      <c r="H8" s="5" t="s">
        <v>129</v>
      </c>
      <c r="J8" s="15">
        <v>-6950000</v>
      </c>
      <c r="K8" s="7" t="s">
        <v>0</v>
      </c>
      <c r="L8" s="7">
        <v>0</v>
      </c>
    </row>
    <row r="9" spans="1:12" x14ac:dyDescent="0.2">
      <c r="A9" s="5" t="s">
        <v>2</v>
      </c>
      <c r="B9" s="5">
        <v>36060</v>
      </c>
      <c r="C9" s="6">
        <v>44223</v>
      </c>
      <c r="D9" s="4">
        <v>51301501</v>
      </c>
      <c r="E9" s="5" t="s">
        <v>88</v>
      </c>
      <c r="F9" s="5" t="s">
        <v>5</v>
      </c>
      <c r="G9" s="5"/>
      <c r="H9" s="5" t="s">
        <v>130</v>
      </c>
      <c r="I9" s="5"/>
      <c r="J9" s="7">
        <v>5000000</v>
      </c>
      <c r="K9" s="7" t="s">
        <v>1</v>
      </c>
      <c r="L9" s="7">
        <v>0</v>
      </c>
    </row>
    <row r="10" spans="1:12" x14ac:dyDescent="0.2">
      <c r="A10" s="5" t="s">
        <v>2</v>
      </c>
      <c r="B10" s="5">
        <v>36060</v>
      </c>
      <c r="C10" s="6">
        <v>44223</v>
      </c>
      <c r="D10" s="4">
        <v>16303501</v>
      </c>
      <c r="E10" s="5" t="s">
        <v>88</v>
      </c>
      <c r="F10" s="5" t="s">
        <v>5</v>
      </c>
      <c r="G10" s="5"/>
      <c r="H10" s="5" t="s">
        <v>131</v>
      </c>
      <c r="J10" s="3">
        <v>950000</v>
      </c>
      <c r="K10" s="7" t="s">
        <v>1</v>
      </c>
      <c r="L10" s="7">
        <v>0</v>
      </c>
    </row>
    <row r="11" spans="1:12" x14ac:dyDescent="0.2">
      <c r="A11" s="5" t="s">
        <v>2</v>
      </c>
      <c r="B11" s="5">
        <v>36060</v>
      </c>
      <c r="C11" s="6">
        <v>44223</v>
      </c>
      <c r="D11" s="4">
        <v>25190510</v>
      </c>
      <c r="E11" s="5" t="s">
        <v>88</v>
      </c>
      <c r="F11" s="5" t="s">
        <v>5</v>
      </c>
      <c r="G11" s="5"/>
      <c r="H11" s="5" t="s">
        <v>132</v>
      </c>
      <c r="J11" s="15">
        <v>-34500</v>
      </c>
      <c r="K11" s="7" t="s">
        <v>0</v>
      </c>
      <c r="L11" s="7">
        <v>0</v>
      </c>
    </row>
    <row r="12" spans="1:12" x14ac:dyDescent="0.2">
      <c r="A12" s="5" t="s">
        <v>2</v>
      </c>
      <c r="B12" s="5">
        <v>36060</v>
      </c>
      <c r="C12" s="6">
        <v>44223</v>
      </c>
      <c r="D12" s="4">
        <v>25010501</v>
      </c>
      <c r="E12" s="5" t="s">
        <v>88</v>
      </c>
      <c r="F12" s="5" t="s">
        <v>5</v>
      </c>
      <c r="G12" s="5"/>
      <c r="H12" s="5" t="s">
        <v>130</v>
      </c>
      <c r="J12" s="15">
        <f>-J9-J10-J11</f>
        <v>-5915500</v>
      </c>
      <c r="K12" s="7" t="s">
        <v>0</v>
      </c>
      <c r="L12" s="7">
        <v>0</v>
      </c>
    </row>
    <row r="13" spans="1:12" x14ac:dyDescent="0.2">
      <c r="A13" s="5" t="s">
        <v>2</v>
      </c>
      <c r="B13" s="5">
        <v>36060</v>
      </c>
      <c r="C13" s="6">
        <v>44223</v>
      </c>
      <c r="D13" s="4">
        <v>51130501</v>
      </c>
      <c r="E13" s="5" t="s">
        <v>8</v>
      </c>
      <c r="F13" s="5" t="s">
        <v>5</v>
      </c>
      <c r="G13" s="5"/>
      <c r="H13" s="5" t="s">
        <v>133</v>
      </c>
      <c r="J13" s="15">
        <v>9565000</v>
      </c>
      <c r="K13" s="7" t="s">
        <v>1</v>
      </c>
      <c r="L13" s="7">
        <v>0</v>
      </c>
    </row>
    <row r="14" spans="1:12" x14ac:dyDescent="0.2">
      <c r="A14" s="5" t="s">
        <v>2</v>
      </c>
      <c r="B14" s="5">
        <v>36060</v>
      </c>
      <c r="C14" s="6">
        <v>44223</v>
      </c>
      <c r="D14" s="4">
        <v>16303501</v>
      </c>
      <c r="E14" s="5" t="s">
        <v>8</v>
      </c>
      <c r="F14" s="5" t="s">
        <v>5</v>
      </c>
      <c r="G14" s="5"/>
      <c r="H14" s="5" t="s">
        <v>134</v>
      </c>
      <c r="J14" s="15">
        <v>1817350</v>
      </c>
      <c r="K14" s="7" t="s">
        <v>1</v>
      </c>
      <c r="L14" s="7">
        <v>0</v>
      </c>
    </row>
    <row r="15" spans="1:12" x14ac:dyDescent="0.2">
      <c r="A15" s="5" t="s">
        <v>2</v>
      </c>
      <c r="B15" s="5">
        <v>36060</v>
      </c>
      <c r="C15" s="6">
        <v>44223</v>
      </c>
      <c r="D15" s="4">
        <v>25020502</v>
      </c>
      <c r="E15" s="5" t="s">
        <v>8</v>
      </c>
      <c r="F15" s="5" t="s">
        <v>5</v>
      </c>
      <c r="G15" s="5"/>
      <c r="H15" s="5" t="s">
        <v>133</v>
      </c>
      <c r="J15" s="15">
        <f>-J13-J14</f>
        <v>-11382350</v>
      </c>
      <c r="K15" s="7" t="s">
        <v>0</v>
      </c>
      <c r="L15" s="7">
        <v>0</v>
      </c>
    </row>
    <row r="16" spans="1:12" x14ac:dyDescent="0.2">
      <c r="A16" s="5" t="s">
        <v>2</v>
      </c>
      <c r="B16" s="5">
        <v>36060</v>
      </c>
      <c r="C16" s="6">
        <v>44223</v>
      </c>
      <c r="D16" s="4">
        <v>51909505</v>
      </c>
      <c r="E16" s="5" t="s">
        <v>83</v>
      </c>
      <c r="F16" s="5" t="s">
        <v>5</v>
      </c>
      <c r="H16" s="5" t="s">
        <v>135</v>
      </c>
      <c r="J16" s="3">
        <v>281041</v>
      </c>
      <c r="K16" s="7" t="s">
        <v>1</v>
      </c>
      <c r="L16" s="7">
        <v>0</v>
      </c>
    </row>
    <row r="17" spans="1:12" x14ac:dyDescent="0.2">
      <c r="A17" s="5" t="s">
        <v>2</v>
      </c>
      <c r="B17" s="5">
        <v>36060</v>
      </c>
      <c r="C17" s="6">
        <v>44223</v>
      </c>
      <c r="D17" s="4">
        <v>16303501</v>
      </c>
      <c r="E17" s="5" t="s">
        <v>83</v>
      </c>
      <c r="F17" s="5" t="s">
        <v>5</v>
      </c>
      <c r="H17" s="5" t="s">
        <v>136</v>
      </c>
      <c r="J17" s="3">
        <v>53398</v>
      </c>
      <c r="K17" s="7" t="s">
        <v>1</v>
      </c>
      <c r="L17" s="7">
        <v>0</v>
      </c>
    </row>
    <row r="18" spans="1:12" x14ac:dyDescent="0.2">
      <c r="A18" s="5" t="s">
        <v>2</v>
      </c>
      <c r="B18" s="5">
        <v>36060</v>
      </c>
      <c r="C18" s="6">
        <v>44223</v>
      </c>
      <c r="D18" s="4">
        <v>25020501</v>
      </c>
      <c r="E18" s="5" t="s">
        <v>83</v>
      </c>
      <c r="F18" s="5" t="s">
        <v>5</v>
      </c>
      <c r="H18" s="5" t="s">
        <v>135</v>
      </c>
      <c r="J18" s="15">
        <f>-J16-J17</f>
        <v>-334439</v>
      </c>
      <c r="K18" s="7" t="s">
        <v>0</v>
      </c>
      <c r="L18" s="7">
        <v>0</v>
      </c>
    </row>
    <row r="19" spans="1:12" x14ac:dyDescent="0.2">
      <c r="A19" s="5" t="s">
        <v>2</v>
      </c>
      <c r="B19" s="5">
        <v>36060</v>
      </c>
      <c r="C19" s="6">
        <v>44223</v>
      </c>
      <c r="D19" s="4">
        <v>51302501</v>
      </c>
      <c r="E19" s="5" t="s">
        <v>106</v>
      </c>
      <c r="F19" s="5" t="s">
        <v>5</v>
      </c>
      <c r="G19" s="5"/>
      <c r="H19" s="5" t="s">
        <v>137</v>
      </c>
      <c r="J19" s="15">
        <v>454263</v>
      </c>
      <c r="K19" s="7" t="s">
        <v>1</v>
      </c>
      <c r="L19" s="7">
        <v>0</v>
      </c>
    </row>
    <row r="20" spans="1:12" x14ac:dyDescent="0.2">
      <c r="A20" s="5" t="s">
        <v>2</v>
      </c>
      <c r="B20" s="5">
        <v>36060</v>
      </c>
      <c r="C20" s="6">
        <v>44223</v>
      </c>
      <c r="D20" s="4">
        <v>16303501</v>
      </c>
      <c r="E20" s="5" t="s">
        <v>106</v>
      </c>
      <c r="F20" s="5" t="s">
        <v>5</v>
      </c>
      <c r="G20" s="5"/>
      <c r="H20" s="5" t="s">
        <v>138</v>
      </c>
      <c r="J20" s="15">
        <v>86310</v>
      </c>
      <c r="K20" s="7" t="s">
        <v>1</v>
      </c>
      <c r="L20" s="7">
        <v>0</v>
      </c>
    </row>
    <row r="21" spans="1:12" x14ac:dyDescent="0.2">
      <c r="A21" s="5" t="s">
        <v>2</v>
      </c>
      <c r="B21" s="5">
        <v>36060</v>
      </c>
      <c r="C21" s="6">
        <v>44223</v>
      </c>
      <c r="D21" s="4">
        <v>25190504</v>
      </c>
      <c r="E21" s="5" t="s">
        <v>106</v>
      </c>
      <c r="F21" s="5" t="s">
        <v>5</v>
      </c>
      <c r="G21" s="5"/>
      <c r="H21" s="5" t="s">
        <v>139</v>
      </c>
      <c r="J21" s="15">
        <v>-49969</v>
      </c>
      <c r="K21" s="7" t="s">
        <v>0</v>
      </c>
      <c r="L21" s="7">
        <v>0</v>
      </c>
    </row>
    <row r="22" spans="1:12" x14ac:dyDescent="0.2">
      <c r="A22" s="5" t="s">
        <v>2</v>
      </c>
      <c r="B22" s="5">
        <v>36060</v>
      </c>
      <c r="C22" s="6">
        <v>44223</v>
      </c>
      <c r="D22" s="4">
        <v>25190510</v>
      </c>
      <c r="E22" s="5" t="s">
        <v>106</v>
      </c>
      <c r="F22" s="5" t="s">
        <v>5</v>
      </c>
      <c r="G22" s="5"/>
      <c r="H22" s="5" t="s">
        <v>140</v>
      </c>
      <c r="J22" s="15">
        <v>-3134</v>
      </c>
      <c r="K22" s="7" t="s">
        <v>0</v>
      </c>
      <c r="L22" s="7">
        <v>0</v>
      </c>
    </row>
    <row r="23" spans="1:12" x14ac:dyDescent="0.2">
      <c r="A23" s="5" t="s">
        <v>2</v>
      </c>
      <c r="B23" s="5">
        <v>36060</v>
      </c>
      <c r="C23" s="6">
        <v>44223</v>
      </c>
      <c r="D23" s="4">
        <v>25010501</v>
      </c>
      <c r="E23" s="5" t="s">
        <v>106</v>
      </c>
      <c r="F23" s="5" t="s">
        <v>5</v>
      </c>
      <c r="G23" s="5"/>
      <c r="H23" s="5" t="s">
        <v>137</v>
      </c>
      <c r="J23" s="15">
        <f>-J19-J20-J21-J22</f>
        <v>-487470</v>
      </c>
      <c r="K23" s="7" t="s">
        <v>0</v>
      </c>
      <c r="L23" s="7">
        <v>0</v>
      </c>
    </row>
    <row r="24" spans="1:12" x14ac:dyDescent="0.2">
      <c r="A24" s="5" t="s">
        <v>2</v>
      </c>
      <c r="B24" s="5">
        <v>36060</v>
      </c>
      <c r="C24" s="6">
        <v>44223</v>
      </c>
      <c r="D24" s="4">
        <v>51903001</v>
      </c>
      <c r="E24" s="5" t="s">
        <v>42</v>
      </c>
      <c r="F24" s="5" t="s">
        <v>5</v>
      </c>
      <c r="G24" s="5"/>
      <c r="H24" s="5" t="s">
        <v>141</v>
      </c>
      <c r="I24" s="5" t="s">
        <v>3</v>
      </c>
      <c r="J24" s="7">
        <v>3906721</v>
      </c>
      <c r="K24" s="7" t="s">
        <v>1</v>
      </c>
      <c r="L24" s="7">
        <v>0</v>
      </c>
    </row>
    <row r="25" spans="1:12" x14ac:dyDescent="0.2">
      <c r="A25" s="5" t="s">
        <v>2</v>
      </c>
      <c r="B25" s="5">
        <v>36060</v>
      </c>
      <c r="C25" s="6">
        <v>44223</v>
      </c>
      <c r="D25" s="4">
        <v>51903001</v>
      </c>
      <c r="E25" s="5" t="s">
        <v>42</v>
      </c>
      <c r="F25" s="5" t="s">
        <v>5</v>
      </c>
      <c r="G25" s="5"/>
      <c r="H25" s="5" t="s">
        <v>141</v>
      </c>
      <c r="I25" s="5" t="s">
        <v>3</v>
      </c>
      <c r="J25" s="7">
        <v>7533123</v>
      </c>
      <c r="K25" s="7" t="s">
        <v>1</v>
      </c>
      <c r="L25" s="7">
        <v>0</v>
      </c>
    </row>
    <row r="26" spans="1:12" x14ac:dyDescent="0.2">
      <c r="A26" s="5" t="s">
        <v>2</v>
      </c>
      <c r="B26" s="5">
        <v>36060</v>
      </c>
      <c r="C26" s="6">
        <v>44223</v>
      </c>
      <c r="D26" s="4">
        <v>16303501</v>
      </c>
      <c r="E26" s="5" t="s">
        <v>42</v>
      </c>
      <c r="F26" s="5" t="s">
        <v>5</v>
      </c>
      <c r="G26" s="5"/>
      <c r="H26" s="5" t="s">
        <v>142</v>
      </c>
      <c r="I26" s="5" t="s">
        <v>3</v>
      </c>
      <c r="J26" s="7">
        <v>742277</v>
      </c>
      <c r="K26" s="7" t="s">
        <v>1</v>
      </c>
      <c r="L26" s="7">
        <v>0</v>
      </c>
    </row>
    <row r="27" spans="1:12" x14ac:dyDescent="0.2">
      <c r="A27" s="5" t="s">
        <v>2</v>
      </c>
      <c r="B27" s="5">
        <v>36060</v>
      </c>
      <c r="C27" s="6">
        <v>44223</v>
      </c>
      <c r="D27" s="4">
        <v>25020501</v>
      </c>
      <c r="E27" s="5" t="s">
        <v>42</v>
      </c>
      <c r="F27" s="5" t="s">
        <v>5</v>
      </c>
      <c r="G27" s="5"/>
      <c r="H27" s="5" t="s">
        <v>141</v>
      </c>
      <c r="I27" s="5" t="s">
        <v>3</v>
      </c>
      <c r="J27" s="7">
        <f>-J24-J25-J26</f>
        <v>-12182121</v>
      </c>
      <c r="K27" s="7" t="s">
        <v>0</v>
      </c>
      <c r="L27" s="7">
        <v>0</v>
      </c>
    </row>
    <row r="28" spans="1:12" x14ac:dyDescent="0.2">
      <c r="A28" s="5" t="s">
        <v>2</v>
      </c>
      <c r="B28" s="5">
        <v>36060</v>
      </c>
      <c r="C28" s="6">
        <v>44223</v>
      </c>
      <c r="D28" s="4">
        <v>51903001</v>
      </c>
      <c r="E28" s="5" t="s">
        <v>42</v>
      </c>
      <c r="F28" s="5" t="s">
        <v>5</v>
      </c>
      <c r="G28" s="5"/>
      <c r="H28" s="5" t="s">
        <v>143</v>
      </c>
      <c r="I28" s="5" t="s">
        <v>3</v>
      </c>
      <c r="J28" s="7">
        <v>3906721</v>
      </c>
      <c r="K28" s="7" t="s">
        <v>1</v>
      </c>
      <c r="L28" s="7">
        <v>0</v>
      </c>
    </row>
    <row r="29" spans="1:12" x14ac:dyDescent="0.2">
      <c r="A29" s="5" t="s">
        <v>2</v>
      </c>
      <c r="B29" s="5">
        <v>36060</v>
      </c>
      <c r="C29" s="6">
        <v>44223</v>
      </c>
      <c r="D29" s="4">
        <v>51903001</v>
      </c>
      <c r="E29" s="5" t="s">
        <v>42</v>
      </c>
      <c r="F29" s="5" t="s">
        <v>5</v>
      </c>
      <c r="G29" s="5"/>
      <c r="H29" s="5" t="s">
        <v>143</v>
      </c>
      <c r="I29" s="5" t="s">
        <v>3</v>
      </c>
      <c r="J29" s="7">
        <v>7533123</v>
      </c>
      <c r="K29" s="7" t="s">
        <v>1</v>
      </c>
      <c r="L29" s="7">
        <v>0</v>
      </c>
    </row>
    <row r="30" spans="1:12" x14ac:dyDescent="0.2">
      <c r="A30" s="5" t="s">
        <v>2</v>
      </c>
      <c r="B30" s="5">
        <v>36060</v>
      </c>
      <c r="C30" s="6">
        <v>44223</v>
      </c>
      <c r="D30" s="4">
        <v>16303501</v>
      </c>
      <c r="E30" s="5" t="s">
        <v>42</v>
      </c>
      <c r="F30" s="5" t="s">
        <v>5</v>
      </c>
      <c r="G30" s="5"/>
      <c r="H30" s="5" t="s">
        <v>144</v>
      </c>
      <c r="I30" s="5" t="s">
        <v>3</v>
      </c>
      <c r="J30" s="7">
        <v>742277</v>
      </c>
      <c r="K30" s="7" t="s">
        <v>1</v>
      </c>
      <c r="L30" s="7">
        <v>0</v>
      </c>
    </row>
    <row r="31" spans="1:12" x14ac:dyDescent="0.2">
      <c r="A31" s="5" t="s">
        <v>2</v>
      </c>
      <c r="B31" s="5">
        <v>36060</v>
      </c>
      <c r="C31" s="6">
        <v>44223</v>
      </c>
      <c r="D31" s="4">
        <v>25020501</v>
      </c>
      <c r="E31" s="5" t="s">
        <v>42</v>
      </c>
      <c r="F31" s="5" t="s">
        <v>5</v>
      </c>
      <c r="G31" s="5"/>
      <c r="H31" s="5" t="s">
        <v>143</v>
      </c>
      <c r="I31" s="5" t="s">
        <v>3</v>
      </c>
      <c r="J31" s="7">
        <f>-J28-J29-J30</f>
        <v>-12182121</v>
      </c>
      <c r="K31" s="7" t="s">
        <v>0</v>
      </c>
      <c r="L31" s="7">
        <v>0</v>
      </c>
    </row>
    <row r="32" spans="1:12" x14ac:dyDescent="0.2">
      <c r="A32" s="5" t="s">
        <v>2</v>
      </c>
      <c r="B32" s="5">
        <v>36060</v>
      </c>
      <c r="C32" s="6">
        <v>44223</v>
      </c>
      <c r="D32" s="4">
        <v>51302501</v>
      </c>
      <c r="E32" s="5" t="s">
        <v>19</v>
      </c>
      <c r="F32" s="5" t="s">
        <v>5</v>
      </c>
      <c r="H32" s="5" t="s">
        <v>145</v>
      </c>
      <c r="J32" s="3">
        <v>1755606</v>
      </c>
      <c r="K32" s="7" t="s">
        <v>1</v>
      </c>
      <c r="L32" s="7">
        <v>0</v>
      </c>
    </row>
    <row r="33" spans="1:12" x14ac:dyDescent="0.2">
      <c r="A33" s="5" t="s">
        <v>2</v>
      </c>
      <c r="B33" s="5">
        <v>36060</v>
      </c>
      <c r="C33" s="6">
        <v>44223</v>
      </c>
      <c r="D33" s="4">
        <v>16303501</v>
      </c>
      <c r="E33" s="5" t="s">
        <v>19</v>
      </c>
      <c r="F33" s="5" t="s">
        <v>5</v>
      </c>
      <c r="H33" s="5" t="s">
        <v>146</v>
      </c>
      <c r="J33" s="3">
        <v>333565</v>
      </c>
      <c r="K33" s="7" t="s">
        <v>1</v>
      </c>
      <c r="L33" s="7">
        <v>0</v>
      </c>
    </row>
    <row r="34" spans="1:12" x14ac:dyDescent="0.2">
      <c r="A34" s="5" t="s">
        <v>2</v>
      </c>
      <c r="B34" s="5">
        <v>36060</v>
      </c>
      <c r="C34" s="6">
        <v>44223</v>
      </c>
      <c r="D34" s="4">
        <v>25190504</v>
      </c>
      <c r="E34" s="5" t="s">
        <v>19</v>
      </c>
      <c r="F34" s="5" t="s">
        <v>5</v>
      </c>
      <c r="H34" s="5" t="s">
        <v>147</v>
      </c>
      <c r="J34" s="15">
        <v>-193117</v>
      </c>
      <c r="K34" s="7" t="s">
        <v>0</v>
      </c>
      <c r="L34" s="7">
        <v>0</v>
      </c>
    </row>
    <row r="35" spans="1:12" x14ac:dyDescent="0.2">
      <c r="A35" s="5" t="s">
        <v>2</v>
      </c>
      <c r="B35" s="5">
        <v>36060</v>
      </c>
      <c r="C35" s="6">
        <v>44223</v>
      </c>
      <c r="D35" s="4">
        <v>25190510</v>
      </c>
      <c r="E35" s="5" t="s">
        <v>19</v>
      </c>
      <c r="F35" s="5" t="s">
        <v>5</v>
      </c>
      <c r="H35" s="5" t="s">
        <v>148</v>
      </c>
      <c r="J35" s="15">
        <v>-12113</v>
      </c>
      <c r="K35" s="7" t="s">
        <v>0</v>
      </c>
      <c r="L35" s="7">
        <v>0</v>
      </c>
    </row>
    <row r="36" spans="1:12" x14ac:dyDescent="0.2">
      <c r="A36" s="5" t="s">
        <v>2</v>
      </c>
      <c r="B36" s="5">
        <v>36060</v>
      </c>
      <c r="C36" s="6">
        <v>44223</v>
      </c>
      <c r="D36" s="4">
        <v>25010501</v>
      </c>
      <c r="E36" s="5" t="s">
        <v>19</v>
      </c>
      <c r="F36" s="5" t="s">
        <v>5</v>
      </c>
      <c r="H36" s="5" t="s">
        <v>145</v>
      </c>
      <c r="J36" s="15">
        <f>-J32-J33-J34-J35</f>
        <v>-1883941</v>
      </c>
      <c r="K36" s="7" t="s">
        <v>0</v>
      </c>
      <c r="L36" s="7">
        <v>0</v>
      </c>
    </row>
    <row r="37" spans="1:12" x14ac:dyDescent="0.2">
      <c r="A37" s="5" t="s">
        <v>2</v>
      </c>
      <c r="B37" s="5">
        <v>36060</v>
      </c>
      <c r="C37" s="6">
        <v>44223</v>
      </c>
      <c r="D37" s="4">
        <v>51140501</v>
      </c>
      <c r="E37" s="4" t="s">
        <v>93</v>
      </c>
      <c r="F37" s="5" t="s">
        <v>5</v>
      </c>
      <c r="H37" s="5" t="s">
        <v>149</v>
      </c>
      <c r="J37" s="3">
        <v>4590000</v>
      </c>
      <c r="K37" s="7" t="s">
        <v>1</v>
      </c>
      <c r="L37" s="7">
        <v>0</v>
      </c>
    </row>
    <row r="38" spans="1:12" x14ac:dyDescent="0.2">
      <c r="A38" s="5" t="s">
        <v>2</v>
      </c>
      <c r="B38" s="5">
        <v>36060</v>
      </c>
      <c r="C38" s="6">
        <v>44223</v>
      </c>
      <c r="D38" s="4">
        <v>16303501</v>
      </c>
      <c r="E38" s="4" t="s">
        <v>93</v>
      </c>
      <c r="F38" s="5" t="s">
        <v>5</v>
      </c>
      <c r="H38" s="5" t="s">
        <v>150</v>
      </c>
      <c r="J38" s="3">
        <v>872100</v>
      </c>
      <c r="K38" s="7" t="s">
        <v>1</v>
      </c>
      <c r="L38" s="7">
        <v>0</v>
      </c>
    </row>
    <row r="39" spans="1:12" x14ac:dyDescent="0.2">
      <c r="A39" s="5" t="s">
        <v>2</v>
      </c>
      <c r="B39" s="5">
        <v>36060</v>
      </c>
      <c r="C39" s="6">
        <v>44223</v>
      </c>
      <c r="D39" s="4">
        <v>25190504</v>
      </c>
      <c r="E39" s="4" t="s">
        <v>93</v>
      </c>
      <c r="F39" s="5" t="s">
        <v>5</v>
      </c>
      <c r="H39" s="5" t="s">
        <v>151</v>
      </c>
      <c r="J39" s="15">
        <v>-504900</v>
      </c>
      <c r="K39" s="7" t="s">
        <v>0</v>
      </c>
      <c r="L39" s="7">
        <v>0</v>
      </c>
    </row>
    <row r="40" spans="1:12" x14ac:dyDescent="0.2">
      <c r="A40" s="5" t="s">
        <v>2</v>
      </c>
      <c r="B40" s="5">
        <v>36060</v>
      </c>
      <c r="C40" s="6">
        <v>44223</v>
      </c>
      <c r="D40" s="4">
        <v>25190510</v>
      </c>
      <c r="E40" s="4" t="s">
        <v>93</v>
      </c>
      <c r="F40" s="5" t="s">
        <v>5</v>
      </c>
      <c r="H40" s="5" t="s">
        <v>152</v>
      </c>
      <c r="J40" s="15">
        <v>-31671</v>
      </c>
      <c r="K40" s="7" t="s">
        <v>0</v>
      </c>
      <c r="L40" s="7">
        <v>0</v>
      </c>
    </row>
    <row r="41" spans="1:12" x14ac:dyDescent="0.2">
      <c r="A41" s="5" t="s">
        <v>2</v>
      </c>
      <c r="B41" s="5">
        <v>36060</v>
      </c>
      <c r="C41" s="6">
        <v>44223</v>
      </c>
      <c r="D41" s="4">
        <v>25010501</v>
      </c>
      <c r="E41" s="4" t="s">
        <v>93</v>
      </c>
      <c r="F41" s="5" t="s">
        <v>5</v>
      </c>
      <c r="H41" s="5" t="s">
        <v>149</v>
      </c>
      <c r="J41" s="15">
        <f>-J37-J38-J39-J40</f>
        <v>-4925529</v>
      </c>
      <c r="K41" s="7" t="s">
        <v>0</v>
      </c>
      <c r="L41" s="7">
        <v>0</v>
      </c>
    </row>
    <row r="42" spans="1:12" x14ac:dyDescent="0.2">
      <c r="A42" s="5" t="s">
        <v>2</v>
      </c>
      <c r="B42" s="5">
        <v>36060</v>
      </c>
      <c r="C42" s="6">
        <v>44223</v>
      </c>
      <c r="D42" s="4">
        <v>51132501</v>
      </c>
      <c r="E42" s="5" t="s">
        <v>15</v>
      </c>
      <c r="F42" s="5" t="s">
        <v>5</v>
      </c>
      <c r="H42" s="5" t="s">
        <v>153</v>
      </c>
      <c r="J42" s="3">
        <v>1393117</v>
      </c>
      <c r="K42" s="7" t="s">
        <v>1</v>
      </c>
      <c r="L42" s="7">
        <v>0</v>
      </c>
    </row>
    <row r="43" spans="1:12" x14ac:dyDescent="0.2">
      <c r="A43" s="5" t="s">
        <v>2</v>
      </c>
      <c r="B43" s="5">
        <v>36060</v>
      </c>
      <c r="C43" s="6">
        <v>44223</v>
      </c>
      <c r="D43" s="4">
        <v>16303501</v>
      </c>
      <c r="E43" s="5" t="s">
        <v>15</v>
      </c>
      <c r="F43" s="5" t="s">
        <v>5</v>
      </c>
      <c r="H43" s="5" t="s">
        <v>154</v>
      </c>
      <c r="J43" s="3">
        <v>264693</v>
      </c>
      <c r="K43" s="7" t="s">
        <v>1</v>
      </c>
      <c r="L43" s="7">
        <v>0</v>
      </c>
    </row>
    <row r="44" spans="1:12" x14ac:dyDescent="0.2">
      <c r="A44" s="5" t="s">
        <v>2</v>
      </c>
      <c r="B44" s="5">
        <v>36060</v>
      </c>
      <c r="C44" s="6">
        <v>44223</v>
      </c>
      <c r="D44" s="4">
        <v>25020501</v>
      </c>
      <c r="E44" s="5" t="s">
        <v>15</v>
      </c>
      <c r="F44" s="5" t="s">
        <v>5</v>
      </c>
      <c r="H44" s="5" t="s">
        <v>153</v>
      </c>
      <c r="J44" s="15">
        <f>-J42-J43</f>
        <v>-1657810</v>
      </c>
      <c r="K44" s="7" t="s">
        <v>0</v>
      </c>
      <c r="L44" s="7">
        <v>0</v>
      </c>
    </row>
    <row r="45" spans="1:12" x14ac:dyDescent="0.2">
      <c r="A45" s="5" t="s">
        <v>2</v>
      </c>
      <c r="B45" s="5">
        <v>36060</v>
      </c>
      <c r="C45" s="6">
        <v>44223</v>
      </c>
      <c r="D45" s="4">
        <v>51903001</v>
      </c>
      <c r="E45" s="5" t="s">
        <v>29</v>
      </c>
      <c r="F45" s="5" t="s">
        <v>5</v>
      </c>
      <c r="H45" s="5" t="s">
        <v>155</v>
      </c>
      <c r="J45" s="3">
        <v>10167768</v>
      </c>
      <c r="K45" s="7" t="s">
        <v>1</v>
      </c>
      <c r="L45" s="7">
        <v>0</v>
      </c>
    </row>
    <row r="46" spans="1:12" x14ac:dyDescent="0.2">
      <c r="A46" s="5" t="s">
        <v>2</v>
      </c>
      <c r="B46" s="5">
        <v>36060</v>
      </c>
      <c r="C46" s="6">
        <v>44223</v>
      </c>
      <c r="D46" s="4">
        <v>25190510</v>
      </c>
      <c r="E46" s="5" t="s">
        <v>29</v>
      </c>
      <c r="F46" s="5" t="s">
        <v>5</v>
      </c>
      <c r="H46" s="5" t="s">
        <v>157</v>
      </c>
      <c r="J46" s="3">
        <v>-70158</v>
      </c>
      <c r="K46" s="7" t="s">
        <v>0</v>
      </c>
      <c r="L46" s="7">
        <v>0</v>
      </c>
    </row>
    <row r="47" spans="1:12" x14ac:dyDescent="0.2">
      <c r="A47" s="5" t="s">
        <v>2</v>
      </c>
      <c r="B47" s="5">
        <v>36060</v>
      </c>
      <c r="C47" s="6">
        <v>44223</v>
      </c>
      <c r="D47" s="4">
        <v>25020501</v>
      </c>
      <c r="E47" s="5" t="s">
        <v>29</v>
      </c>
      <c r="F47" s="5" t="s">
        <v>5</v>
      </c>
      <c r="H47" s="5" t="s">
        <v>156</v>
      </c>
      <c r="J47" s="3">
        <f>-J45-J46</f>
        <v>-10097610</v>
      </c>
      <c r="K47" s="7" t="s">
        <v>0</v>
      </c>
      <c r="L47" s="7">
        <v>0</v>
      </c>
    </row>
    <row r="48" spans="1:12" x14ac:dyDescent="0.2">
      <c r="A48" s="5" t="s">
        <v>2</v>
      </c>
      <c r="B48" s="5">
        <v>36060</v>
      </c>
      <c r="C48" s="6">
        <v>44223</v>
      </c>
      <c r="D48" s="4">
        <v>51309501</v>
      </c>
      <c r="E48" s="5" t="s">
        <v>92</v>
      </c>
      <c r="F48" s="5" t="s">
        <v>5</v>
      </c>
      <c r="H48" s="5" t="s">
        <v>158</v>
      </c>
      <c r="J48" s="3">
        <v>470000</v>
      </c>
      <c r="K48" s="7" t="s">
        <v>1</v>
      </c>
      <c r="L48" s="7">
        <v>0</v>
      </c>
    </row>
    <row r="49" spans="1:12" x14ac:dyDescent="0.2">
      <c r="A49" s="5" t="s">
        <v>2</v>
      </c>
      <c r="B49" s="5">
        <v>36060</v>
      </c>
      <c r="C49" s="6">
        <v>44223</v>
      </c>
      <c r="D49" s="4">
        <v>16303501</v>
      </c>
      <c r="E49" s="5" t="s">
        <v>92</v>
      </c>
      <c r="F49" s="5" t="s">
        <v>5</v>
      </c>
      <c r="H49" s="5" t="s">
        <v>159</v>
      </c>
      <c r="J49" s="3">
        <v>89300</v>
      </c>
      <c r="K49" s="7" t="s">
        <v>1</v>
      </c>
      <c r="L49" s="7">
        <v>0</v>
      </c>
    </row>
    <row r="50" spans="1:12" x14ac:dyDescent="0.2">
      <c r="A50" s="5" t="s">
        <v>2</v>
      </c>
      <c r="B50" s="5">
        <v>36060</v>
      </c>
      <c r="C50" s="6">
        <v>44223</v>
      </c>
      <c r="D50" s="4">
        <v>25190504</v>
      </c>
      <c r="E50" s="5" t="s">
        <v>92</v>
      </c>
      <c r="F50" s="5" t="s">
        <v>5</v>
      </c>
      <c r="H50" s="5" t="s">
        <v>160</v>
      </c>
      <c r="J50" s="15">
        <v>-51700</v>
      </c>
      <c r="K50" s="7" t="s">
        <v>0</v>
      </c>
      <c r="L50" s="7">
        <v>0</v>
      </c>
    </row>
    <row r="51" spans="1:12" x14ac:dyDescent="0.2">
      <c r="A51" s="5" t="s">
        <v>2</v>
      </c>
      <c r="B51" s="5">
        <v>36060</v>
      </c>
      <c r="C51" s="6">
        <v>44223</v>
      </c>
      <c r="D51" s="4">
        <v>25190510</v>
      </c>
      <c r="E51" s="5" t="s">
        <v>92</v>
      </c>
      <c r="F51" s="5" t="s">
        <v>5</v>
      </c>
      <c r="H51" s="5" t="s">
        <v>161</v>
      </c>
      <c r="J51" s="15">
        <v>-3243</v>
      </c>
      <c r="K51" s="7" t="s">
        <v>0</v>
      </c>
      <c r="L51" s="7">
        <v>0</v>
      </c>
    </row>
    <row r="52" spans="1:12" x14ac:dyDescent="0.2">
      <c r="A52" s="5" t="s">
        <v>2</v>
      </c>
      <c r="B52" s="5">
        <v>36060</v>
      </c>
      <c r="C52" s="6">
        <v>44223</v>
      </c>
      <c r="D52" s="4">
        <v>25010501</v>
      </c>
      <c r="E52" s="5" t="s">
        <v>92</v>
      </c>
      <c r="F52" s="5" t="s">
        <v>5</v>
      </c>
      <c r="H52" s="5" t="s">
        <v>158</v>
      </c>
      <c r="J52" s="15">
        <f>-J48-J49-J50-J51</f>
        <v>-504357</v>
      </c>
      <c r="K52" s="7" t="s">
        <v>0</v>
      </c>
      <c r="L52" s="7">
        <v>0</v>
      </c>
    </row>
    <row r="53" spans="1:12" x14ac:dyDescent="0.2">
      <c r="A53" s="5" t="s">
        <v>2</v>
      </c>
      <c r="B53" s="5">
        <v>36060</v>
      </c>
      <c r="C53" s="6">
        <v>44223</v>
      </c>
      <c r="D53" s="4">
        <v>51302501</v>
      </c>
      <c r="E53" s="5" t="s">
        <v>12</v>
      </c>
      <c r="F53" s="5" t="s">
        <v>5</v>
      </c>
      <c r="H53" s="5" t="s">
        <v>162</v>
      </c>
      <c r="J53" s="3">
        <v>1175000</v>
      </c>
      <c r="K53" s="7" t="s">
        <v>1</v>
      </c>
      <c r="L53" s="7">
        <v>0</v>
      </c>
    </row>
    <row r="54" spans="1:12" x14ac:dyDescent="0.2">
      <c r="A54" s="5" t="s">
        <v>2</v>
      </c>
      <c r="B54" s="5">
        <v>36060</v>
      </c>
      <c r="C54" s="6">
        <v>44223</v>
      </c>
      <c r="D54" s="4">
        <v>16303501</v>
      </c>
      <c r="E54" s="5" t="s">
        <v>12</v>
      </c>
      <c r="F54" s="5" t="s">
        <v>5</v>
      </c>
      <c r="H54" s="5" t="s">
        <v>163</v>
      </c>
      <c r="J54" s="3">
        <v>223250</v>
      </c>
      <c r="K54" s="7" t="s">
        <v>1</v>
      </c>
      <c r="L54" s="7">
        <v>0</v>
      </c>
    </row>
    <row r="55" spans="1:12" x14ac:dyDescent="0.2">
      <c r="A55" s="5" t="s">
        <v>2</v>
      </c>
      <c r="B55" s="5">
        <v>36060</v>
      </c>
      <c r="C55" s="6">
        <v>44223</v>
      </c>
      <c r="D55" s="4">
        <v>25190504</v>
      </c>
      <c r="E55" s="5" t="s">
        <v>12</v>
      </c>
      <c r="F55" s="5" t="s">
        <v>5</v>
      </c>
      <c r="H55" s="5" t="s">
        <v>164</v>
      </c>
      <c r="J55" s="15">
        <v>-129250</v>
      </c>
      <c r="K55" s="7" t="s">
        <v>0</v>
      </c>
      <c r="L55" s="7">
        <v>0</v>
      </c>
    </row>
    <row r="56" spans="1:12" x14ac:dyDescent="0.2">
      <c r="A56" s="5" t="s">
        <v>2</v>
      </c>
      <c r="B56" s="5">
        <v>36060</v>
      </c>
      <c r="C56" s="6">
        <v>44223</v>
      </c>
      <c r="D56" s="4">
        <v>25190510</v>
      </c>
      <c r="E56" s="5" t="s">
        <v>12</v>
      </c>
      <c r="F56" s="5" t="s">
        <v>5</v>
      </c>
      <c r="H56" s="5" t="s">
        <v>165</v>
      </c>
      <c r="J56" s="15">
        <v>-8108</v>
      </c>
      <c r="K56" s="7" t="s">
        <v>0</v>
      </c>
      <c r="L56" s="7">
        <v>0</v>
      </c>
    </row>
    <row r="57" spans="1:12" x14ac:dyDescent="0.2">
      <c r="A57" s="5" t="s">
        <v>2</v>
      </c>
      <c r="B57" s="5">
        <v>36060</v>
      </c>
      <c r="C57" s="6">
        <v>44223</v>
      </c>
      <c r="D57" s="4">
        <v>25010501</v>
      </c>
      <c r="E57" s="5" t="s">
        <v>12</v>
      </c>
      <c r="F57" s="5" t="s">
        <v>5</v>
      </c>
      <c r="H57" s="5" t="s">
        <v>162</v>
      </c>
      <c r="J57" s="15">
        <f>-J53-J54-J55-J56</f>
        <v>-1260892</v>
      </c>
      <c r="K57" s="7" t="s">
        <v>0</v>
      </c>
      <c r="L57" s="7">
        <v>0</v>
      </c>
    </row>
    <row r="58" spans="1:12" x14ac:dyDescent="0.2">
      <c r="A58" s="5" t="s">
        <v>2</v>
      </c>
      <c r="B58" s="5">
        <v>36060</v>
      </c>
      <c r="C58" s="6">
        <v>44223</v>
      </c>
      <c r="D58" s="4">
        <v>51451001</v>
      </c>
      <c r="E58" s="5" t="s">
        <v>4</v>
      </c>
      <c r="F58" s="5" t="s">
        <v>5</v>
      </c>
      <c r="H58" s="5" t="s">
        <v>166</v>
      </c>
      <c r="J58" s="3">
        <v>2984084</v>
      </c>
      <c r="K58" s="7" t="s">
        <v>1</v>
      </c>
      <c r="L58" s="7">
        <v>0</v>
      </c>
    </row>
    <row r="59" spans="1:12" x14ac:dyDescent="0.2">
      <c r="A59" s="5" t="s">
        <v>2</v>
      </c>
      <c r="B59" s="5">
        <v>36060</v>
      </c>
      <c r="C59" s="6">
        <v>44223</v>
      </c>
      <c r="D59" s="4">
        <v>25190506</v>
      </c>
      <c r="E59" s="5" t="s">
        <v>4</v>
      </c>
      <c r="F59" s="5" t="s">
        <v>5</v>
      </c>
      <c r="H59" s="5" t="s">
        <v>167</v>
      </c>
      <c r="J59" s="15">
        <v>-104443</v>
      </c>
      <c r="K59" s="7" t="s">
        <v>0</v>
      </c>
      <c r="L59" s="7">
        <v>0</v>
      </c>
    </row>
    <row r="60" spans="1:12" x14ac:dyDescent="0.2">
      <c r="A60" s="5" t="s">
        <v>2</v>
      </c>
      <c r="B60" s="5">
        <v>36060</v>
      </c>
      <c r="C60" s="6">
        <v>44223</v>
      </c>
      <c r="D60" s="4">
        <v>25190510</v>
      </c>
      <c r="E60" s="5" t="s">
        <v>4</v>
      </c>
      <c r="F60" s="5" t="s">
        <v>5</v>
      </c>
      <c r="H60" s="5" t="s">
        <v>168</v>
      </c>
      <c r="J60" s="15">
        <v>-28826</v>
      </c>
      <c r="K60" s="7" t="s">
        <v>0</v>
      </c>
      <c r="L60" s="7">
        <v>0</v>
      </c>
    </row>
    <row r="61" spans="1:12" x14ac:dyDescent="0.2">
      <c r="A61" s="5" t="s">
        <v>2</v>
      </c>
      <c r="B61" s="5">
        <v>36060</v>
      </c>
      <c r="C61" s="6">
        <v>44223</v>
      </c>
      <c r="D61" s="4">
        <v>25050501</v>
      </c>
      <c r="E61" s="5" t="s">
        <v>4</v>
      </c>
      <c r="F61" s="5" t="s">
        <v>5</v>
      </c>
      <c r="H61" s="5" t="s">
        <v>166</v>
      </c>
      <c r="J61" s="15">
        <v>-2850815</v>
      </c>
      <c r="K61" s="7" t="s">
        <v>0</v>
      </c>
      <c r="L61" s="7">
        <v>0</v>
      </c>
    </row>
    <row r="62" spans="1:12" x14ac:dyDescent="0.2">
      <c r="A62" s="5" t="s">
        <v>2</v>
      </c>
      <c r="B62" s="5">
        <v>36060</v>
      </c>
      <c r="C62" s="6">
        <v>44223</v>
      </c>
      <c r="D62" s="4">
        <v>51302501</v>
      </c>
      <c r="E62" s="5">
        <v>79506641</v>
      </c>
      <c r="F62" s="5" t="s">
        <v>20</v>
      </c>
      <c r="H62" s="5" t="s">
        <v>169</v>
      </c>
      <c r="J62" s="3">
        <v>877803</v>
      </c>
      <c r="K62" s="7" t="s">
        <v>1</v>
      </c>
      <c r="L62" s="7">
        <v>0</v>
      </c>
    </row>
    <row r="63" spans="1:12" x14ac:dyDescent="0.2">
      <c r="A63" s="5" t="s">
        <v>2</v>
      </c>
      <c r="B63" s="5">
        <v>36060</v>
      </c>
      <c r="C63" s="6">
        <v>44223</v>
      </c>
      <c r="D63" s="4">
        <v>16303501</v>
      </c>
      <c r="E63" s="5">
        <v>79506641</v>
      </c>
      <c r="F63" s="5" t="s">
        <v>20</v>
      </c>
      <c r="H63" s="5" t="s">
        <v>170</v>
      </c>
      <c r="J63" s="3">
        <v>166783</v>
      </c>
      <c r="K63" s="7" t="s">
        <v>1</v>
      </c>
      <c r="L63" s="7">
        <v>0</v>
      </c>
    </row>
    <row r="64" spans="1:12" x14ac:dyDescent="0.2">
      <c r="A64" s="5" t="s">
        <v>2</v>
      </c>
      <c r="B64" s="5">
        <v>36060</v>
      </c>
      <c r="C64" s="6">
        <v>44223</v>
      </c>
      <c r="D64" s="4">
        <v>25190504</v>
      </c>
      <c r="E64" s="5">
        <v>79506641</v>
      </c>
      <c r="F64" s="5" t="s">
        <v>20</v>
      </c>
      <c r="H64" s="5" t="s">
        <v>171</v>
      </c>
      <c r="J64" s="15">
        <v>-96558</v>
      </c>
      <c r="K64" s="7" t="s">
        <v>0</v>
      </c>
      <c r="L64" s="7">
        <v>0</v>
      </c>
    </row>
    <row r="65" spans="1:12" x14ac:dyDescent="0.2">
      <c r="A65" s="5" t="s">
        <v>2</v>
      </c>
      <c r="B65" s="5">
        <v>36060</v>
      </c>
      <c r="C65" s="6">
        <v>44223</v>
      </c>
      <c r="D65" s="4">
        <v>25190510</v>
      </c>
      <c r="E65" s="5">
        <v>79506641</v>
      </c>
      <c r="F65" s="5" t="s">
        <v>20</v>
      </c>
      <c r="H65" s="5" t="s">
        <v>172</v>
      </c>
      <c r="J65" s="15">
        <v>-6058</v>
      </c>
      <c r="K65" s="7" t="s">
        <v>0</v>
      </c>
      <c r="L65" s="7">
        <v>0</v>
      </c>
    </row>
    <row r="66" spans="1:12" x14ac:dyDescent="0.2">
      <c r="A66" s="5" t="s">
        <v>2</v>
      </c>
      <c r="B66" s="5">
        <v>36060</v>
      </c>
      <c r="C66" s="6">
        <v>44223</v>
      </c>
      <c r="D66" s="4">
        <v>25010501</v>
      </c>
      <c r="E66" s="5">
        <v>79506641</v>
      </c>
      <c r="F66" s="5" t="s">
        <v>20</v>
      </c>
      <c r="H66" s="5" t="s">
        <v>169</v>
      </c>
      <c r="J66" s="15">
        <v>-941970</v>
      </c>
      <c r="K66" s="7" t="s">
        <v>0</v>
      </c>
      <c r="L66" s="7">
        <v>0</v>
      </c>
    </row>
    <row r="67" spans="1:12" x14ac:dyDescent="0.2">
      <c r="A67" s="5" t="s">
        <v>2</v>
      </c>
      <c r="B67" s="5">
        <v>36060</v>
      </c>
      <c r="C67" s="6">
        <v>44223</v>
      </c>
      <c r="D67" s="4">
        <v>51140501</v>
      </c>
      <c r="E67" s="5" t="s">
        <v>114</v>
      </c>
      <c r="F67" s="5" t="s">
        <v>5</v>
      </c>
      <c r="H67" s="5" t="s">
        <v>173</v>
      </c>
      <c r="J67" s="3">
        <v>1671422</v>
      </c>
      <c r="K67" s="7" t="s">
        <v>1</v>
      </c>
      <c r="L67" s="7">
        <v>0</v>
      </c>
    </row>
    <row r="68" spans="1:12" x14ac:dyDescent="0.2">
      <c r="A68" s="5" t="s">
        <v>2</v>
      </c>
      <c r="B68" s="5">
        <v>36060</v>
      </c>
      <c r="C68" s="6">
        <v>44223</v>
      </c>
      <c r="D68" s="4">
        <v>16303501</v>
      </c>
      <c r="E68" s="5" t="s">
        <v>114</v>
      </c>
      <c r="F68" s="5" t="s">
        <v>5</v>
      </c>
      <c r="H68" s="5" t="s">
        <v>174</v>
      </c>
      <c r="J68" s="3">
        <v>317570</v>
      </c>
      <c r="K68" s="7" t="s">
        <v>1</v>
      </c>
      <c r="L68" s="7">
        <v>0</v>
      </c>
    </row>
    <row r="69" spans="1:12" x14ac:dyDescent="0.2">
      <c r="A69" s="5" t="s">
        <v>2</v>
      </c>
      <c r="B69" s="5">
        <v>36060</v>
      </c>
      <c r="C69" s="6">
        <v>44223</v>
      </c>
      <c r="D69" s="4">
        <v>25190505</v>
      </c>
      <c r="E69" s="5" t="s">
        <v>114</v>
      </c>
      <c r="F69" s="5" t="s">
        <v>5</v>
      </c>
      <c r="H69" s="5" t="s">
        <v>175</v>
      </c>
      <c r="J69" s="15">
        <v>-58500</v>
      </c>
      <c r="K69" s="7" t="s">
        <v>0</v>
      </c>
      <c r="L69" s="7">
        <v>0</v>
      </c>
    </row>
    <row r="70" spans="1:12" x14ac:dyDescent="0.2">
      <c r="A70" s="5" t="s">
        <v>2</v>
      </c>
      <c r="B70" s="5">
        <v>36060</v>
      </c>
      <c r="C70" s="6">
        <v>44223</v>
      </c>
      <c r="D70" s="4">
        <v>25020501</v>
      </c>
      <c r="E70" s="5" t="s">
        <v>114</v>
      </c>
      <c r="F70" s="5" t="s">
        <v>5</v>
      </c>
      <c r="H70" s="5" t="s">
        <v>173</v>
      </c>
      <c r="J70" s="15">
        <f>-J67-J68-J69</f>
        <v>-1930492</v>
      </c>
      <c r="K70" s="7" t="s">
        <v>0</v>
      </c>
      <c r="L70" s="7">
        <v>0</v>
      </c>
    </row>
    <row r="71" spans="1:12" x14ac:dyDescent="0.2">
      <c r="A71" s="5" t="s">
        <v>2</v>
      </c>
      <c r="B71" s="5">
        <v>36060</v>
      </c>
      <c r="C71" s="6">
        <v>44223</v>
      </c>
      <c r="D71" s="4">
        <v>51139501</v>
      </c>
      <c r="E71" s="5" t="s">
        <v>13</v>
      </c>
      <c r="F71" s="5" t="s">
        <v>5</v>
      </c>
      <c r="H71" s="5" t="s">
        <v>176</v>
      </c>
      <c r="J71" s="3">
        <v>1785840</v>
      </c>
      <c r="K71" s="7" t="s">
        <v>1</v>
      </c>
      <c r="L71" s="7">
        <v>0</v>
      </c>
    </row>
    <row r="72" spans="1:12" x14ac:dyDescent="0.2">
      <c r="A72" s="5" t="s">
        <v>2</v>
      </c>
      <c r="B72" s="5">
        <v>36060</v>
      </c>
      <c r="C72" s="6">
        <v>44223</v>
      </c>
      <c r="D72" s="4">
        <v>16303501</v>
      </c>
      <c r="E72" s="5" t="s">
        <v>13</v>
      </c>
      <c r="F72" s="5" t="s">
        <v>5</v>
      </c>
      <c r="H72" s="5" t="s">
        <v>177</v>
      </c>
      <c r="J72" s="3">
        <v>339310</v>
      </c>
      <c r="K72" s="7" t="s">
        <v>1</v>
      </c>
      <c r="L72" s="7">
        <v>0</v>
      </c>
    </row>
    <row r="73" spans="1:12" x14ac:dyDescent="0.2">
      <c r="A73" s="5" t="s">
        <v>2</v>
      </c>
      <c r="B73" s="5">
        <v>36060</v>
      </c>
      <c r="C73" s="6">
        <v>44223</v>
      </c>
      <c r="D73" s="4">
        <v>25190505</v>
      </c>
      <c r="E73" s="5" t="s">
        <v>13</v>
      </c>
      <c r="F73" s="5" t="s">
        <v>5</v>
      </c>
      <c r="H73" s="5" t="s">
        <v>178</v>
      </c>
      <c r="J73" s="15">
        <v>-71434</v>
      </c>
      <c r="K73" s="7" t="s">
        <v>0</v>
      </c>
      <c r="L73" s="7">
        <v>0</v>
      </c>
    </row>
    <row r="74" spans="1:12" x14ac:dyDescent="0.2">
      <c r="A74" s="5" t="s">
        <v>2</v>
      </c>
      <c r="B74" s="5">
        <v>36060</v>
      </c>
      <c r="C74" s="6">
        <v>44223</v>
      </c>
      <c r="D74" s="4">
        <v>25190510</v>
      </c>
      <c r="E74" s="5" t="s">
        <v>13</v>
      </c>
      <c r="F74" s="5" t="s">
        <v>5</v>
      </c>
      <c r="H74" s="5" t="s">
        <v>179</v>
      </c>
      <c r="J74" s="15">
        <v>-17251</v>
      </c>
      <c r="K74" s="7" t="s">
        <v>0</v>
      </c>
      <c r="L74" s="7">
        <v>0</v>
      </c>
    </row>
    <row r="75" spans="1:12" x14ac:dyDescent="0.2">
      <c r="A75" s="5" t="s">
        <v>2</v>
      </c>
      <c r="B75" s="5">
        <v>36060</v>
      </c>
      <c r="C75" s="6">
        <v>44223</v>
      </c>
      <c r="D75" s="4">
        <v>25020501</v>
      </c>
      <c r="E75" s="5" t="s">
        <v>13</v>
      </c>
      <c r="F75" s="5" t="s">
        <v>5</v>
      </c>
      <c r="H75" s="5" t="s">
        <v>176</v>
      </c>
      <c r="J75" s="15">
        <f>-J71-J72-J73-J74</f>
        <v>-2036465</v>
      </c>
      <c r="K75" s="7" t="s">
        <v>0</v>
      </c>
      <c r="L75" s="7">
        <v>0</v>
      </c>
    </row>
    <row r="76" spans="1:12" x14ac:dyDescent="0.2">
      <c r="A76" s="5" t="s">
        <v>2</v>
      </c>
      <c r="B76" s="5">
        <v>36060</v>
      </c>
      <c r="C76" s="6">
        <v>44223</v>
      </c>
      <c r="D76" s="4">
        <v>51140501</v>
      </c>
      <c r="E76" s="4" t="s">
        <v>17</v>
      </c>
      <c r="F76" s="5" t="s">
        <v>5</v>
      </c>
      <c r="H76" s="5" t="s">
        <v>180</v>
      </c>
      <c r="J76" s="3">
        <v>1200000</v>
      </c>
      <c r="K76" s="7" t="s">
        <v>1</v>
      </c>
      <c r="L76" s="7">
        <v>0</v>
      </c>
    </row>
    <row r="77" spans="1:12" x14ac:dyDescent="0.2">
      <c r="A77" s="5" t="s">
        <v>2</v>
      </c>
      <c r="B77" s="5">
        <v>36060</v>
      </c>
      <c r="C77" s="6">
        <v>44223</v>
      </c>
      <c r="D77" s="4">
        <v>16303501</v>
      </c>
      <c r="E77" s="4" t="s">
        <v>17</v>
      </c>
      <c r="F77" s="5" t="s">
        <v>5</v>
      </c>
      <c r="H77" s="5" t="s">
        <v>181</v>
      </c>
      <c r="J77" s="3">
        <v>228000</v>
      </c>
      <c r="K77" s="7" t="s">
        <v>1</v>
      </c>
      <c r="L77" s="7">
        <v>0</v>
      </c>
    </row>
    <row r="78" spans="1:12" x14ac:dyDescent="0.2">
      <c r="A78" s="5" t="s">
        <v>2</v>
      </c>
      <c r="B78" s="5">
        <v>36060</v>
      </c>
      <c r="C78" s="6">
        <v>44223</v>
      </c>
      <c r="D78" s="4">
        <v>25190505</v>
      </c>
      <c r="E78" s="4" t="s">
        <v>17</v>
      </c>
      <c r="F78" s="5" t="s">
        <v>5</v>
      </c>
      <c r="H78" s="5" t="s">
        <v>182</v>
      </c>
      <c r="J78" s="3">
        <v>-42000</v>
      </c>
      <c r="K78" s="7" t="s">
        <v>0</v>
      </c>
      <c r="L78" s="7">
        <v>0</v>
      </c>
    </row>
    <row r="79" spans="1:12" x14ac:dyDescent="0.2">
      <c r="A79" s="5" t="s">
        <v>2</v>
      </c>
      <c r="B79" s="5">
        <v>36060</v>
      </c>
      <c r="C79" s="6">
        <v>44223</v>
      </c>
      <c r="D79" s="4">
        <v>25190510</v>
      </c>
      <c r="E79" s="4" t="s">
        <v>17</v>
      </c>
      <c r="F79" s="5" t="s">
        <v>5</v>
      </c>
      <c r="H79" s="5" t="s">
        <v>183</v>
      </c>
      <c r="J79" s="3">
        <v>-8280</v>
      </c>
      <c r="K79" s="7" t="s">
        <v>0</v>
      </c>
      <c r="L79" s="7">
        <v>0</v>
      </c>
    </row>
    <row r="80" spans="1:12" x14ac:dyDescent="0.2">
      <c r="A80" s="5" t="s">
        <v>2</v>
      </c>
      <c r="B80" s="5">
        <v>36060</v>
      </c>
      <c r="C80" s="6">
        <v>44223</v>
      </c>
      <c r="D80" s="4">
        <v>25020501</v>
      </c>
      <c r="E80" s="4" t="s">
        <v>17</v>
      </c>
      <c r="F80" s="5" t="s">
        <v>5</v>
      </c>
      <c r="H80" s="5" t="s">
        <v>180</v>
      </c>
      <c r="J80" s="3">
        <f>-J76-J77-J78-J79</f>
        <v>-1377720</v>
      </c>
      <c r="K80" s="7" t="s">
        <v>0</v>
      </c>
      <c r="L80" s="7">
        <v>0</v>
      </c>
    </row>
    <row r="81" spans="1:14" x14ac:dyDescent="0.2">
      <c r="A81" s="5" t="s">
        <v>2</v>
      </c>
      <c r="B81" s="5">
        <v>36060</v>
      </c>
      <c r="C81" s="6">
        <v>44223</v>
      </c>
      <c r="D81" s="4">
        <v>51140502</v>
      </c>
      <c r="E81" s="5" t="s">
        <v>21</v>
      </c>
      <c r="F81" s="5" t="s">
        <v>5</v>
      </c>
      <c r="H81" s="5" t="s">
        <v>184</v>
      </c>
      <c r="J81" s="3">
        <v>2882312</v>
      </c>
      <c r="K81" s="7" t="s">
        <v>1</v>
      </c>
      <c r="L81" s="7">
        <v>0</v>
      </c>
    </row>
    <row r="82" spans="1:14" x14ac:dyDescent="0.2">
      <c r="A82" s="5" t="s">
        <v>2</v>
      </c>
      <c r="B82" s="5">
        <v>36060</v>
      </c>
      <c r="C82" s="6">
        <v>44223</v>
      </c>
      <c r="D82" s="4">
        <v>16303501</v>
      </c>
      <c r="E82" s="5" t="s">
        <v>21</v>
      </c>
      <c r="F82" s="5" t="s">
        <v>5</v>
      </c>
      <c r="H82" s="5" t="s">
        <v>185</v>
      </c>
      <c r="J82" s="3">
        <v>547639</v>
      </c>
      <c r="K82" s="7" t="s">
        <v>1</v>
      </c>
      <c r="L82" s="7">
        <v>0</v>
      </c>
    </row>
    <row r="83" spans="1:14" x14ac:dyDescent="0.2">
      <c r="A83" s="5" t="s">
        <v>2</v>
      </c>
      <c r="B83" s="5">
        <v>36060</v>
      </c>
      <c r="C83" s="6">
        <v>44223</v>
      </c>
      <c r="D83" s="4">
        <v>25190505</v>
      </c>
      <c r="E83" s="5" t="s">
        <v>21</v>
      </c>
      <c r="F83" s="5" t="s">
        <v>5</v>
      </c>
      <c r="H83" s="5" t="s">
        <v>186</v>
      </c>
      <c r="J83" s="15">
        <v>-115292</v>
      </c>
      <c r="K83" s="7" t="s">
        <v>0</v>
      </c>
      <c r="L83" s="7">
        <v>0</v>
      </c>
    </row>
    <row r="84" spans="1:14" x14ac:dyDescent="0.2">
      <c r="A84" s="5" t="s">
        <v>2</v>
      </c>
      <c r="B84" s="5">
        <v>36060</v>
      </c>
      <c r="C84" s="6">
        <v>44223</v>
      </c>
      <c r="D84" s="4">
        <v>25190510</v>
      </c>
      <c r="E84" s="5" t="s">
        <v>21</v>
      </c>
      <c r="F84" s="5" t="s">
        <v>5</v>
      </c>
      <c r="H84" s="5" t="s">
        <v>187</v>
      </c>
      <c r="J84" s="15">
        <v>-19888</v>
      </c>
      <c r="K84" s="7" t="s">
        <v>0</v>
      </c>
      <c r="L84" s="7">
        <v>0</v>
      </c>
    </row>
    <row r="85" spans="1:14" x14ac:dyDescent="0.2">
      <c r="A85" s="5" t="s">
        <v>2</v>
      </c>
      <c r="B85" s="5">
        <v>36060</v>
      </c>
      <c r="C85" s="6">
        <v>44223</v>
      </c>
      <c r="D85" s="4">
        <v>25020501</v>
      </c>
      <c r="E85" s="5" t="s">
        <v>21</v>
      </c>
      <c r="F85" s="5" t="s">
        <v>5</v>
      </c>
      <c r="H85" s="5" t="s">
        <v>184</v>
      </c>
      <c r="J85" s="15">
        <f>-J81-J82-J83-J84</f>
        <v>-3294771</v>
      </c>
      <c r="K85" s="7" t="s">
        <v>0</v>
      </c>
      <c r="L85" s="7">
        <v>0</v>
      </c>
    </row>
    <row r="86" spans="1:14" x14ac:dyDescent="0.2">
      <c r="A86" s="5" t="s">
        <v>2</v>
      </c>
      <c r="B86" s="5">
        <v>36060</v>
      </c>
      <c r="C86" s="6">
        <v>44223</v>
      </c>
      <c r="D86" s="4">
        <v>51140502</v>
      </c>
      <c r="E86" s="5" t="s">
        <v>21</v>
      </c>
      <c r="F86" s="5" t="s">
        <v>5</v>
      </c>
      <c r="H86" s="5" t="s">
        <v>188</v>
      </c>
      <c r="J86" s="3">
        <v>260255</v>
      </c>
      <c r="K86" s="7" t="s">
        <v>1</v>
      </c>
      <c r="L86" s="7">
        <v>0</v>
      </c>
    </row>
    <row r="87" spans="1:14" x14ac:dyDescent="0.2">
      <c r="A87" s="5" t="s">
        <v>2</v>
      </c>
      <c r="B87" s="5">
        <v>36060</v>
      </c>
      <c r="C87" s="6">
        <v>44223</v>
      </c>
      <c r="D87" s="4">
        <v>16303501</v>
      </c>
      <c r="E87" s="5" t="s">
        <v>21</v>
      </c>
      <c r="F87" s="5" t="s">
        <v>5</v>
      </c>
      <c r="H87" s="5" t="s">
        <v>189</v>
      </c>
      <c r="J87" s="3">
        <v>49448</v>
      </c>
      <c r="K87" s="7" t="s">
        <v>1</v>
      </c>
      <c r="L87" s="7">
        <v>0</v>
      </c>
    </row>
    <row r="88" spans="1:14" x14ac:dyDescent="0.2">
      <c r="A88" s="5" t="s">
        <v>2</v>
      </c>
      <c r="B88" s="5">
        <v>36060</v>
      </c>
      <c r="C88" s="6">
        <v>44223</v>
      </c>
      <c r="D88" s="4">
        <v>25190505</v>
      </c>
      <c r="E88" s="5" t="s">
        <v>21</v>
      </c>
      <c r="F88" s="5" t="s">
        <v>5</v>
      </c>
      <c r="H88" s="5" t="s">
        <v>190</v>
      </c>
      <c r="J88" s="15">
        <v>-10410</v>
      </c>
      <c r="K88" s="7" t="s">
        <v>0</v>
      </c>
      <c r="L88" s="7">
        <v>0</v>
      </c>
    </row>
    <row r="89" spans="1:14" x14ac:dyDescent="0.2">
      <c r="A89" s="5" t="s">
        <v>2</v>
      </c>
      <c r="B89" s="5">
        <v>36060</v>
      </c>
      <c r="C89" s="6">
        <v>44223</v>
      </c>
      <c r="D89" s="4">
        <v>25190510</v>
      </c>
      <c r="E89" s="5" t="s">
        <v>21</v>
      </c>
      <c r="F89" s="5" t="s">
        <v>5</v>
      </c>
      <c r="H89" s="5" t="s">
        <v>191</v>
      </c>
      <c r="J89" s="15">
        <v>-1796</v>
      </c>
      <c r="K89" s="7" t="s">
        <v>0</v>
      </c>
      <c r="L89" s="7">
        <v>0</v>
      </c>
    </row>
    <row r="90" spans="1:14" x14ac:dyDescent="0.2">
      <c r="A90" s="5" t="s">
        <v>2</v>
      </c>
      <c r="B90" s="5">
        <v>36060</v>
      </c>
      <c r="C90" s="6">
        <v>44223</v>
      </c>
      <c r="D90" s="4">
        <v>25020501</v>
      </c>
      <c r="E90" s="5" t="s">
        <v>21</v>
      </c>
      <c r="F90" s="5" t="s">
        <v>5</v>
      </c>
      <c r="H90" s="5" t="s">
        <v>188</v>
      </c>
      <c r="J90" s="15">
        <f>-J86-J87-J88-J89</f>
        <v>-297497</v>
      </c>
      <c r="K90" s="7" t="s">
        <v>0</v>
      </c>
      <c r="L90" s="7">
        <v>0</v>
      </c>
    </row>
    <row r="91" spans="1:14" x14ac:dyDescent="0.2">
      <c r="A91" s="5" t="s">
        <v>2</v>
      </c>
      <c r="B91" s="5">
        <v>36060</v>
      </c>
      <c r="C91" s="6">
        <v>44223</v>
      </c>
      <c r="D91" s="5">
        <v>51140501</v>
      </c>
      <c r="E91" s="5">
        <v>1033715285</v>
      </c>
      <c r="F91" s="5" t="s">
        <v>20</v>
      </c>
      <c r="H91" s="5" t="s">
        <v>192</v>
      </c>
      <c r="J91" s="3">
        <v>1681161</v>
      </c>
      <c r="K91" s="7" t="s">
        <v>1</v>
      </c>
      <c r="L91" s="7">
        <v>0</v>
      </c>
    </row>
    <row r="92" spans="1:14" x14ac:dyDescent="0.2">
      <c r="A92" s="5" t="s">
        <v>2</v>
      </c>
      <c r="B92" s="5">
        <v>36060</v>
      </c>
      <c r="C92" s="6">
        <v>44223</v>
      </c>
      <c r="D92" s="5">
        <v>25190505</v>
      </c>
      <c r="E92" s="5">
        <v>1033715285</v>
      </c>
      <c r="F92" s="5" t="s">
        <v>20</v>
      </c>
      <c r="H92" s="5" t="s">
        <v>193</v>
      </c>
      <c r="J92" s="15">
        <v>-100870</v>
      </c>
      <c r="K92" s="7" t="s">
        <v>0</v>
      </c>
      <c r="L92" s="7">
        <v>0</v>
      </c>
    </row>
    <row r="93" spans="1:14" x14ac:dyDescent="0.2">
      <c r="A93" s="5" t="s">
        <v>2</v>
      </c>
      <c r="B93" s="5">
        <v>36060</v>
      </c>
      <c r="C93" s="6">
        <v>44223</v>
      </c>
      <c r="D93" s="5">
        <v>25190510</v>
      </c>
      <c r="E93" s="5">
        <v>1033715285</v>
      </c>
      <c r="F93" s="5" t="s">
        <v>20</v>
      </c>
      <c r="H93" s="5" t="s">
        <v>194</v>
      </c>
      <c r="J93" s="15">
        <v>-11600</v>
      </c>
      <c r="K93" s="7" t="s">
        <v>0</v>
      </c>
      <c r="L93" s="7">
        <v>0</v>
      </c>
    </row>
    <row r="94" spans="1:14" x14ac:dyDescent="0.2">
      <c r="A94" s="5" t="s">
        <v>2</v>
      </c>
      <c r="B94" s="5">
        <v>36060</v>
      </c>
      <c r="C94" s="6">
        <v>44223</v>
      </c>
      <c r="D94" s="5">
        <v>25020501</v>
      </c>
      <c r="E94" s="5">
        <v>1033715285</v>
      </c>
      <c r="F94" s="5" t="s">
        <v>20</v>
      </c>
      <c r="H94" s="5" t="s">
        <v>192</v>
      </c>
      <c r="J94" s="15">
        <f>-J91-J92-J93</f>
        <v>-1568691</v>
      </c>
      <c r="K94" s="7" t="s">
        <v>0</v>
      </c>
      <c r="L94" s="7">
        <v>0</v>
      </c>
    </row>
    <row r="95" spans="1:14" x14ac:dyDescent="0.2">
      <c r="A95" s="5" t="s">
        <v>2</v>
      </c>
      <c r="B95" s="5">
        <v>36060</v>
      </c>
      <c r="C95" s="6">
        <v>44223</v>
      </c>
      <c r="D95" s="4">
        <v>51204301</v>
      </c>
      <c r="E95" s="5" t="s">
        <v>90</v>
      </c>
      <c r="F95" s="5" t="s">
        <v>5</v>
      </c>
      <c r="H95" s="5" t="s">
        <v>91</v>
      </c>
      <c r="J95" s="3">
        <v>3851965.97</v>
      </c>
      <c r="K95" s="7" t="s">
        <v>1</v>
      </c>
      <c r="L95" s="7">
        <v>0</v>
      </c>
    </row>
    <row r="96" spans="1:14" x14ac:dyDescent="0.2">
      <c r="A96" s="5" t="s">
        <v>2</v>
      </c>
      <c r="B96" s="5">
        <v>36060</v>
      </c>
      <c r="C96" s="6">
        <v>44223</v>
      </c>
      <c r="D96" s="4">
        <v>25020501</v>
      </c>
      <c r="E96" s="5" t="s">
        <v>90</v>
      </c>
      <c r="F96" s="5" t="s">
        <v>5</v>
      </c>
      <c r="H96" s="5" t="s">
        <v>91</v>
      </c>
      <c r="J96" s="3">
        <f>-J95</f>
        <v>-3851965.97</v>
      </c>
      <c r="K96" s="7" t="s">
        <v>0</v>
      </c>
      <c r="L96" s="7">
        <v>0</v>
      </c>
      <c r="N96" s="16"/>
    </row>
    <row r="97" spans="1:12" x14ac:dyDescent="0.2">
      <c r="A97" s="5" t="s">
        <v>2</v>
      </c>
      <c r="B97" s="5">
        <v>36060</v>
      </c>
      <c r="C97" s="6">
        <v>44223</v>
      </c>
      <c r="D97" s="4">
        <v>51909506</v>
      </c>
      <c r="E97" s="5" t="s">
        <v>118</v>
      </c>
      <c r="F97" s="5" t="s">
        <v>5</v>
      </c>
      <c r="H97" s="5" t="s">
        <v>195</v>
      </c>
      <c r="J97" s="15">
        <v>22302474</v>
      </c>
      <c r="K97" s="7" t="s">
        <v>1</v>
      </c>
      <c r="L97" s="7">
        <v>0</v>
      </c>
    </row>
    <row r="98" spans="1:12" x14ac:dyDescent="0.2">
      <c r="A98" s="5" t="s">
        <v>2</v>
      </c>
      <c r="B98" s="5">
        <v>36060</v>
      </c>
      <c r="C98" s="6">
        <v>44223</v>
      </c>
      <c r="D98" s="4">
        <v>16303501</v>
      </c>
      <c r="E98" s="5" t="s">
        <v>118</v>
      </c>
      <c r="F98" s="5" t="s">
        <v>5</v>
      </c>
      <c r="H98" s="5" t="s">
        <v>196</v>
      </c>
      <c r="J98" s="15">
        <v>4237470</v>
      </c>
      <c r="K98" s="7" t="s">
        <v>1</v>
      </c>
      <c r="L98" s="7">
        <v>0</v>
      </c>
    </row>
    <row r="99" spans="1:12" x14ac:dyDescent="0.2">
      <c r="A99" s="5" t="s">
        <v>2</v>
      </c>
      <c r="B99" s="5">
        <v>36060</v>
      </c>
      <c r="C99" s="6">
        <v>44223</v>
      </c>
      <c r="D99" s="4">
        <v>25190510</v>
      </c>
      <c r="E99" s="5" t="s">
        <v>118</v>
      </c>
      <c r="F99" s="5" t="s">
        <v>5</v>
      </c>
      <c r="H99" s="5" t="s">
        <v>197</v>
      </c>
      <c r="J99" s="15">
        <v>-215442</v>
      </c>
      <c r="K99" s="7" t="s">
        <v>0</v>
      </c>
      <c r="L99" s="7">
        <v>0</v>
      </c>
    </row>
    <row r="100" spans="1:12" x14ac:dyDescent="0.2">
      <c r="A100" s="5" t="s">
        <v>2</v>
      </c>
      <c r="B100" s="5">
        <v>36060</v>
      </c>
      <c r="C100" s="6">
        <v>44223</v>
      </c>
      <c r="D100" s="4">
        <v>25020501</v>
      </c>
      <c r="E100" s="5" t="s">
        <v>118</v>
      </c>
      <c r="F100" s="5" t="s">
        <v>5</v>
      </c>
      <c r="H100" s="5" t="s">
        <v>195</v>
      </c>
      <c r="J100" s="15">
        <f>-J97-J98-J99</f>
        <v>-26324502</v>
      </c>
      <c r="K100" s="7" t="s">
        <v>0</v>
      </c>
      <c r="L100" s="7">
        <v>0</v>
      </c>
    </row>
    <row r="101" spans="1:12" x14ac:dyDescent="0.2">
      <c r="A101" s="5" t="s">
        <v>2</v>
      </c>
      <c r="B101" s="5">
        <v>36060</v>
      </c>
      <c r="C101" s="6">
        <v>44223</v>
      </c>
      <c r="D101" s="4">
        <v>51909506</v>
      </c>
      <c r="E101" s="5" t="s">
        <v>118</v>
      </c>
      <c r="F101" s="5" t="s">
        <v>5</v>
      </c>
      <c r="H101" s="5" t="s">
        <v>198</v>
      </c>
      <c r="J101" s="15">
        <v>2521046</v>
      </c>
      <c r="K101" s="7" t="s">
        <v>1</v>
      </c>
      <c r="L101" s="7">
        <v>0</v>
      </c>
    </row>
    <row r="102" spans="1:12" x14ac:dyDescent="0.2">
      <c r="A102" s="5" t="s">
        <v>2</v>
      </c>
      <c r="B102" s="5">
        <v>36060</v>
      </c>
      <c r="C102" s="6">
        <v>44223</v>
      </c>
      <c r="D102" s="4">
        <v>16303501</v>
      </c>
      <c r="E102" s="5" t="s">
        <v>118</v>
      </c>
      <c r="F102" s="5" t="s">
        <v>5</v>
      </c>
      <c r="H102" s="5" t="s">
        <v>199</v>
      </c>
      <c r="J102" s="15">
        <v>478999</v>
      </c>
      <c r="K102" s="7" t="s">
        <v>1</v>
      </c>
      <c r="L102" s="7">
        <v>0</v>
      </c>
    </row>
    <row r="103" spans="1:12" x14ac:dyDescent="0.2">
      <c r="A103" s="5" t="s">
        <v>2</v>
      </c>
      <c r="B103" s="5">
        <v>36060</v>
      </c>
      <c r="C103" s="6">
        <v>44223</v>
      </c>
      <c r="D103" s="4">
        <v>25190510</v>
      </c>
      <c r="E103" s="5" t="s">
        <v>118</v>
      </c>
      <c r="F103" s="5" t="s">
        <v>5</v>
      </c>
      <c r="H103" s="5" t="s">
        <v>200</v>
      </c>
      <c r="J103" s="15">
        <v>-24354</v>
      </c>
      <c r="K103" s="7" t="s">
        <v>0</v>
      </c>
      <c r="L103" s="7">
        <v>0</v>
      </c>
    </row>
    <row r="104" spans="1:12" x14ac:dyDescent="0.2">
      <c r="A104" s="5" t="s">
        <v>2</v>
      </c>
      <c r="B104" s="5">
        <v>36060</v>
      </c>
      <c r="C104" s="6">
        <v>44223</v>
      </c>
      <c r="D104" s="4">
        <v>25020501</v>
      </c>
      <c r="E104" s="5" t="s">
        <v>118</v>
      </c>
      <c r="F104" s="5" t="s">
        <v>5</v>
      </c>
      <c r="H104" s="5" t="s">
        <v>198</v>
      </c>
      <c r="J104" s="15">
        <f>-J101-J102-J103</f>
        <v>-2975691</v>
      </c>
      <c r="K104" s="7" t="s">
        <v>0</v>
      </c>
      <c r="L104" s="7">
        <v>0</v>
      </c>
    </row>
    <row r="105" spans="1:12" x14ac:dyDescent="0.2">
      <c r="A105" s="5" t="s">
        <v>2</v>
      </c>
      <c r="B105" s="5">
        <v>36060</v>
      </c>
      <c r="C105" s="6">
        <v>44223</v>
      </c>
      <c r="D105" s="4">
        <v>51902503</v>
      </c>
      <c r="E105" s="1">
        <v>1033712852</v>
      </c>
      <c r="F105" s="4" t="s">
        <v>20</v>
      </c>
      <c r="H105" s="4" t="s">
        <v>201</v>
      </c>
      <c r="J105" s="3">
        <v>34135</v>
      </c>
      <c r="K105" s="7" t="s">
        <v>1</v>
      </c>
      <c r="L105" s="7">
        <v>0</v>
      </c>
    </row>
    <row r="106" spans="1:12" x14ac:dyDescent="0.2">
      <c r="A106" s="5" t="s">
        <v>2</v>
      </c>
      <c r="B106" s="5">
        <v>36060</v>
      </c>
      <c r="C106" s="6">
        <v>44223</v>
      </c>
      <c r="D106" s="4">
        <v>25020501</v>
      </c>
      <c r="E106" s="1">
        <v>1033712852</v>
      </c>
      <c r="F106" s="4" t="s">
        <v>20</v>
      </c>
      <c r="H106" s="4" t="s">
        <v>201</v>
      </c>
      <c r="J106" s="3">
        <f>-J105</f>
        <v>-34135</v>
      </c>
      <c r="K106" s="7" t="s">
        <v>0</v>
      </c>
      <c r="L106" s="7">
        <v>0</v>
      </c>
    </row>
    <row r="107" spans="1:12" x14ac:dyDescent="0.2">
      <c r="A107" s="5" t="s">
        <v>2</v>
      </c>
      <c r="B107" s="5">
        <v>36060</v>
      </c>
      <c r="C107" s="6">
        <v>44223</v>
      </c>
      <c r="D107" s="4">
        <v>25190504</v>
      </c>
      <c r="E107" s="4" t="s">
        <v>22</v>
      </c>
      <c r="F107" s="5" t="s">
        <v>5</v>
      </c>
      <c r="H107" s="4" t="s">
        <v>202</v>
      </c>
      <c r="J107" s="3">
        <v>77033</v>
      </c>
      <c r="K107" s="7" t="s">
        <v>1</v>
      </c>
      <c r="L107" s="7">
        <v>0</v>
      </c>
    </row>
    <row r="108" spans="1:12" x14ac:dyDescent="0.2">
      <c r="A108" s="5" t="s">
        <v>2</v>
      </c>
      <c r="B108" s="5">
        <v>36060</v>
      </c>
      <c r="C108" s="6">
        <v>44223</v>
      </c>
      <c r="D108" s="4">
        <v>25010501</v>
      </c>
      <c r="E108" s="4" t="s">
        <v>22</v>
      </c>
      <c r="F108" s="5" t="s">
        <v>5</v>
      </c>
      <c r="H108" s="4" t="s">
        <v>202</v>
      </c>
      <c r="J108" s="3">
        <f>-J107</f>
        <v>-77033</v>
      </c>
      <c r="K108" s="7" t="s">
        <v>0</v>
      </c>
      <c r="L108" s="7">
        <v>0</v>
      </c>
    </row>
    <row r="109" spans="1:12" x14ac:dyDescent="0.2">
      <c r="A109" s="5" t="s">
        <v>2</v>
      </c>
      <c r="B109" s="5">
        <v>36060</v>
      </c>
      <c r="C109" s="6">
        <v>44223</v>
      </c>
      <c r="D109" s="4">
        <v>25190504</v>
      </c>
      <c r="E109" s="4" t="s">
        <v>22</v>
      </c>
      <c r="F109" s="5" t="s">
        <v>5</v>
      </c>
      <c r="H109" s="4" t="s">
        <v>203</v>
      </c>
      <c r="J109" s="3">
        <v>18405</v>
      </c>
      <c r="K109" s="7" t="s">
        <v>1</v>
      </c>
      <c r="L109" s="7">
        <v>0</v>
      </c>
    </row>
    <row r="110" spans="1:12" x14ac:dyDescent="0.2">
      <c r="A110" s="5" t="s">
        <v>2</v>
      </c>
      <c r="B110" s="5">
        <v>36060</v>
      </c>
      <c r="C110" s="6">
        <v>44223</v>
      </c>
      <c r="D110" s="4">
        <v>25010501</v>
      </c>
      <c r="E110" s="4" t="s">
        <v>22</v>
      </c>
      <c r="F110" s="5" t="s">
        <v>5</v>
      </c>
      <c r="H110" s="4" t="s">
        <v>203</v>
      </c>
      <c r="J110" s="3">
        <f>-J109</f>
        <v>-18405</v>
      </c>
      <c r="K110" s="7" t="s">
        <v>0</v>
      </c>
      <c r="L110" s="7">
        <v>0</v>
      </c>
    </row>
    <row r="111" spans="1:12" x14ac:dyDescent="0.2">
      <c r="A111" s="5" t="s">
        <v>2</v>
      </c>
      <c r="B111" s="5">
        <v>36060</v>
      </c>
      <c r="C111" s="6">
        <v>44223</v>
      </c>
      <c r="D111" s="4">
        <v>51204301</v>
      </c>
      <c r="E111" s="4" t="s">
        <v>204</v>
      </c>
      <c r="F111" s="5" t="s">
        <v>5</v>
      </c>
      <c r="H111" s="4" t="s">
        <v>205</v>
      </c>
      <c r="J111" s="3">
        <v>2600000</v>
      </c>
      <c r="K111" s="7" t="s">
        <v>1</v>
      </c>
      <c r="L111" s="7">
        <v>0</v>
      </c>
    </row>
    <row r="112" spans="1:12" x14ac:dyDescent="0.2">
      <c r="A112" s="5" t="s">
        <v>2</v>
      </c>
      <c r="B112" s="5">
        <v>36060</v>
      </c>
      <c r="C112" s="6">
        <v>44223</v>
      </c>
      <c r="D112" s="4">
        <v>16303501</v>
      </c>
      <c r="E112" s="4" t="s">
        <v>204</v>
      </c>
      <c r="F112" s="5" t="s">
        <v>5</v>
      </c>
      <c r="H112" s="4" t="s">
        <v>206</v>
      </c>
      <c r="J112" s="3">
        <v>494000</v>
      </c>
      <c r="K112" s="7" t="s">
        <v>1</v>
      </c>
      <c r="L112" s="7">
        <v>0</v>
      </c>
    </row>
    <row r="113" spans="1:12" x14ac:dyDescent="0.2">
      <c r="A113" s="5" t="s">
        <v>2</v>
      </c>
      <c r="B113" s="5">
        <v>36060</v>
      </c>
      <c r="C113" s="6">
        <v>44223</v>
      </c>
      <c r="D113" s="4">
        <v>25010501</v>
      </c>
      <c r="E113" s="4" t="s">
        <v>204</v>
      </c>
      <c r="F113" s="5" t="s">
        <v>5</v>
      </c>
      <c r="H113" s="4" t="s">
        <v>205</v>
      </c>
      <c r="J113" s="3">
        <f>-(J111+J112)</f>
        <v>-3094000</v>
      </c>
      <c r="K113" s="7" t="s">
        <v>0</v>
      </c>
      <c r="L113" s="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topLeftCell="A77" zoomScale="85" zoomScaleNormal="85" workbookViewId="0">
      <selection activeCell="H126" sqref="H126"/>
    </sheetView>
  </sheetViews>
  <sheetFormatPr baseColWidth="10" defaultRowHeight="11.25" x14ac:dyDescent="0.2"/>
  <cols>
    <col min="1" max="1" width="2.83203125" style="1" customWidth="1"/>
    <col min="2" max="2" width="10.83203125" style="1" customWidth="1"/>
    <col min="3" max="3" width="13" style="2" customWidth="1"/>
    <col min="4" max="4" width="12.83203125" style="1" customWidth="1"/>
    <col min="5" max="5" width="14.83203125" style="1" customWidth="1"/>
    <col min="6" max="6" width="2.83203125" style="1" customWidth="1"/>
    <col min="7" max="7" width="10.83203125" style="1" customWidth="1"/>
    <col min="8" max="8" width="70.83203125" style="1" customWidth="1"/>
    <col min="9" max="9" width="10.83203125" style="1" customWidth="1"/>
    <col min="10" max="10" width="18.83203125" style="3" customWidth="1"/>
    <col min="11" max="11" width="1.83203125" style="1" customWidth="1"/>
    <col min="12" max="12" width="18.83203125" style="1" customWidth="1"/>
    <col min="13" max="16384" width="12" style="1"/>
  </cols>
  <sheetData>
    <row r="1" spans="1:12" x14ac:dyDescent="0.2">
      <c r="A1" s="4" t="s">
        <v>2</v>
      </c>
      <c r="B1" s="1">
        <v>32272</v>
      </c>
      <c r="C1" s="6">
        <v>43812</v>
      </c>
      <c r="D1" s="1">
        <v>51130501</v>
      </c>
      <c r="E1" s="5" t="s">
        <v>8</v>
      </c>
      <c r="F1" s="5" t="s">
        <v>5</v>
      </c>
      <c r="G1" s="5"/>
      <c r="H1" s="5" t="s">
        <v>9</v>
      </c>
      <c r="I1" s="5"/>
      <c r="J1" s="7">
        <v>5118000</v>
      </c>
      <c r="K1" s="7" t="s">
        <v>1</v>
      </c>
      <c r="L1" s="7">
        <v>0</v>
      </c>
    </row>
    <row r="2" spans="1:12" x14ac:dyDescent="0.2">
      <c r="A2" s="4" t="s">
        <v>7</v>
      </c>
      <c r="B2" s="1">
        <v>32272</v>
      </c>
      <c r="C2" s="6">
        <v>43812</v>
      </c>
      <c r="D2" s="1">
        <v>16303501</v>
      </c>
      <c r="E2" s="5" t="s">
        <v>8</v>
      </c>
      <c r="F2" s="5" t="s">
        <v>5</v>
      </c>
      <c r="G2" s="5"/>
      <c r="H2" s="5" t="s">
        <v>10</v>
      </c>
      <c r="I2" s="5"/>
      <c r="J2" s="7">
        <v>972420</v>
      </c>
      <c r="K2" s="7" t="s">
        <v>1</v>
      </c>
      <c r="L2" s="7">
        <v>0</v>
      </c>
    </row>
    <row r="3" spans="1:12" x14ac:dyDescent="0.2">
      <c r="A3" s="4" t="s">
        <v>7</v>
      </c>
      <c r="B3" s="1">
        <v>32272</v>
      </c>
      <c r="C3" s="6">
        <v>43812</v>
      </c>
      <c r="D3" s="4">
        <v>25020502</v>
      </c>
      <c r="E3" s="5" t="s">
        <v>8</v>
      </c>
      <c r="F3" s="5" t="s">
        <v>5</v>
      </c>
      <c r="H3" s="5" t="s">
        <v>11</v>
      </c>
      <c r="J3" s="3">
        <v>6090420</v>
      </c>
      <c r="K3" s="7" t="s">
        <v>0</v>
      </c>
      <c r="L3" s="7">
        <v>0</v>
      </c>
    </row>
    <row r="4" spans="1:12" x14ac:dyDescent="0.2">
      <c r="A4" s="4" t="s">
        <v>7</v>
      </c>
      <c r="B4" s="1">
        <v>32272</v>
      </c>
      <c r="C4" s="6">
        <v>43812</v>
      </c>
      <c r="D4" s="4">
        <v>51302501</v>
      </c>
      <c r="E4" s="5" t="s">
        <v>22</v>
      </c>
      <c r="F4" s="5" t="s">
        <v>5</v>
      </c>
      <c r="H4" s="5" t="s">
        <v>23</v>
      </c>
      <c r="J4" s="3">
        <v>3574991</v>
      </c>
      <c r="K4" s="7" t="s">
        <v>1</v>
      </c>
      <c r="L4" s="7">
        <v>0</v>
      </c>
    </row>
    <row r="5" spans="1:12" x14ac:dyDescent="0.2">
      <c r="A5" s="4" t="s">
        <v>7</v>
      </c>
      <c r="B5" s="1">
        <v>32272</v>
      </c>
      <c r="C5" s="6">
        <v>43812</v>
      </c>
      <c r="D5" s="4">
        <v>25010501</v>
      </c>
      <c r="E5" s="5" t="s">
        <v>22</v>
      </c>
      <c r="F5" s="5" t="s">
        <v>5</v>
      </c>
      <c r="H5" s="5" t="s">
        <v>23</v>
      </c>
      <c r="J5" s="3">
        <v>3574991</v>
      </c>
      <c r="K5" s="7" t="s">
        <v>0</v>
      </c>
      <c r="L5" s="7">
        <v>0</v>
      </c>
    </row>
    <row r="6" spans="1:12" x14ac:dyDescent="0.2">
      <c r="A6" s="4" t="s">
        <v>7</v>
      </c>
      <c r="B6" s="1">
        <v>32272</v>
      </c>
      <c r="C6" s="6">
        <v>43812</v>
      </c>
      <c r="D6" s="4">
        <v>51140501</v>
      </c>
      <c r="E6" s="5" t="s">
        <v>24</v>
      </c>
      <c r="F6" s="5" t="s">
        <v>5</v>
      </c>
      <c r="H6" s="5" t="s">
        <v>25</v>
      </c>
      <c r="J6" s="3">
        <v>3500000</v>
      </c>
      <c r="K6" s="7" t="s">
        <v>1</v>
      </c>
      <c r="L6" s="7">
        <v>0</v>
      </c>
    </row>
    <row r="7" spans="1:12" x14ac:dyDescent="0.2">
      <c r="A7" s="4" t="s">
        <v>7</v>
      </c>
      <c r="B7" s="1">
        <v>32272</v>
      </c>
      <c r="C7" s="6">
        <v>43812</v>
      </c>
      <c r="D7" s="4">
        <v>16303501</v>
      </c>
      <c r="E7" s="5" t="s">
        <v>24</v>
      </c>
      <c r="F7" s="5" t="s">
        <v>5</v>
      </c>
      <c r="H7" s="5" t="s">
        <v>26</v>
      </c>
      <c r="J7" s="3">
        <v>665000</v>
      </c>
      <c r="K7" s="7" t="s">
        <v>1</v>
      </c>
      <c r="L7" s="7">
        <v>0</v>
      </c>
    </row>
    <row r="8" spans="1:12" x14ac:dyDescent="0.2">
      <c r="A8" s="4" t="s">
        <v>7</v>
      </c>
      <c r="B8" s="1">
        <v>32272</v>
      </c>
      <c r="C8" s="6">
        <v>43812</v>
      </c>
      <c r="D8" s="4">
        <v>25190505</v>
      </c>
      <c r="E8" s="5" t="s">
        <v>24</v>
      </c>
      <c r="F8" s="5" t="s">
        <v>5</v>
      </c>
      <c r="H8" s="5" t="s">
        <v>27</v>
      </c>
      <c r="J8" s="3">
        <v>122500</v>
      </c>
      <c r="K8" s="7" t="s">
        <v>0</v>
      </c>
      <c r="L8" s="7">
        <v>0</v>
      </c>
    </row>
    <row r="9" spans="1:12" x14ac:dyDescent="0.2">
      <c r="A9" s="4" t="s">
        <v>7</v>
      </c>
      <c r="B9" s="1">
        <v>32272</v>
      </c>
      <c r="C9" s="6">
        <v>43812</v>
      </c>
      <c r="D9" s="4">
        <v>25190510</v>
      </c>
      <c r="E9" s="5" t="s">
        <v>24</v>
      </c>
      <c r="F9" s="5" t="s">
        <v>5</v>
      </c>
      <c r="H9" s="5" t="s">
        <v>28</v>
      </c>
      <c r="J9" s="3">
        <v>24150</v>
      </c>
      <c r="K9" s="7" t="s">
        <v>0</v>
      </c>
      <c r="L9" s="7">
        <v>0</v>
      </c>
    </row>
    <row r="10" spans="1:12" x14ac:dyDescent="0.2">
      <c r="A10" s="4" t="s">
        <v>7</v>
      </c>
      <c r="B10" s="1">
        <v>32272</v>
      </c>
      <c r="C10" s="6">
        <v>43812</v>
      </c>
      <c r="D10" s="4">
        <v>25020501</v>
      </c>
      <c r="E10" s="5" t="s">
        <v>24</v>
      </c>
      <c r="F10" s="5" t="s">
        <v>5</v>
      </c>
      <c r="H10" s="5" t="s">
        <v>25</v>
      </c>
      <c r="J10" s="3">
        <v>4018350</v>
      </c>
      <c r="K10" s="7" t="s">
        <v>0</v>
      </c>
      <c r="L10" s="7">
        <v>0</v>
      </c>
    </row>
    <row r="11" spans="1:12" x14ac:dyDescent="0.2">
      <c r="A11" s="4"/>
      <c r="C11" s="6"/>
      <c r="D11" s="4"/>
      <c r="E11" s="5"/>
      <c r="F11" s="5"/>
      <c r="H11" s="5"/>
      <c r="K11" s="7"/>
      <c r="L11" s="7"/>
    </row>
    <row r="12" spans="1:12" x14ac:dyDescent="0.2">
      <c r="A12" s="4"/>
      <c r="C12" s="6"/>
      <c r="D12" s="4"/>
      <c r="E12" s="5"/>
      <c r="F12" s="5"/>
      <c r="H12" s="5"/>
      <c r="K12" s="7"/>
      <c r="L12" s="7"/>
    </row>
    <row r="13" spans="1:12" x14ac:dyDescent="0.2">
      <c r="A13" s="4"/>
      <c r="C13" s="6"/>
      <c r="D13" s="4"/>
      <c r="E13" s="5"/>
      <c r="F13" s="5"/>
      <c r="G13" s="5"/>
      <c r="H13" s="5"/>
      <c r="I13" s="5"/>
      <c r="J13" s="7"/>
      <c r="K13" s="7"/>
      <c r="L13" s="7"/>
    </row>
    <row r="14" spans="1:12" x14ac:dyDescent="0.2">
      <c r="A14" s="4" t="s">
        <v>2</v>
      </c>
      <c r="B14" s="1">
        <v>32550</v>
      </c>
      <c r="C14" s="6">
        <v>43854</v>
      </c>
      <c r="D14" s="4">
        <v>51903001</v>
      </c>
      <c r="E14" s="5" t="s">
        <v>42</v>
      </c>
      <c r="F14" s="5" t="s">
        <v>5</v>
      </c>
      <c r="G14" s="5"/>
      <c r="H14" s="5" t="s">
        <v>43</v>
      </c>
      <c r="I14" s="5" t="s">
        <v>3</v>
      </c>
      <c r="J14" s="7">
        <v>6868847</v>
      </c>
      <c r="K14" s="7" t="s">
        <v>1</v>
      </c>
      <c r="L14" s="7">
        <v>0</v>
      </c>
    </row>
    <row r="15" spans="1:12" x14ac:dyDescent="0.2">
      <c r="A15" s="4" t="s">
        <v>2</v>
      </c>
      <c r="B15" s="1">
        <v>32550</v>
      </c>
      <c r="C15" s="6">
        <v>43854</v>
      </c>
      <c r="D15" s="4">
        <v>51903001</v>
      </c>
      <c r="E15" s="5" t="s">
        <v>42</v>
      </c>
      <c r="F15" s="5" t="s">
        <v>5</v>
      </c>
      <c r="G15" s="5"/>
      <c r="H15" s="5" t="s">
        <v>43</v>
      </c>
      <c r="I15" s="5" t="s">
        <v>3</v>
      </c>
      <c r="J15" s="7">
        <v>8193273</v>
      </c>
      <c r="K15" s="7" t="s">
        <v>1</v>
      </c>
      <c r="L15" s="7">
        <v>0</v>
      </c>
    </row>
    <row r="16" spans="1:12" x14ac:dyDescent="0.2">
      <c r="A16" s="4" t="s">
        <v>2</v>
      </c>
      <c r="B16" s="1">
        <v>32550</v>
      </c>
      <c r="C16" s="6">
        <v>43854</v>
      </c>
      <c r="D16" s="4">
        <v>16303501</v>
      </c>
      <c r="E16" s="5" t="s">
        <v>42</v>
      </c>
      <c r="F16" s="5" t="s">
        <v>5</v>
      </c>
      <c r="G16" s="5"/>
      <c r="H16" s="5" t="s">
        <v>44</v>
      </c>
      <c r="I16" s="5" t="s">
        <v>3</v>
      </c>
      <c r="J16" s="7">
        <v>1030941</v>
      </c>
      <c r="K16" s="7" t="s">
        <v>1</v>
      </c>
      <c r="L16" s="7">
        <v>0</v>
      </c>
    </row>
    <row r="17" spans="1:12" x14ac:dyDescent="0.2">
      <c r="A17" s="4" t="s">
        <v>2</v>
      </c>
      <c r="B17" s="1">
        <v>32550</v>
      </c>
      <c r="C17" s="6">
        <v>43854</v>
      </c>
      <c r="D17" s="4">
        <v>25020501</v>
      </c>
      <c r="E17" s="5" t="s">
        <v>42</v>
      </c>
      <c r="F17" s="5" t="s">
        <v>5</v>
      </c>
      <c r="G17" s="5"/>
      <c r="H17" s="5" t="s">
        <v>43</v>
      </c>
      <c r="I17" s="5" t="s">
        <v>3</v>
      </c>
      <c r="J17" s="7">
        <v>16093061</v>
      </c>
      <c r="K17" s="7" t="s">
        <v>0</v>
      </c>
      <c r="L17" s="7">
        <v>0</v>
      </c>
    </row>
    <row r="18" spans="1:12" x14ac:dyDescent="0.2">
      <c r="A18" s="4" t="s">
        <v>7</v>
      </c>
      <c r="B18" s="1">
        <v>32550</v>
      </c>
      <c r="C18" s="6">
        <v>43854</v>
      </c>
      <c r="D18" s="4">
        <v>51140501</v>
      </c>
      <c r="E18" s="5" t="s">
        <v>24</v>
      </c>
      <c r="F18" s="5" t="s">
        <v>5</v>
      </c>
      <c r="H18" s="5" t="s">
        <v>30</v>
      </c>
      <c r="J18" s="3">
        <v>5000000</v>
      </c>
      <c r="K18" s="7" t="s">
        <v>1</v>
      </c>
      <c r="L18" s="7">
        <v>0</v>
      </c>
    </row>
    <row r="19" spans="1:12" x14ac:dyDescent="0.2">
      <c r="A19" s="4" t="s">
        <v>7</v>
      </c>
      <c r="B19" s="1">
        <v>32550</v>
      </c>
      <c r="C19" s="6">
        <v>43854</v>
      </c>
      <c r="D19" s="4">
        <v>16303501</v>
      </c>
      <c r="E19" s="5" t="s">
        <v>24</v>
      </c>
      <c r="F19" s="5" t="s">
        <v>5</v>
      </c>
      <c r="H19" s="5" t="s">
        <v>49</v>
      </c>
      <c r="J19" s="3">
        <v>950000</v>
      </c>
      <c r="K19" s="7" t="s">
        <v>1</v>
      </c>
      <c r="L19" s="7">
        <v>0</v>
      </c>
    </row>
    <row r="20" spans="1:12" x14ac:dyDescent="0.2">
      <c r="A20" s="4" t="s">
        <v>7</v>
      </c>
      <c r="B20" s="1">
        <v>32550</v>
      </c>
      <c r="C20" s="6">
        <v>43854</v>
      </c>
      <c r="D20" s="4">
        <v>25190505</v>
      </c>
      <c r="E20" s="5" t="s">
        <v>24</v>
      </c>
      <c r="F20" s="5" t="s">
        <v>5</v>
      </c>
      <c r="H20" s="5" t="s">
        <v>50</v>
      </c>
      <c r="J20" s="3">
        <v>175000</v>
      </c>
      <c r="K20" s="7" t="s">
        <v>0</v>
      </c>
      <c r="L20" s="7">
        <v>0</v>
      </c>
    </row>
    <row r="21" spans="1:12" x14ac:dyDescent="0.2">
      <c r="A21" s="4" t="s">
        <v>7</v>
      </c>
      <c r="B21" s="1">
        <v>32550</v>
      </c>
      <c r="C21" s="6">
        <v>43854</v>
      </c>
      <c r="D21" s="4">
        <v>25190510</v>
      </c>
      <c r="E21" s="5" t="s">
        <v>24</v>
      </c>
      <c r="F21" s="5" t="s">
        <v>5</v>
      </c>
      <c r="H21" s="5" t="s">
        <v>51</v>
      </c>
      <c r="J21" s="3">
        <v>34500</v>
      </c>
      <c r="K21" s="7" t="s">
        <v>0</v>
      </c>
      <c r="L21" s="7">
        <v>0</v>
      </c>
    </row>
    <row r="22" spans="1:12" x14ac:dyDescent="0.2">
      <c r="A22" s="4" t="s">
        <v>7</v>
      </c>
      <c r="B22" s="1">
        <v>32550</v>
      </c>
      <c r="C22" s="6">
        <v>43854</v>
      </c>
      <c r="D22" s="4">
        <v>25020501</v>
      </c>
      <c r="E22" s="5" t="s">
        <v>24</v>
      </c>
      <c r="F22" s="5" t="s">
        <v>5</v>
      </c>
      <c r="H22" s="5" t="s">
        <v>31</v>
      </c>
      <c r="J22" s="3">
        <v>5740500</v>
      </c>
      <c r="K22" s="7" t="s">
        <v>0</v>
      </c>
      <c r="L22" s="7">
        <v>0</v>
      </c>
    </row>
    <row r="23" spans="1:12" x14ac:dyDescent="0.2">
      <c r="A23" s="4" t="s">
        <v>14</v>
      </c>
      <c r="B23" s="1">
        <v>32550</v>
      </c>
      <c r="C23" s="6">
        <v>43854</v>
      </c>
      <c r="D23" s="4">
        <v>51140501</v>
      </c>
      <c r="E23" s="5" t="s">
        <v>17</v>
      </c>
      <c r="F23" s="5" t="s">
        <v>5</v>
      </c>
      <c r="H23" s="5" t="s">
        <v>32</v>
      </c>
      <c r="J23" s="3">
        <v>476114</v>
      </c>
      <c r="K23" s="7" t="s">
        <v>1</v>
      </c>
      <c r="L23" s="7">
        <v>0</v>
      </c>
    </row>
    <row r="24" spans="1:12" x14ac:dyDescent="0.2">
      <c r="A24" s="4" t="s">
        <v>14</v>
      </c>
      <c r="B24" s="1">
        <v>32550</v>
      </c>
      <c r="C24" s="6">
        <v>43854</v>
      </c>
      <c r="D24" s="4">
        <v>16303501</v>
      </c>
      <c r="E24" s="5" t="s">
        <v>17</v>
      </c>
      <c r="F24" s="5" t="s">
        <v>5</v>
      </c>
      <c r="H24" s="5" t="s">
        <v>33</v>
      </c>
      <c r="J24" s="3">
        <v>90462</v>
      </c>
      <c r="K24" s="7" t="s">
        <v>1</v>
      </c>
      <c r="L24" s="7">
        <v>0</v>
      </c>
    </row>
    <row r="25" spans="1:12" x14ac:dyDescent="0.2">
      <c r="A25" s="4" t="s">
        <v>14</v>
      </c>
      <c r="B25" s="1">
        <v>32550</v>
      </c>
      <c r="C25" s="6">
        <v>43854</v>
      </c>
      <c r="D25" s="4">
        <v>25190505</v>
      </c>
      <c r="E25" s="5" t="s">
        <v>17</v>
      </c>
      <c r="F25" s="5" t="s">
        <v>5</v>
      </c>
      <c r="H25" s="5" t="s">
        <v>52</v>
      </c>
      <c r="J25" s="3">
        <v>16664</v>
      </c>
      <c r="K25" s="7" t="s">
        <v>0</v>
      </c>
      <c r="L25" s="7">
        <v>0</v>
      </c>
    </row>
    <row r="26" spans="1:12" x14ac:dyDescent="0.2">
      <c r="A26" s="4" t="s">
        <v>14</v>
      </c>
      <c r="B26" s="1">
        <v>32550</v>
      </c>
      <c r="C26" s="6">
        <v>43854</v>
      </c>
      <c r="D26" s="4">
        <v>25190510</v>
      </c>
      <c r="E26" s="5" t="s">
        <v>17</v>
      </c>
      <c r="F26" s="5" t="s">
        <v>5</v>
      </c>
      <c r="H26" s="5" t="s">
        <v>53</v>
      </c>
      <c r="J26" s="3">
        <v>3285</v>
      </c>
      <c r="K26" s="7" t="s">
        <v>0</v>
      </c>
      <c r="L26" s="7">
        <v>0</v>
      </c>
    </row>
    <row r="27" spans="1:12" x14ac:dyDescent="0.2">
      <c r="A27" s="4" t="s">
        <v>2</v>
      </c>
      <c r="B27" s="1">
        <v>32550</v>
      </c>
      <c r="C27" s="6">
        <v>43854</v>
      </c>
      <c r="D27" s="4">
        <v>25020501</v>
      </c>
      <c r="E27" s="5" t="s">
        <v>17</v>
      </c>
      <c r="F27" s="5" t="s">
        <v>5</v>
      </c>
      <c r="H27" s="5" t="s">
        <v>32</v>
      </c>
      <c r="J27" s="3">
        <v>546627</v>
      </c>
      <c r="K27" s="7" t="s">
        <v>0</v>
      </c>
      <c r="L27" s="7">
        <v>0</v>
      </c>
    </row>
    <row r="28" spans="1:12" x14ac:dyDescent="0.2">
      <c r="A28" s="4" t="s">
        <v>2</v>
      </c>
      <c r="B28" s="1">
        <v>32550</v>
      </c>
      <c r="C28" s="6">
        <v>43854</v>
      </c>
      <c r="D28" s="4">
        <v>51309501</v>
      </c>
      <c r="E28" s="5" t="s">
        <v>45</v>
      </c>
      <c r="F28" s="5" t="s">
        <v>5</v>
      </c>
      <c r="H28" s="5" t="s">
        <v>46</v>
      </c>
      <c r="J28" s="3">
        <v>5000000</v>
      </c>
      <c r="K28" s="7" t="s">
        <v>1</v>
      </c>
      <c r="L28" s="7">
        <v>0</v>
      </c>
    </row>
    <row r="29" spans="1:12" x14ac:dyDescent="0.2">
      <c r="A29" s="4" t="s">
        <v>2</v>
      </c>
      <c r="B29" s="1">
        <v>32550</v>
      </c>
      <c r="C29" s="6">
        <v>43854</v>
      </c>
      <c r="D29" s="4">
        <v>16303501</v>
      </c>
      <c r="E29" s="5" t="s">
        <v>45</v>
      </c>
      <c r="F29" s="5" t="s">
        <v>5</v>
      </c>
      <c r="H29" s="5" t="s">
        <v>48</v>
      </c>
      <c r="J29" s="3">
        <v>950000</v>
      </c>
      <c r="K29" s="7" t="s">
        <v>1</v>
      </c>
      <c r="L29" s="7">
        <v>0</v>
      </c>
    </row>
    <row r="30" spans="1:12" x14ac:dyDescent="0.2">
      <c r="A30" s="4" t="s">
        <v>2</v>
      </c>
      <c r="B30" s="1">
        <v>32550</v>
      </c>
      <c r="C30" s="6">
        <v>43854</v>
      </c>
      <c r="D30" s="4">
        <v>25190504</v>
      </c>
      <c r="E30" s="5" t="s">
        <v>45</v>
      </c>
      <c r="F30" s="5" t="s">
        <v>5</v>
      </c>
      <c r="H30" s="5" t="s">
        <v>47</v>
      </c>
      <c r="J30" s="3">
        <v>550000</v>
      </c>
      <c r="K30" s="7" t="s">
        <v>0</v>
      </c>
      <c r="L30" s="7">
        <v>0</v>
      </c>
    </row>
    <row r="31" spans="1:12" x14ac:dyDescent="0.2">
      <c r="A31" s="4" t="s">
        <v>2</v>
      </c>
      <c r="B31" s="1">
        <v>32550</v>
      </c>
      <c r="C31" s="6">
        <v>43854</v>
      </c>
      <c r="D31" s="4">
        <v>25190510</v>
      </c>
      <c r="E31" s="5" t="s">
        <v>45</v>
      </c>
      <c r="F31" s="5" t="s">
        <v>5</v>
      </c>
      <c r="H31" s="5" t="s">
        <v>54</v>
      </c>
      <c r="J31" s="3">
        <v>48300</v>
      </c>
      <c r="K31" s="7" t="s">
        <v>0</v>
      </c>
      <c r="L31" s="7">
        <v>0</v>
      </c>
    </row>
    <row r="32" spans="1:12" x14ac:dyDescent="0.2">
      <c r="A32" s="4" t="s">
        <v>2</v>
      </c>
      <c r="B32" s="1">
        <v>32550</v>
      </c>
      <c r="C32" s="6">
        <v>43854</v>
      </c>
      <c r="D32" s="4">
        <v>25010501</v>
      </c>
      <c r="E32" s="5" t="s">
        <v>45</v>
      </c>
      <c r="F32" s="5" t="s">
        <v>5</v>
      </c>
      <c r="H32" s="5" t="s">
        <v>46</v>
      </c>
      <c r="J32" s="3">
        <v>5351700</v>
      </c>
      <c r="K32" s="7" t="s">
        <v>0</v>
      </c>
      <c r="L32" s="7">
        <v>0</v>
      </c>
    </row>
    <row r="33" spans="1:12" x14ac:dyDescent="0.2">
      <c r="A33" s="4" t="s">
        <v>7</v>
      </c>
      <c r="B33" s="1">
        <v>32550</v>
      </c>
      <c r="C33" s="6">
        <v>43854</v>
      </c>
      <c r="D33" s="4">
        <v>51903001</v>
      </c>
      <c r="E33" s="5" t="s">
        <v>29</v>
      </c>
      <c r="F33" s="5" t="s">
        <v>5</v>
      </c>
      <c r="H33" s="5" t="s">
        <v>34</v>
      </c>
      <c r="J33" s="3">
        <v>901680</v>
      </c>
      <c r="K33" s="7" t="s">
        <v>1</v>
      </c>
      <c r="L33" s="7">
        <v>0</v>
      </c>
    </row>
    <row r="34" spans="1:12" x14ac:dyDescent="0.2">
      <c r="A34" s="4" t="s">
        <v>7</v>
      </c>
      <c r="B34" s="1">
        <v>32550</v>
      </c>
      <c r="C34" s="6">
        <v>43854</v>
      </c>
      <c r="D34" s="4">
        <v>25190505</v>
      </c>
      <c r="E34" s="5" t="s">
        <v>29</v>
      </c>
      <c r="F34" s="5" t="s">
        <v>5</v>
      </c>
      <c r="H34" s="5" t="s">
        <v>35</v>
      </c>
      <c r="J34" s="3">
        <v>31559</v>
      </c>
      <c r="K34" s="7" t="s">
        <v>0</v>
      </c>
      <c r="L34" s="7">
        <v>0</v>
      </c>
    </row>
    <row r="35" spans="1:12" x14ac:dyDescent="0.2">
      <c r="A35" s="4" t="s">
        <v>7</v>
      </c>
      <c r="B35" s="1">
        <v>32550</v>
      </c>
      <c r="C35" s="6">
        <v>43854</v>
      </c>
      <c r="D35" s="4">
        <v>25190505</v>
      </c>
      <c r="E35" s="5" t="s">
        <v>29</v>
      </c>
      <c r="F35" s="5" t="s">
        <v>5</v>
      </c>
      <c r="H35" s="5" t="s">
        <v>36</v>
      </c>
      <c r="J35" s="3">
        <v>6222</v>
      </c>
      <c r="K35" s="7" t="s">
        <v>0</v>
      </c>
      <c r="L35" s="7">
        <v>0</v>
      </c>
    </row>
    <row r="36" spans="1:12" x14ac:dyDescent="0.2">
      <c r="A36" s="4" t="s">
        <v>7</v>
      </c>
      <c r="B36" s="1">
        <v>32550</v>
      </c>
      <c r="C36" s="6">
        <v>43854</v>
      </c>
      <c r="D36" s="4">
        <v>51903001</v>
      </c>
      <c r="E36" s="5" t="s">
        <v>29</v>
      </c>
      <c r="F36" s="5" t="s">
        <v>5</v>
      </c>
      <c r="H36" s="5" t="s">
        <v>34</v>
      </c>
      <c r="J36" s="3">
        <v>863899</v>
      </c>
      <c r="K36" s="7" t="s">
        <v>0</v>
      </c>
      <c r="L36" s="7">
        <v>0</v>
      </c>
    </row>
    <row r="37" spans="1:12" x14ac:dyDescent="0.2">
      <c r="A37" s="4" t="s">
        <v>2</v>
      </c>
      <c r="B37" s="1">
        <v>32550</v>
      </c>
      <c r="C37" s="6">
        <v>43854</v>
      </c>
      <c r="D37" s="4">
        <v>51900501</v>
      </c>
      <c r="E37" s="5" t="s">
        <v>6</v>
      </c>
      <c r="F37" s="5" t="s">
        <v>5</v>
      </c>
      <c r="G37" s="5"/>
      <c r="H37" s="5" t="s">
        <v>37</v>
      </c>
      <c r="I37" s="5" t="s">
        <v>3</v>
      </c>
      <c r="J37" s="7">
        <v>1575295</v>
      </c>
      <c r="K37" s="7" t="s">
        <v>1</v>
      </c>
      <c r="L37" s="7">
        <v>0</v>
      </c>
    </row>
    <row r="38" spans="1:12" x14ac:dyDescent="0.2">
      <c r="A38" s="4" t="s">
        <v>2</v>
      </c>
      <c r="B38" s="1">
        <v>32550</v>
      </c>
      <c r="C38" s="6">
        <v>43854</v>
      </c>
      <c r="D38" s="4">
        <v>51900501</v>
      </c>
      <c r="E38" s="5" t="s">
        <v>6</v>
      </c>
      <c r="F38" s="5" t="s">
        <v>5</v>
      </c>
      <c r="G38" s="5"/>
      <c r="H38" s="5" t="s">
        <v>38</v>
      </c>
      <c r="I38" s="5" t="s">
        <v>3</v>
      </c>
      <c r="J38" s="7">
        <v>175033</v>
      </c>
      <c r="K38" s="7" t="s">
        <v>1</v>
      </c>
      <c r="L38" s="7">
        <v>0</v>
      </c>
    </row>
    <row r="39" spans="1:12" x14ac:dyDescent="0.2">
      <c r="A39" s="4" t="s">
        <v>2</v>
      </c>
      <c r="B39" s="1">
        <v>32550</v>
      </c>
      <c r="C39" s="6">
        <v>43854</v>
      </c>
      <c r="D39" s="4">
        <v>16303501</v>
      </c>
      <c r="E39" s="5" t="s">
        <v>6</v>
      </c>
      <c r="F39" s="5" t="s">
        <v>5</v>
      </c>
      <c r="G39" s="5"/>
      <c r="H39" s="5" t="s">
        <v>39</v>
      </c>
      <c r="I39" s="5" t="s">
        <v>3</v>
      </c>
      <c r="J39" s="7">
        <v>33256</v>
      </c>
      <c r="K39" s="7" t="s">
        <v>1</v>
      </c>
      <c r="L39" s="7">
        <v>0</v>
      </c>
    </row>
    <row r="40" spans="1:12" x14ac:dyDescent="0.2">
      <c r="A40" s="4" t="s">
        <v>2</v>
      </c>
      <c r="B40" s="1">
        <v>32550</v>
      </c>
      <c r="C40" s="6">
        <v>43854</v>
      </c>
      <c r="D40" s="4">
        <v>25190505</v>
      </c>
      <c r="E40" s="5" t="s">
        <v>6</v>
      </c>
      <c r="F40" s="5" t="s">
        <v>5</v>
      </c>
      <c r="G40" s="5"/>
      <c r="H40" s="5" t="s">
        <v>40</v>
      </c>
      <c r="I40" s="5" t="s">
        <v>3</v>
      </c>
      <c r="J40" s="7">
        <v>3501</v>
      </c>
      <c r="K40" s="7" t="s">
        <v>0</v>
      </c>
      <c r="L40" s="7">
        <v>0</v>
      </c>
    </row>
    <row r="41" spans="1:12" x14ac:dyDescent="0.2">
      <c r="A41" s="4" t="s">
        <v>2</v>
      </c>
      <c r="B41" s="1">
        <v>32550</v>
      </c>
      <c r="C41" s="6">
        <v>43854</v>
      </c>
      <c r="D41" s="4">
        <v>25190510</v>
      </c>
      <c r="E41" s="5" t="s">
        <v>6</v>
      </c>
      <c r="F41" s="5" t="s">
        <v>5</v>
      </c>
      <c r="G41" s="5"/>
      <c r="H41" s="5" t="s">
        <v>41</v>
      </c>
      <c r="I41" s="5" t="s">
        <v>3</v>
      </c>
      <c r="J41" s="7">
        <v>1690</v>
      </c>
      <c r="K41" s="7" t="s">
        <v>0</v>
      </c>
      <c r="L41" s="7">
        <v>0</v>
      </c>
    </row>
    <row r="42" spans="1:12" x14ac:dyDescent="0.2">
      <c r="A42" s="4" t="s">
        <v>2</v>
      </c>
      <c r="B42" s="1">
        <v>32550</v>
      </c>
      <c r="C42" s="6">
        <v>43854</v>
      </c>
      <c r="D42" s="4">
        <v>25020501</v>
      </c>
      <c r="E42" s="5" t="s">
        <v>6</v>
      </c>
      <c r="F42" s="5" t="s">
        <v>5</v>
      </c>
      <c r="G42" s="5"/>
      <c r="H42" s="5" t="s">
        <v>37</v>
      </c>
      <c r="I42" s="5" t="s">
        <v>3</v>
      </c>
      <c r="J42" s="7">
        <v>1778393</v>
      </c>
      <c r="K42" s="7" t="s">
        <v>0</v>
      </c>
      <c r="L42" s="7">
        <v>0</v>
      </c>
    </row>
    <row r="46" spans="1:12" x14ac:dyDescent="0.2">
      <c r="A46" s="5" t="s">
        <v>2</v>
      </c>
      <c r="B46" s="1">
        <v>32731</v>
      </c>
      <c r="C46" s="6">
        <v>43875</v>
      </c>
      <c r="D46" s="1">
        <v>51451001</v>
      </c>
      <c r="E46" s="5" t="s">
        <v>4</v>
      </c>
      <c r="F46" s="5" t="s">
        <v>5</v>
      </c>
      <c r="G46" s="5"/>
      <c r="H46" s="5" t="s">
        <v>56</v>
      </c>
      <c r="I46" s="5"/>
      <c r="J46" s="7">
        <v>2984084</v>
      </c>
      <c r="K46" s="7" t="s">
        <v>1</v>
      </c>
      <c r="L46" s="7">
        <v>0</v>
      </c>
    </row>
    <row r="47" spans="1:12" x14ac:dyDescent="0.2">
      <c r="A47" s="4" t="s">
        <v>2</v>
      </c>
      <c r="B47" s="1">
        <v>32731</v>
      </c>
      <c r="C47" s="6">
        <v>43875</v>
      </c>
      <c r="D47" s="1">
        <v>25190506</v>
      </c>
      <c r="E47" s="5" t="s">
        <v>4</v>
      </c>
      <c r="F47" s="5" t="s">
        <v>5</v>
      </c>
      <c r="G47" s="5"/>
      <c r="H47" s="5" t="s">
        <v>57</v>
      </c>
      <c r="I47" s="5"/>
      <c r="J47" s="7">
        <v>104443</v>
      </c>
      <c r="K47" s="7" t="s">
        <v>0</v>
      </c>
      <c r="L47" s="7">
        <v>0</v>
      </c>
    </row>
    <row r="48" spans="1:12" x14ac:dyDescent="0.2">
      <c r="A48" s="4" t="s">
        <v>2</v>
      </c>
      <c r="B48" s="1">
        <v>32731</v>
      </c>
      <c r="C48" s="6">
        <v>43875</v>
      </c>
      <c r="D48" s="1">
        <v>25190510</v>
      </c>
      <c r="E48" s="5" t="s">
        <v>4</v>
      </c>
      <c r="F48" s="5" t="s">
        <v>5</v>
      </c>
      <c r="G48" s="5"/>
      <c r="H48" s="5" t="s">
        <v>58</v>
      </c>
      <c r="I48" s="5"/>
      <c r="J48" s="7">
        <v>28826</v>
      </c>
      <c r="K48" s="7" t="s">
        <v>0</v>
      </c>
      <c r="L48" s="7">
        <v>0</v>
      </c>
    </row>
    <row r="49" spans="1:12" x14ac:dyDescent="0.2">
      <c r="A49" s="4" t="s">
        <v>2</v>
      </c>
      <c r="B49" s="1">
        <v>32731</v>
      </c>
      <c r="C49" s="6">
        <v>43875</v>
      </c>
      <c r="D49" s="1">
        <v>25050501</v>
      </c>
      <c r="E49" s="5" t="s">
        <v>4</v>
      </c>
      <c r="F49" s="5" t="s">
        <v>5</v>
      </c>
      <c r="G49" s="5"/>
      <c r="H49" s="5" t="s">
        <v>56</v>
      </c>
      <c r="I49" s="5"/>
      <c r="J49" s="7">
        <v>2850815</v>
      </c>
      <c r="K49" s="7" t="s">
        <v>0</v>
      </c>
      <c r="L49" s="7">
        <v>0</v>
      </c>
    </row>
    <row r="50" spans="1:12" x14ac:dyDescent="0.2">
      <c r="A50" s="4" t="s">
        <v>2</v>
      </c>
      <c r="B50" s="1">
        <v>32731</v>
      </c>
      <c r="C50" s="6">
        <v>43875</v>
      </c>
      <c r="D50" s="4">
        <v>51302501</v>
      </c>
      <c r="E50" s="5" t="s">
        <v>12</v>
      </c>
      <c r="F50" s="5" t="s">
        <v>5</v>
      </c>
      <c r="H50" s="5" t="s">
        <v>59</v>
      </c>
      <c r="J50" s="3">
        <v>1175000</v>
      </c>
      <c r="K50" s="7" t="s">
        <v>1</v>
      </c>
      <c r="L50" s="7">
        <v>0</v>
      </c>
    </row>
    <row r="51" spans="1:12" x14ac:dyDescent="0.2">
      <c r="A51" s="4" t="s">
        <v>2</v>
      </c>
      <c r="B51" s="1">
        <v>32731</v>
      </c>
      <c r="C51" s="6">
        <v>43875</v>
      </c>
      <c r="D51" s="4">
        <v>16303501</v>
      </c>
      <c r="E51" s="5" t="s">
        <v>12</v>
      </c>
      <c r="F51" s="5" t="s">
        <v>5</v>
      </c>
      <c r="H51" s="5" t="s">
        <v>60</v>
      </c>
      <c r="J51" s="3">
        <v>223250</v>
      </c>
      <c r="K51" s="7" t="s">
        <v>1</v>
      </c>
      <c r="L51" s="7">
        <v>0</v>
      </c>
    </row>
    <row r="52" spans="1:12" x14ac:dyDescent="0.2">
      <c r="A52" s="4" t="s">
        <v>2</v>
      </c>
      <c r="B52" s="1">
        <v>32731</v>
      </c>
      <c r="C52" s="6">
        <v>43875</v>
      </c>
      <c r="D52" s="4">
        <v>25190504</v>
      </c>
      <c r="E52" s="5" t="s">
        <v>12</v>
      </c>
      <c r="F52" s="5" t="s">
        <v>5</v>
      </c>
      <c r="H52" s="5" t="s">
        <v>61</v>
      </c>
      <c r="J52" s="3">
        <v>129250</v>
      </c>
      <c r="K52" s="7" t="s">
        <v>0</v>
      </c>
      <c r="L52" s="7">
        <v>0</v>
      </c>
    </row>
    <row r="53" spans="1:12" x14ac:dyDescent="0.2">
      <c r="A53" s="4" t="s">
        <v>2</v>
      </c>
      <c r="B53" s="1">
        <v>32731</v>
      </c>
      <c r="C53" s="6">
        <v>43875</v>
      </c>
      <c r="D53" s="4">
        <v>25190510</v>
      </c>
      <c r="E53" s="5" t="s">
        <v>12</v>
      </c>
      <c r="F53" s="5" t="s">
        <v>5</v>
      </c>
      <c r="H53" s="5" t="s">
        <v>62</v>
      </c>
      <c r="J53" s="3">
        <v>8108</v>
      </c>
      <c r="K53" s="7" t="s">
        <v>0</v>
      </c>
      <c r="L53" s="7">
        <v>0</v>
      </c>
    </row>
    <row r="54" spans="1:12" x14ac:dyDescent="0.2">
      <c r="A54" s="4" t="s">
        <v>2</v>
      </c>
      <c r="B54" s="1">
        <v>32731</v>
      </c>
      <c r="C54" s="6">
        <v>43875</v>
      </c>
      <c r="D54" s="4">
        <v>25010501</v>
      </c>
      <c r="E54" s="5" t="s">
        <v>12</v>
      </c>
      <c r="F54" s="5" t="s">
        <v>5</v>
      </c>
      <c r="H54" s="5" t="s">
        <v>63</v>
      </c>
      <c r="J54" s="3">
        <v>1260892</v>
      </c>
      <c r="K54" s="7" t="s">
        <v>0</v>
      </c>
      <c r="L54" s="7">
        <v>0</v>
      </c>
    </row>
    <row r="55" spans="1:12" x14ac:dyDescent="0.2">
      <c r="A55" s="4" t="s">
        <v>14</v>
      </c>
      <c r="B55" s="1">
        <v>32731</v>
      </c>
      <c r="C55" s="6">
        <v>43875</v>
      </c>
      <c r="D55" s="4">
        <v>51132501</v>
      </c>
      <c r="E55" s="5" t="s">
        <v>15</v>
      </c>
      <c r="F55" s="5" t="s">
        <v>5</v>
      </c>
      <c r="H55" s="5" t="s">
        <v>64</v>
      </c>
      <c r="J55" s="3">
        <v>1334175</v>
      </c>
      <c r="K55" s="7" t="s">
        <v>1</v>
      </c>
      <c r="L55" s="7">
        <v>0</v>
      </c>
    </row>
    <row r="56" spans="1:12" x14ac:dyDescent="0.2">
      <c r="A56" s="4" t="s">
        <v>14</v>
      </c>
      <c r="B56" s="1">
        <v>32731</v>
      </c>
      <c r="C56" s="6">
        <v>43875</v>
      </c>
      <c r="D56" s="4">
        <v>51132501</v>
      </c>
      <c r="E56" s="5" t="s">
        <v>15</v>
      </c>
      <c r="F56" s="5" t="s">
        <v>5</v>
      </c>
      <c r="H56" s="5" t="s">
        <v>66</v>
      </c>
      <c r="J56" s="3">
        <v>4578524</v>
      </c>
      <c r="K56" s="7" t="s">
        <v>1</v>
      </c>
      <c r="L56" s="7">
        <v>0</v>
      </c>
    </row>
    <row r="57" spans="1:12" x14ac:dyDescent="0.2">
      <c r="A57" s="4" t="s">
        <v>14</v>
      </c>
      <c r="B57" s="1">
        <v>32731</v>
      </c>
      <c r="C57" s="6">
        <v>43875</v>
      </c>
      <c r="D57" s="4">
        <v>16303501</v>
      </c>
      <c r="E57" s="5" t="s">
        <v>15</v>
      </c>
      <c r="F57" s="5" t="s">
        <v>5</v>
      </c>
      <c r="H57" s="5" t="s">
        <v>67</v>
      </c>
      <c r="J57" s="3">
        <v>1123413</v>
      </c>
      <c r="K57" s="7" t="s">
        <v>1</v>
      </c>
      <c r="L57" s="7">
        <v>0</v>
      </c>
    </row>
    <row r="58" spans="1:12" x14ac:dyDescent="0.2">
      <c r="A58" s="4" t="s">
        <v>14</v>
      </c>
      <c r="B58" s="1">
        <v>32731</v>
      </c>
      <c r="C58" s="6">
        <v>43875</v>
      </c>
      <c r="D58" s="4">
        <v>25020501</v>
      </c>
      <c r="E58" s="5" t="s">
        <v>15</v>
      </c>
      <c r="F58" s="5" t="s">
        <v>5</v>
      </c>
      <c r="H58" s="5" t="s">
        <v>65</v>
      </c>
      <c r="J58" s="3">
        <v>7036112</v>
      </c>
      <c r="K58" s="7" t="s">
        <v>0</v>
      </c>
      <c r="L58" s="7">
        <v>0</v>
      </c>
    </row>
    <row r="59" spans="1:12" x14ac:dyDescent="0.2">
      <c r="A59" s="4" t="s">
        <v>7</v>
      </c>
      <c r="B59" s="1">
        <v>32731</v>
      </c>
      <c r="C59" s="6">
        <v>43875</v>
      </c>
      <c r="D59" s="4">
        <v>51509503</v>
      </c>
      <c r="E59" s="5" t="s">
        <v>18</v>
      </c>
      <c r="F59" s="5" t="s">
        <v>5</v>
      </c>
      <c r="H59" s="5" t="s">
        <v>68</v>
      </c>
      <c r="J59" s="3">
        <v>6661000</v>
      </c>
      <c r="K59" s="7" t="s">
        <v>1</v>
      </c>
      <c r="L59" s="7">
        <v>0</v>
      </c>
    </row>
    <row r="60" spans="1:12" x14ac:dyDescent="0.2">
      <c r="A60" s="4" t="s">
        <v>7</v>
      </c>
      <c r="B60" s="1">
        <v>32731</v>
      </c>
      <c r="C60" s="6">
        <v>43875</v>
      </c>
      <c r="D60" s="4">
        <v>25020501</v>
      </c>
      <c r="E60" s="5" t="s">
        <v>18</v>
      </c>
      <c r="F60" s="5" t="s">
        <v>5</v>
      </c>
      <c r="H60" s="5" t="s">
        <v>68</v>
      </c>
      <c r="J60" s="3">
        <v>6661000</v>
      </c>
      <c r="K60" s="7" t="s">
        <v>0</v>
      </c>
      <c r="L60" s="7">
        <v>0</v>
      </c>
    </row>
    <row r="61" spans="1:12" ht="10.5" customHeight="1" x14ac:dyDescent="0.2">
      <c r="A61" s="4" t="s">
        <v>7</v>
      </c>
      <c r="B61" s="1">
        <v>32731</v>
      </c>
      <c r="C61" s="6">
        <v>43875</v>
      </c>
      <c r="D61" s="4">
        <v>51139501</v>
      </c>
      <c r="E61" s="5" t="s">
        <v>13</v>
      </c>
      <c r="F61" s="5" t="s">
        <v>5</v>
      </c>
      <c r="H61" s="5" t="s">
        <v>69</v>
      </c>
      <c r="J61" s="3">
        <v>1697563</v>
      </c>
      <c r="K61" s="7" t="s">
        <v>1</v>
      </c>
      <c r="L61" s="7">
        <v>0</v>
      </c>
    </row>
    <row r="62" spans="1:12" x14ac:dyDescent="0.2">
      <c r="A62" s="4" t="s">
        <v>7</v>
      </c>
      <c r="B62" s="1">
        <v>32731</v>
      </c>
      <c r="C62" s="6">
        <v>43875</v>
      </c>
      <c r="D62" s="4">
        <v>16303501</v>
      </c>
      <c r="E62" s="5" t="s">
        <v>13</v>
      </c>
      <c r="F62" s="5" t="s">
        <v>5</v>
      </c>
      <c r="H62" s="5" t="s">
        <v>70</v>
      </c>
      <c r="J62" s="3">
        <v>322537</v>
      </c>
      <c r="K62" s="7" t="s">
        <v>1</v>
      </c>
      <c r="L62" s="7">
        <v>0</v>
      </c>
    </row>
    <row r="63" spans="1:12" x14ac:dyDescent="0.2">
      <c r="A63" s="4" t="s">
        <v>7</v>
      </c>
      <c r="B63" s="1">
        <v>32731</v>
      </c>
      <c r="C63" s="6">
        <v>43875</v>
      </c>
      <c r="D63" s="4">
        <v>25190505</v>
      </c>
      <c r="E63" s="5" t="s">
        <v>13</v>
      </c>
      <c r="F63" s="5" t="s">
        <v>5</v>
      </c>
      <c r="H63" s="5" t="s">
        <v>71</v>
      </c>
      <c r="J63" s="3">
        <v>67903</v>
      </c>
      <c r="K63" s="7" t="s">
        <v>0</v>
      </c>
      <c r="L63" s="7">
        <v>0</v>
      </c>
    </row>
    <row r="64" spans="1:12" x14ac:dyDescent="0.2">
      <c r="A64" s="4" t="s">
        <v>7</v>
      </c>
      <c r="B64" s="1">
        <v>32731</v>
      </c>
      <c r="C64" s="6">
        <v>43875</v>
      </c>
      <c r="D64" s="4">
        <v>25190510</v>
      </c>
      <c r="E64" s="5" t="s">
        <v>13</v>
      </c>
      <c r="F64" s="5" t="s">
        <v>5</v>
      </c>
      <c r="H64" s="5" t="s">
        <v>72</v>
      </c>
      <c r="J64" s="3">
        <v>16398</v>
      </c>
      <c r="K64" s="7" t="s">
        <v>0</v>
      </c>
      <c r="L64" s="7">
        <v>0</v>
      </c>
    </row>
    <row r="65" spans="1:12" x14ac:dyDescent="0.2">
      <c r="A65" s="4" t="s">
        <v>7</v>
      </c>
      <c r="B65" s="1">
        <v>32731</v>
      </c>
      <c r="C65" s="6">
        <v>43875</v>
      </c>
      <c r="D65" s="4">
        <v>25020501</v>
      </c>
      <c r="E65" s="5" t="s">
        <v>13</v>
      </c>
      <c r="F65" s="5" t="s">
        <v>5</v>
      </c>
      <c r="H65" s="5" t="s">
        <v>69</v>
      </c>
      <c r="J65" s="3">
        <v>1935799</v>
      </c>
      <c r="K65" s="7" t="s">
        <v>0</v>
      </c>
      <c r="L65" s="7">
        <v>0</v>
      </c>
    </row>
    <row r="66" spans="1:12" x14ac:dyDescent="0.2">
      <c r="A66" s="4" t="s">
        <v>14</v>
      </c>
      <c r="B66" s="1">
        <v>32731</v>
      </c>
      <c r="C66" s="6">
        <v>43875</v>
      </c>
      <c r="D66" s="4">
        <v>51509502</v>
      </c>
      <c r="E66" s="5" t="s">
        <v>16</v>
      </c>
      <c r="F66" s="5" t="s">
        <v>5</v>
      </c>
      <c r="H66" s="5" t="s">
        <v>73</v>
      </c>
      <c r="J66" s="3">
        <v>3508700</v>
      </c>
      <c r="K66" s="7" t="s">
        <v>1</v>
      </c>
      <c r="L66" s="7">
        <v>0</v>
      </c>
    </row>
    <row r="67" spans="1:12" x14ac:dyDescent="0.2">
      <c r="A67" s="4" t="s">
        <v>14</v>
      </c>
      <c r="B67" s="1">
        <v>32731</v>
      </c>
      <c r="C67" s="6">
        <v>43875</v>
      </c>
      <c r="D67" s="4">
        <v>25010501</v>
      </c>
      <c r="E67" s="5" t="s">
        <v>16</v>
      </c>
      <c r="F67" s="5" t="s">
        <v>5</v>
      </c>
      <c r="H67" s="5" t="s">
        <v>73</v>
      </c>
      <c r="J67" s="3">
        <v>3508700</v>
      </c>
      <c r="K67" s="7" t="s">
        <v>0</v>
      </c>
      <c r="L67" s="7">
        <v>0</v>
      </c>
    </row>
    <row r="68" spans="1:12" x14ac:dyDescent="0.2">
      <c r="A68" s="4" t="s">
        <v>7</v>
      </c>
      <c r="B68" s="1">
        <v>32731</v>
      </c>
      <c r="C68" s="6">
        <v>43875</v>
      </c>
      <c r="D68" s="4">
        <v>51302501</v>
      </c>
      <c r="E68" s="5" t="s">
        <v>19</v>
      </c>
      <c r="F68" s="5" t="s">
        <v>5</v>
      </c>
      <c r="H68" s="5" t="s">
        <v>74</v>
      </c>
      <c r="J68" s="3">
        <v>1755606</v>
      </c>
      <c r="K68" s="7" t="s">
        <v>1</v>
      </c>
      <c r="L68" s="7">
        <v>0</v>
      </c>
    </row>
    <row r="69" spans="1:12" x14ac:dyDescent="0.2">
      <c r="A69" s="4" t="s">
        <v>7</v>
      </c>
      <c r="B69" s="1">
        <v>32731</v>
      </c>
      <c r="C69" s="6">
        <v>43875</v>
      </c>
      <c r="D69" s="4">
        <v>16303501</v>
      </c>
      <c r="E69" s="5" t="s">
        <v>19</v>
      </c>
      <c r="F69" s="5" t="s">
        <v>5</v>
      </c>
      <c r="H69" s="5" t="s">
        <v>75</v>
      </c>
      <c r="J69" s="3">
        <v>333565</v>
      </c>
      <c r="K69" s="7" t="s">
        <v>1</v>
      </c>
      <c r="L69" s="7">
        <v>0</v>
      </c>
    </row>
    <row r="70" spans="1:12" x14ac:dyDescent="0.2">
      <c r="A70" s="4" t="s">
        <v>7</v>
      </c>
      <c r="B70" s="1">
        <v>32731</v>
      </c>
      <c r="C70" s="6">
        <v>43875</v>
      </c>
      <c r="D70" s="4">
        <v>25190504</v>
      </c>
      <c r="E70" s="5" t="s">
        <v>19</v>
      </c>
      <c r="F70" s="5" t="s">
        <v>5</v>
      </c>
      <c r="H70" s="5" t="s">
        <v>76</v>
      </c>
      <c r="J70" s="3">
        <v>193117</v>
      </c>
      <c r="K70" s="7" t="s">
        <v>0</v>
      </c>
      <c r="L70" s="7">
        <v>0</v>
      </c>
    </row>
    <row r="71" spans="1:12" x14ac:dyDescent="0.2">
      <c r="A71" s="4" t="s">
        <v>7</v>
      </c>
      <c r="B71" s="1">
        <v>32731</v>
      </c>
      <c r="C71" s="6">
        <v>43875</v>
      </c>
      <c r="D71" s="4">
        <v>25190510</v>
      </c>
      <c r="E71" s="5" t="s">
        <v>19</v>
      </c>
      <c r="F71" s="5" t="s">
        <v>5</v>
      </c>
      <c r="H71" s="5" t="s">
        <v>87</v>
      </c>
      <c r="J71" s="3">
        <v>12113</v>
      </c>
      <c r="K71" s="7" t="s">
        <v>0</v>
      </c>
      <c r="L71" s="7">
        <v>0</v>
      </c>
    </row>
    <row r="72" spans="1:12" x14ac:dyDescent="0.2">
      <c r="A72" s="4" t="s">
        <v>7</v>
      </c>
      <c r="B72" s="1">
        <v>32731</v>
      </c>
      <c r="C72" s="6">
        <v>43875</v>
      </c>
      <c r="D72" s="4">
        <v>25010501</v>
      </c>
      <c r="E72" s="5" t="s">
        <v>19</v>
      </c>
      <c r="F72" s="5" t="s">
        <v>5</v>
      </c>
      <c r="H72" s="5" t="s">
        <v>74</v>
      </c>
      <c r="J72" s="3">
        <v>1883941</v>
      </c>
      <c r="K72" s="7" t="s">
        <v>0</v>
      </c>
      <c r="L72" s="7">
        <v>0</v>
      </c>
    </row>
    <row r="73" spans="1:12" x14ac:dyDescent="0.2">
      <c r="A73" s="4" t="s">
        <v>7</v>
      </c>
      <c r="B73" s="1">
        <v>32731</v>
      </c>
      <c r="C73" s="6">
        <v>43875</v>
      </c>
      <c r="D73" s="4">
        <v>51302501</v>
      </c>
      <c r="E73" s="5">
        <v>79506641</v>
      </c>
      <c r="F73" s="5" t="s">
        <v>20</v>
      </c>
      <c r="H73" s="5" t="s">
        <v>77</v>
      </c>
      <c r="J73" s="3">
        <v>877803</v>
      </c>
      <c r="K73" s="7" t="s">
        <v>1</v>
      </c>
      <c r="L73" s="7">
        <v>0</v>
      </c>
    </row>
    <row r="74" spans="1:12" x14ac:dyDescent="0.2">
      <c r="A74" s="4" t="s">
        <v>7</v>
      </c>
      <c r="B74" s="1">
        <v>32731</v>
      </c>
      <c r="C74" s="6">
        <v>43875</v>
      </c>
      <c r="D74" s="4">
        <v>16303501</v>
      </c>
      <c r="E74" s="5">
        <v>79506641</v>
      </c>
      <c r="F74" s="5" t="s">
        <v>20</v>
      </c>
      <c r="H74" s="5" t="s">
        <v>84</v>
      </c>
      <c r="J74" s="3">
        <v>166783</v>
      </c>
      <c r="K74" s="7" t="s">
        <v>1</v>
      </c>
      <c r="L74" s="7">
        <v>0</v>
      </c>
    </row>
    <row r="75" spans="1:12" x14ac:dyDescent="0.2">
      <c r="A75" s="4" t="s">
        <v>7</v>
      </c>
      <c r="B75" s="1">
        <v>32731</v>
      </c>
      <c r="C75" s="6">
        <v>43875</v>
      </c>
      <c r="D75" s="4">
        <v>25190504</v>
      </c>
      <c r="E75" s="5">
        <v>79506641</v>
      </c>
      <c r="F75" s="5" t="s">
        <v>20</v>
      </c>
      <c r="H75" s="5" t="s">
        <v>85</v>
      </c>
      <c r="J75" s="3">
        <v>96558</v>
      </c>
      <c r="K75" s="7" t="s">
        <v>0</v>
      </c>
      <c r="L75" s="7">
        <v>0</v>
      </c>
    </row>
    <row r="76" spans="1:12" x14ac:dyDescent="0.2">
      <c r="A76" s="4" t="s">
        <v>7</v>
      </c>
      <c r="B76" s="1">
        <v>32731</v>
      </c>
      <c r="C76" s="6">
        <v>43875</v>
      </c>
      <c r="D76" s="4">
        <v>25190510</v>
      </c>
      <c r="E76" s="5">
        <v>79506641</v>
      </c>
      <c r="F76" s="5" t="s">
        <v>20</v>
      </c>
      <c r="H76" s="5" t="s">
        <v>86</v>
      </c>
      <c r="J76" s="3">
        <v>6058</v>
      </c>
      <c r="K76" s="7" t="s">
        <v>0</v>
      </c>
      <c r="L76" s="7">
        <v>0</v>
      </c>
    </row>
    <row r="77" spans="1:12" x14ac:dyDescent="0.2">
      <c r="A77" s="4" t="s">
        <v>7</v>
      </c>
      <c r="B77" s="1">
        <v>32731</v>
      </c>
      <c r="C77" s="6">
        <v>43875</v>
      </c>
      <c r="D77" s="4">
        <v>25010501</v>
      </c>
      <c r="E77" s="5">
        <v>79506641</v>
      </c>
      <c r="F77" s="5" t="s">
        <v>20</v>
      </c>
      <c r="H77" s="5" t="s">
        <v>78</v>
      </c>
      <c r="J77" s="3">
        <v>941970</v>
      </c>
      <c r="K77" s="7" t="s">
        <v>0</v>
      </c>
      <c r="L77" s="7">
        <v>0</v>
      </c>
    </row>
    <row r="78" spans="1:12" x14ac:dyDescent="0.2">
      <c r="A78" s="4" t="s">
        <v>7</v>
      </c>
      <c r="B78" s="1">
        <v>32731</v>
      </c>
      <c r="C78" s="6">
        <v>43875</v>
      </c>
      <c r="D78" s="4">
        <v>51140502</v>
      </c>
      <c r="E78" s="5" t="s">
        <v>21</v>
      </c>
      <c r="F78" s="5" t="s">
        <v>5</v>
      </c>
      <c r="H78" s="5" t="s">
        <v>79</v>
      </c>
      <c r="J78" s="3">
        <v>2882312</v>
      </c>
      <c r="K78" s="7" t="s">
        <v>1</v>
      </c>
      <c r="L78" s="7">
        <v>0</v>
      </c>
    </row>
    <row r="79" spans="1:12" x14ac:dyDescent="0.2">
      <c r="A79" s="4" t="s">
        <v>7</v>
      </c>
      <c r="B79" s="1">
        <v>32731</v>
      </c>
      <c r="C79" s="6">
        <v>43875</v>
      </c>
      <c r="D79" s="4">
        <v>16303501</v>
      </c>
      <c r="E79" s="5" t="s">
        <v>21</v>
      </c>
      <c r="F79" s="5" t="s">
        <v>5</v>
      </c>
      <c r="H79" s="5" t="s">
        <v>80</v>
      </c>
      <c r="J79" s="3">
        <v>547639</v>
      </c>
      <c r="K79" s="7" t="s">
        <v>1</v>
      </c>
      <c r="L79" s="7">
        <v>0</v>
      </c>
    </row>
    <row r="80" spans="1:12" x14ac:dyDescent="0.2">
      <c r="A80" s="4" t="s">
        <v>7</v>
      </c>
      <c r="B80" s="1">
        <v>32731</v>
      </c>
      <c r="C80" s="6">
        <v>43875</v>
      </c>
      <c r="D80" s="4">
        <v>25190505</v>
      </c>
      <c r="E80" s="5" t="s">
        <v>21</v>
      </c>
      <c r="F80" s="5" t="s">
        <v>5</v>
      </c>
      <c r="H80" s="5" t="s">
        <v>81</v>
      </c>
      <c r="J80" s="3">
        <v>115292</v>
      </c>
      <c r="K80" s="7" t="s">
        <v>0</v>
      </c>
      <c r="L80" s="7">
        <v>0</v>
      </c>
    </row>
    <row r="81" spans="1:14" x14ac:dyDescent="0.2">
      <c r="A81" s="4" t="s">
        <v>7</v>
      </c>
      <c r="B81" s="1">
        <v>32731</v>
      </c>
      <c r="C81" s="6">
        <v>43875</v>
      </c>
      <c r="D81" s="4">
        <v>25190510</v>
      </c>
      <c r="E81" s="5" t="s">
        <v>21</v>
      </c>
      <c r="F81" s="5" t="s">
        <v>5</v>
      </c>
      <c r="H81" s="5" t="s">
        <v>82</v>
      </c>
      <c r="J81" s="3">
        <v>19888</v>
      </c>
      <c r="K81" s="7" t="s">
        <v>0</v>
      </c>
      <c r="L81" s="7">
        <v>0</v>
      </c>
    </row>
    <row r="82" spans="1:14" x14ac:dyDescent="0.2">
      <c r="A82" s="4" t="s">
        <v>7</v>
      </c>
      <c r="B82" s="1">
        <v>32731</v>
      </c>
      <c r="C82" s="6">
        <v>43875</v>
      </c>
      <c r="D82" s="4">
        <v>25020501</v>
      </c>
      <c r="E82" s="5" t="s">
        <v>21</v>
      </c>
      <c r="F82" s="5" t="s">
        <v>5</v>
      </c>
      <c r="H82" s="5" t="s">
        <v>79</v>
      </c>
      <c r="J82" s="3">
        <v>3294771</v>
      </c>
      <c r="K82" s="7" t="s">
        <v>0</v>
      </c>
      <c r="L82" s="7">
        <v>0</v>
      </c>
    </row>
    <row r="87" spans="1:14" x14ac:dyDescent="0.2">
      <c r="A87" s="1" t="s">
        <v>2</v>
      </c>
      <c r="B87" s="1">
        <v>35717</v>
      </c>
      <c r="C87" s="6">
        <v>44183</v>
      </c>
      <c r="D87" s="4">
        <v>51302501</v>
      </c>
      <c r="E87" s="5" t="s">
        <v>99</v>
      </c>
      <c r="F87" s="5" t="s">
        <v>5</v>
      </c>
      <c r="H87" s="5" t="s">
        <v>95</v>
      </c>
      <c r="J87" s="3">
        <v>1650000</v>
      </c>
      <c r="K87" s="7" t="s">
        <v>1</v>
      </c>
      <c r="L87" s="7">
        <v>0</v>
      </c>
      <c r="N87" s="1">
        <v>1650000</v>
      </c>
    </row>
    <row r="88" spans="1:14" x14ac:dyDescent="0.2">
      <c r="A88" s="1" t="s">
        <v>2</v>
      </c>
      <c r="B88" s="1">
        <v>35717</v>
      </c>
      <c r="C88" s="6">
        <v>44183</v>
      </c>
      <c r="D88" s="4">
        <v>16303501</v>
      </c>
      <c r="E88" s="5" t="s">
        <v>99</v>
      </c>
      <c r="F88" s="5" t="s">
        <v>5</v>
      </c>
      <c r="H88" s="5" t="s">
        <v>96</v>
      </c>
      <c r="J88" s="3">
        <v>313500</v>
      </c>
      <c r="K88" s="7" t="s">
        <v>1</v>
      </c>
      <c r="L88" s="7">
        <v>0</v>
      </c>
      <c r="N88" s="1">
        <v>313500</v>
      </c>
    </row>
    <row r="89" spans="1:14" x14ac:dyDescent="0.2">
      <c r="A89" s="1" t="s">
        <v>2</v>
      </c>
      <c r="B89" s="1">
        <v>35717</v>
      </c>
      <c r="C89" s="6">
        <v>44183</v>
      </c>
      <c r="D89" s="4">
        <v>25190504</v>
      </c>
      <c r="E89" s="5" t="s">
        <v>99</v>
      </c>
      <c r="F89" s="5" t="s">
        <v>5</v>
      </c>
      <c r="H89" s="5" t="s">
        <v>97</v>
      </c>
      <c r="J89" s="3">
        <v>-181500</v>
      </c>
      <c r="K89" s="7" t="s">
        <v>0</v>
      </c>
      <c r="L89" s="7">
        <v>0</v>
      </c>
      <c r="N89" s="1">
        <v>181500</v>
      </c>
    </row>
    <row r="90" spans="1:14" x14ac:dyDescent="0.2">
      <c r="A90" s="1" t="s">
        <v>2</v>
      </c>
      <c r="B90" s="1">
        <v>35717</v>
      </c>
      <c r="C90" s="6">
        <v>44183</v>
      </c>
      <c r="D90" s="4">
        <v>25190510</v>
      </c>
      <c r="E90" s="5" t="s">
        <v>99</v>
      </c>
      <c r="F90" s="5" t="s">
        <v>5</v>
      </c>
      <c r="H90" s="5" t="s">
        <v>98</v>
      </c>
      <c r="J90" s="3">
        <v>-11385</v>
      </c>
      <c r="K90" s="7" t="s">
        <v>0</v>
      </c>
      <c r="L90" s="7">
        <v>0</v>
      </c>
      <c r="N90" s="1">
        <v>11385</v>
      </c>
    </row>
    <row r="91" spans="1:14" x14ac:dyDescent="0.2">
      <c r="A91" s="1" t="s">
        <v>2</v>
      </c>
      <c r="B91" s="1">
        <v>35717</v>
      </c>
      <c r="C91" s="6">
        <v>44183</v>
      </c>
      <c r="D91" s="4">
        <v>25010501</v>
      </c>
      <c r="E91" s="5" t="s">
        <v>99</v>
      </c>
      <c r="F91" s="5" t="s">
        <v>5</v>
      </c>
      <c r="H91" s="5" t="s">
        <v>95</v>
      </c>
      <c r="J91" s="3">
        <f>SUM(J87:J90)</f>
        <v>1770615</v>
      </c>
      <c r="K91" s="7" t="s">
        <v>0</v>
      </c>
      <c r="L91" s="7">
        <v>0</v>
      </c>
      <c r="N91" s="1">
        <v>1770615</v>
      </c>
    </row>
    <row r="96" spans="1:14" x14ac:dyDescent="0.2">
      <c r="A96" s="1" t="s">
        <v>2</v>
      </c>
      <c r="B96" s="1">
        <v>35717</v>
      </c>
      <c r="C96" s="6">
        <v>44183</v>
      </c>
      <c r="D96" s="5">
        <v>51903001</v>
      </c>
      <c r="E96" s="5">
        <v>412007271</v>
      </c>
      <c r="F96" s="5" t="s">
        <v>89</v>
      </c>
      <c r="H96" s="5" t="s">
        <v>94</v>
      </c>
      <c r="J96" s="3">
        <f>186.3*3900</f>
        <v>726570</v>
      </c>
      <c r="K96" s="7" t="s">
        <v>1</v>
      </c>
      <c r="L96" s="7">
        <v>0</v>
      </c>
      <c r="N96" s="1">
        <v>726570</v>
      </c>
    </row>
    <row r="97" spans="1:14" x14ac:dyDescent="0.2">
      <c r="A97" s="1" t="s">
        <v>2</v>
      </c>
      <c r="B97" s="1">
        <v>35717</v>
      </c>
      <c r="C97" s="6">
        <v>44183</v>
      </c>
      <c r="D97" s="5">
        <v>25020501</v>
      </c>
      <c r="E97" s="5">
        <v>412007271</v>
      </c>
      <c r="F97" s="5" t="s">
        <v>89</v>
      </c>
      <c r="H97" s="5" t="s">
        <v>94</v>
      </c>
      <c r="J97" s="3">
        <f>-J96</f>
        <v>-726570</v>
      </c>
      <c r="K97" s="7" t="s">
        <v>0</v>
      </c>
      <c r="L97" s="7">
        <v>0</v>
      </c>
      <c r="N97" s="1">
        <v>726570</v>
      </c>
    </row>
    <row r="100" spans="1:14" x14ac:dyDescent="0.2">
      <c r="A100" s="5" t="s">
        <v>2</v>
      </c>
      <c r="B100" s="1">
        <v>36059</v>
      </c>
      <c r="C100" s="6">
        <v>44223</v>
      </c>
      <c r="D100" s="4">
        <v>51140501</v>
      </c>
      <c r="E100" s="5" t="s">
        <v>24</v>
      </c>
      <c r="F100" s="5" t="s">
        <v>5</v>
      </c>
      <c r="H100" s="5" t="s">
        <v>111</v>
      </c>
      <c r="J100" s="13">
        <v>10000000</v>
      </c>
      <c r="K100" s="7" t="s">
        <v>1</v>
      </c>
      <c r="L100" s="7">
        <v>0</v>
      </c>
    </row>
    <row r="101" spans="1:14" x14ac:dyDescent="0.2">
      <c r="A101" s="5" t="s">
        <v>2</v>
      </c>
      <c r="B101" s="1">
        <v>36059</v>
      </c>
      <c r="C101" s="6">
        <v>44223</v>
      </c>
      <c r="D101" s="4">
        <v>16303501</v>
      </c>
      <c r="E101" s="5" t="s">
        <v>24</v>
      </c>
      <c r="F101" s="5" t="s">
        <v>5</v>
      </c>
      <c r="H101" s="5" t="s">
        <v>110</v>
      </c>
      <c r="J101" s="13">
        <v>1900000</v>
      </c>
      <c r="K101" s="7" t="s">
        <v>1</v>
      </c>
      <c r="L101" s="7">
        <v>0</v>
      </c>
    </row>
    <row r="102" spans="1:14" x14ac:dyDescent="0.2">
      <c r="A102" s="5" t="s">
        <v>2</v>
      </c>
      <c r="B102" s="1">
        <v>36059</v>
      </c>
      <c r="C102" s="6">
        <v>44223</v>
      </c>
      <c r="D102" s="4">
        <v>25190505</v>
      </c>
      <c r="E102" s="5" t="s">
        <v>24</v>
      </c>
      <c r="F102" s="5" t="s">
        <v>5</v>
      </c>
      <c r="H102" s="5" t="s">
        <v>113</v>
      </c>
      <c r="J102" s="13">
        <v>-350000</v>
      </c>
      <c r="K102" s="7" t="s">
        <v>0</v>
      </c>
      <c r="L102" s="7">
        <v>0</v>
      </c>
    </row>
    <row r="103" spans="1:14" x14ac:dyDescent="0.2">
      <c r="A103" s="5" t="s">
        <v>2</v>
      </c>
      <c r="B103" s="1">
        <v>36059</v>
      </c>
      <c r="C103" s="6">
        <v>44223</v>
      </c>
      <c r="D103" s="4">
        <v>25190510</v>
      </c>
      <c r="E103" s="5" t="s">
        <v>24</v>
      </c>
      <c r="F103" s="5" t="s">
        <v>5</v>
      </c>
      <c r="H103" s="5" t="s">
        <v>112</v>
      </c>
      <c r="J103" s="13">
        <v>-69000</v>
      </c>
      <c r="K103" s="7" t="s">
        <v>0</v>
      </c>
      <c r="L103" s="7">
        <v>0</v>
      </c>
    </row>
    <row r="104" spans="1:14" x14ac:dyDescent="0.2">
      <c r="A104" s="5" t="s">
        <v>2</v>
      </c>
      <c r="B104" s="1">
        <v>36059</v>
      </c>
      <c r="C104" s="6">
        <v>44223</v>
      </c>
      <c r="D104" s="4">
        <v>25020501</v>
      </c>
      <c r="E104" s="5" t="s">
        <v>24</v>
      </c>
      <c r="F104" s="5" t="s">
        <v>5</v>
      </c>
      <c r="H104" s="5" t="s">
        <v>111</v>
      </c>
      <c r="J104" s="13">
        <f>-(J100+J101+J102+J103)</f>
        <v>-11481000</v>
      </c>
      <c r="K104" s="7" t="s">
        <v>0</v>
      </c>
      <c r="L104" s="7">
        <v>0</v>
      </c>
    </row>
    <row r="108" spans="1:14" x14ac:dyDescent="0.2">
      <c r="A108" s="5" t="s">
        <v>2</v>
      </c>
      <c r="B108" s="1">
        <v>36059</v>
      </c>
      <c r="C108" s="6">
        <v>44223</v>
      </c>
      <c r="D108" s="4">
        <v>51140501</v>
      </c>
      <c r="E108" s="4" t="s">
        <v>107</v>
      </c>
      <c r="F108" s="5" t="s">
        <v>5</v>
      </c>
      <c r="H108" s="4" t="s">
        <v>108</v>
      </c>
      <c r="J108" s="14">
        <v>2116193</v>
      </c>
      <c r="K108" s="7" t="s">
        <v>1</v>
      </c>
      <c r="L108" s="7">
        <v>0</v>
      </c>
    </row>
    <row r="109" spans="1:14" x14ac:dyDescent="0.2">
      <c r="A109" s="5" t="s">
        <v>2</v>
      </c>
      <c r="B109" s="1">
        <v>36059</v>
      </c>
      <c r="C109" s="6">
        <v>44223</v>
      </c>
      <c r="D109" s="4">
        <v>16303501</v>
      </c>
      <c r="E109" s="4" t="s">
        <v>107</v>
      </c>
      <c r="F109" s="5" t="s">
        <v>5</v>
      </c>
      <c r="H109" s="4" t="s">
        <v>109</v>
      </c>
      <c r="J109" s="14">
        <v>402078</v>
      </c>
      <c r="K109" s="7" t="s">
        <v>1</v>
      </c>
      <c r="L109" s="7">
        <v>0</v>
      </c>
    </row>
    <row r="110" spans="1:14" x14ac:dyDescent="0.2">
      <c r="A110" s="5" t="s">
        <v>2</v>
      </c>
      <c r="B110" s="1">
        <v>36059</v>
      </c>
      <c r="C110" s="6">
        <v>44223</v>
      </c>
      <c r="D110" s="4">
        <v>25020501</v>
      </c>
      <c r="E110" s="4" t="s">
        <v>107</v>
      </c>
      <c r="F110" s="5" t="s">
        <v>5</v>
      </c>
      <c r="H110" s="4" t="s">
        <v>108</v>
      </c>
      <c r="J110" s="14">
        <f>-J108-J109</f>
        <v>-2518271</v>
      </c>
      <c r="K110" s="7" t="s">
        <v>0</v>
      </c>
      <c r="L110" s="7">
        <v>0</v>
      </c>
    </row>
    <row r="113" spans="1:12" x14ac:dyDescent="0.2">
      <c r="A113" s="5" t="s">
        <v>2</v>
      </c>
      <c r="B113" s="1">
        <v>36059</v>
      </c>
      <c r="C113" s="6">
        <v>44223</v>
      </c>
      <c r="D113" s="4">
        <v>51140501</v>
      </c>
      <c r="E113" s="5">
        <v>1018432615</v>
      </c>
      <c r="F113" s="5" t="s">
        <v>20</v>
      </c>
      <c r="H113" s="5" t="s">
        <v>115</v>
      </c>
      <c r="J113" s="15">
        <v>500000</v>
      </c>
      <c r="K113" s="7" t="s">
        <v>1</v>
      </c>
      <c r="L113" s="7">
        <v>0</v>
      </c>
    </row>
    <row r="114" spans="1:12" x14ac:dyDescent="0.2">
      <c r="A114" s="5" t="s">
        <v>2</v>
      </c>
      <c r="B114" s="1">
        <v>36059</v>
      </c>
      <c r="C114" s="6">
        <v>44223</v>
      </c>
      <c r="D114" s="4">
        <v>25190504</v>
      </c>
      <c r="E114" s="5">
        <v>1018432615</v>
      </c>
      <c r="F114" s="5" t="s">
        <v>20</v>
      </c>
      <c r="H114" s="5" t="s">
        <v>116</v>
      </c>
      <c r="J114" s="15">
        <v>-55000</v>
      </c>
      <c r="K114" s="7" t="s">
        <v>0</v>
      </c>
      <c r="L114" s="7">
        <v>0</v>
      </c>
    </row>
    <row r="115" spans="1:12" x14ac:dyDescent="0.2">
      <c r="A115" s="5" t="s">
        <v>2</v>
      </c>
      <c r="B115" s="1">
        <v>36059</v>
      </c>
      <c r="C115" s="6">
        <v>44223</v>
      </c>
      <c r="D115" s="4">
        <v>25190510</v>
      </c>
      <c r="E115" s="5">
        <v>1018432615</v>
      </c>
      <c r="F115" s="5" t="s">
        <v>20</v>
      </c>
      <c r="H115" s="5" t="s">
        <v>117</v>
      </c>
      <c r="J115" s="15">
        <v>-4830</v>
      </c>
      <c r="K115" s="7" t="s">
        <v>0</v>
      </c>
      <c r="L115" s="7">
        <v>0</v>
      </c>
    </row>
    <row r="116" spans="1:12" x14ac:dyDescent="0.2">
      <c r="A116" s="5" t="s">
        <v>2</v>
      </c>
      <c r="B116" s="1">
        <v>36059</v>
      </c>
      <c r="C116" s="6">
        <v>44223</v>
      </c>
      <c r="D116" s="4">
        <v>25020501</v>
      </c>
      <c r="E116" s="5">
        <v>1018432615</v>
      </c>
      <c r="F116" s="5" t="s">
        <v>20</v>
      </c>
      <c r="H116" s="5" t="s">
        <v>115</v>
      </c>
      <c r="J116" s="15">
        <f>-J113-J114-J115</f>
        <v>-440170</v>
      </c>
      <c r="K116" s="7" t="s">
        <v>0</v>
      </c>
      <c r="L116" s="7">
        <v>0</v>
      </c>
    </row>
    <row r="117" spans="1:12" x14ac:dyDescent="0.2">
      <c r="A117" s="5" t="s">
        <v>2</v>
      </c>
      <c r="B117" s="1">
        <v>36059</v>
      </c>
      <c r="C117" s="6">
        <v>44223</v>
      </c>
      <c r="D117" s="4">
        <v>51301001</v>
      </c>
      <c r="E117" s="4">
        <v>16830928</v>
      </c>
      <c r="F117" s="5" t="s">
        <v>20</v>
      </c>
      <c r="H117" s="4" t="s">
        <v>100</v>
      </c>
      <c r="J117" s="3">
        <v>6000000</v>
      </c>
      <c r="K117" s="7" t="s">
        <v>1</v>
      </c>
      <c r="L117" s="7">
        <v>0</v>
      </c>
    </row>
    <row r="118" spans="1:12" x14ac:dyDescent="0.2">
      <c r="A118" s="5" t="s">
        <v>2</v>
      </c>
      <c r="B118" s="1">
        <v>36059</v>
      </c>
      <c r="C118" s="6">
        <v>44223</v>
      </c>
      <c r="D118" s="4">
        <v>25190504</v>
      </c>
      <c r="E118" s="4">
        <v>16830928</v>
      </c>
      <c r="F118" s="5" t="s">
        <v>20</v>
      </c>
      <c r="H118" s="4" t="s">
        <v>101</v>
      </c>
      <c r="J118" s="15">
        <v>-660000</v>
      </c>
      <c r="K118" s="7" t="s">
        <v>0</v>
      </c>
      <c r="L118" s="7">
        <v>0</v>
      </c>
    </row>
    <row r="119" spans="1:12" x14ac:dyDescent="0.2">
      <c r="A119" s="5" t="s">
        <v>2</v>
      </c>
      <c r="B119" s="1">
        <v>36059</v>
      </c>
      <c r="C119" s="6">
        <v>44223</v>
      </c>
      <c r="D119" s="4">
        <v>25190510</v>
      </c>
      <c r="E119" s="4">
        <v>16830928</v>
      </c>
      <c r="F119" s="5" t="s">
        <v>20</v>
      </c>
      <c r="H119" s="4" t="s">
        <v>102</v>
      </c>
      <c r="J119" s="15">
        <v>-41400</v>
      </c>
      <c r="K119" s="7" t="s">
        <v>0</v>
      </c>
      <c r="L119" s="7">
        <v>0</v>
      </c>
    </row>
    <row r="120" spans="1:12" x14ac:dyDescent="0.2">
      <c r="A120" s="5" t="s">
        <v>2</v>
      </c>
      <c r="B120" s="1">
        <v>36059</v>
      </c>
      <c r="C120" s="6">
        <v>44223</v>
      </c>
      <c r="D120" s="4">
        <v>25010501</v>
      </c>
      <c r="E120" s="4">
        <v>16830928</v>
      </c>
      <c r="F120" s="5" t="s">
        <v>20</v>
      </c>
      <c r="H120" s="4" t="s">
        <v>100</v>
      </c>
      <c r="J120" s="15">
        <f>-J117-J118-J119</f>
        <v>-5298600</v>
      </c>
      <c r="K120" s="7" t="s">
        <v>0</v>
      </c>
      <c r="L120" s="7">
        <v>0</v>
      </c>
    </row>
    <row r="121" spans="1:12" x14ac:dyDescent="0.2">
      <c r="A121" s="5" t="s">
        <v>2</v>
      </c>
      <c r="B121" s="1">
        <v>36059</v>
      </c>
      <c r="C121" s="6">
        <v>44223</v>
      </c>
      <c r="D121" s="4">
        <v>51301001</v>
      </c>
      <c r="E121" s="4">
        <v>79488586</v>
      </c>
      <c r="F121" s="5" t="s">
        <v>20</v>
      </c>
      <c r="H121" s="4" t="s">
        <v>103</v>
      </c>
      <c r="J121" s="3">
        <v>6000000</v>
      </c>
      <c r="K121" s="7" t="s">
        <v>1</v>
      </c>
      <c r="L121" s="7">
        <v>0</v>
      </c>
    </row>
    <row r="122" spans="1:12" x14ac:dyDescent="0.2">
      <c r="A122" s="5" t="s">
        <v>2</v>
      </c>
      <c r="B122" s="1">
        <v>36059</v>
      </c>
      <c r="C122" s="6">
        <v>44223</v>
      </c>
      <c r="D122" s="4">
        <v>25190504</v>
      </c>
      <c r="E122" s="4">
        <v>79488586</v>
      </c>
      <c r="F122" s="5" t="s">
        <v>20</v>
      </c>
      <c r="H122" s="4" t="s">
        <v>104</v>
      </c>
      <c r="J122" s="15">
        <v>-660000</v>
      </c>
      <c r="K122" s="7" t="s">
        <v>0</v>
      </c>
      <c r="L122" s="7">
        <v>0</v>
      </c>
    </row>
    <row r="123" spans="1:12" x14ac:dyDescent="0.2">
      <c r="A123" s="5" t="s">
        <v>2</v>
      </c>
      <c r="B123" s="1">
        <v>36059</v>
      </c>
      <c r="C123" s="6">
        <v>44223</v>
      </c>
      <c r="D123" s="4">
        <v>25190510</v>
      </c>
      <c r="E123" s="4">
        <v>79488586</v>
      </c>
      <c r="F123" s="5" t="s">
        <v>20</v>
      </c>
      <c r="H123" s="4" t="s">
        <v>105</v>
      </c>
      <c r="J123" s="15">
        <v>-41400</v>
      </c>
      <c r="K123" s="7" t="s">
        <v>0</v>
      </c>
      <c r="L123" s="7">
        <v>0</v>
      </c>
    </row>
    <row r="124" spans="1:12" x14ac:dyDescent="0.2">
      <c r="A124" s="5" t="s">
        <v>2</v>
      </c>
      <c r="B124" s="1">
        <v>36059</v>
      </c>
      <c r="C124" s="6">
        <v>44223</v>
      </c>
      <c r="D124" s="4">
        <v>25010501</v>
      </c>
      <c r="E124" s="4">
        <v>79488586</v>
      </c>
      <c r="F124" s="5" t="s">
        <v>20</v>
      </c>
      <c r="H124" s="4" t="s">
        <v>103</v>
      </c>
      <c r="J124" s="15">
        <f>-J121-J122-J123</f>
        <v>-5298600</v>
      </c>
      <c r="K124" s="7" t="s">
        <v>0</v>
      </c>
      <c r="L124" s="7">
        <v>0</v>
      </c>
    </row>
    <row r="127" spans="1:12" x14ac:dyDescent="0.2">
      <c r="A127" s="5" t="s">
        <v>2</v>
      </c>
      <c r="B127" s="1">
        <v>36059</v>
      </c>
      <c r="C127" s="6">
        <v>44223</v>
      </c>
      <c r="D127" s="4">
        <v>51909506</v>
      </c>
      <c r="E127" s="5" t="s">
        <v>118</v>
      </c>
      <c r="F127" s="5" t="s">
        <v>5</v>
      </c>
      <c r="H127" s="5" t="s">
        <v>119</v>
      </c>
      <c r="J127" s="15">
        <v>40753236</v>
      </c>
      <c r="K127" s="7" t="s">
        <v>1</v>
      </c>
      <c r="L127" s="7">
        <v>0</v>
      </c>
    </row>
    <row r="128" spans="1:12" x14ac:dyDescent="0.2">
      <c r="A128" s="5" t="s">
        <v>2</v>
      </c>
      <c r="B128" s="1">
        <v>36059</v>
      </c>
      <c r="C128" s="6">
        <v>44223</v>
      </c>
      <c r="D128" s="4">
        <v>16303501</v>
      </c>
      <c r="E128" s="5" t="s">
        <v>118</v>
      </c>
      <c r="F128" s="5" t="s">
        <v>5</v>
      </c>
      <c r="H128" s="5" t="s">
        <v>120</v>
      </c>
      <c r="J128" s="15">
        <v>7743115</v>
      </c>
      <c r="K128" s="7" t="s">
        <v>1</v>
      </c>
      <c r="L128" s="7">
        <v>0</v>
      </c>
    </row>
    <row r="129" spans="1:12" x14ac:dyDescent="0.2">
      <c r="A129" s="5" t="s">
        <v>2</v>
      </c>
      <c r="B129" s="1">
        <v>36059</v>
      </c>
      <c r="C129" s="6">
        <v>44223</v>
      </c>
      <c r="D129" s="4">
        <v>25190510</v>
      </c>
      <c r="E129" s="5" t="s">
        <v>118</v>
      </c>
      <c r="F129" s="5" t="s">
        <v>5</v>
      </c>
      <c r="H129" s="5" t="s">
        <v>121</v>
      </c>
      <c r="J129" s="15">
        <v>-393676</v>
      </c>
      <c r="K129" s="7" t="s">
        <v>0</v>
      </c>
      <c r="L129" s="7">
        <v>0</v>
      </c>
    </row>
    <row r="130" spans="1:12" x14ac:dyDescent="0.2">
      <c r="A130" s="5" t="s">
        <v>2</v>
      </c>
      <c r="B130" s="1">
        <v>36059</v>
      </c>
      <c r="C130" s="6">
        <v>44223</v>
      </c>
      <c r="D130" s="4">
        <v>25020501</v>
      </c>
      <c r="E130" s="5" t="s">
        <v>118</v>
      </c>
      <c r="F130" s="5" t="s">
        <v>5</v>
      </c>
      <c r="H130" s="5" t="s">
        <v>119</v>
      </c>
      <c r="J130" s="15">
        <f>-J127-J128-J129</f>
        <v>-48102675</v>
      </c>
      <c r="K130" s="7" t="s">
        <v>0</v>
      </c>
      <c r="L130" s="7">
        <v>0</v>
      </c>
    </row>
    <row r="131" spans="1:12" x14ac:dyDescent="0.2">
      <c r="A131" s="5" t="s">
        <v>2</v>
      </c>
      <c r="B131" s="1">
        <v>36059</v>
      </c>
      <c r="C131" s="6">
        <v>44223</v>
      </c>
      <c r="D131" s="4">
        <v>51909506</v>
      </c>
      <c r="E131" s="5" t="s">
        <v>118</v>
      </c>
      <c r="F131" s="5" t="s">
        <v>5</v>
      </c>
      <c r="H131" s="5" t="s">
        <v>122</v>
      </c>
      <c r="J131" s="15">
        <v>22302474</v>
      </c>
      <c r="K131" s="7" t="s">
        <v>1</v>
      </c>
      <c r="L131" s="7">
        <v>0</v>
      </c>
    </row>
    <row r="132" spans="1:12" x14ac:dyDescent="0.2">
      <c r="A132" s="5" t="s">
        <v>2</v>
      </c>
      <c r="B132" s="1">
        <v>36059</v>
      </c>
      <c r="C132" s="6">
        <v>44223</v>
      </c>
      <c r="D132" s="4">
        <v>16303501</v>
      </c>
      <c r="E132" s="5" t="s">
        <v>118</v>
      </c>
      <c r="F132" s="5" t="s">
        <v>5</v>
      </c>
      <c r="H132" s="5" t="s">
        <v>123</v>
      </c>
      <c r="J132" s="15">
        <v>4237470</v>
      </c>
      <c r="K132" s="7" t="s">
        <v>1</v>
      </c>
      <c r="L132" s="7">
        <v>0</v>
      </c>
    </row>
    <row r="133" spans="1:12" x14ac:dyDescent="0.2">
      <c r="A133" s="5" t="s">
        <v>2</v>
      </c>
      <c r="B133" s="1">
        <v>36059</v>
      </c>
      <c r="C133" s="6">
        <v>44223</v>
      </c>
      <c r="D133" s="4">
        <v>25190510</v>
      </c>
      <c r="E133" s="5" t="s">
        <v>118</v>
      </c>
      <c r="F133" s="5" t="s">
        <v>5</v>
      </c>
      <c r="H133" s="5" t="s">
        <v>124</v>
      </c>
      <c r="J133" s="15">
        <v>-215442</v>
      </c>
      <c r="K133" s="7" t="s">
        <v>0</v>
      </c>
      <c r="L133" s="7">
        <v>0</v>
      </c>
    </row>
    <row r="134" spans="1:12" x14ac:dyDescent="0.2">
      <c r="A134" s="5" t="s">
        <v>2</v>
      </c>
      <c r="B134" s="1">
        <v>36059</v>
      </c>
      <c r="C134" s="6">
        <v>44223</v>
      </c>
      <c r="D134" s="4">
        <v>25020501</v>
      </c>
      <c r="E134" s="5" t="s">
        <v>118</v>
      </c>
      <c r="F134" s="5" t="s">
        <v>5</v>
      </c>
      <c r="H134" s="5" t="s">
        <v>122</v>
      </c>
      <c r="J134" s="15">
        <f>-J131-J132-J133</f>
        <v>-26324502</v>
      </c>
      <c r="K134" s="7" t="s">
        <v>0</v>
      </c>
      <c r="L13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85"/>
  <sheetViews>
    <sheetView topLeftCell="A43" workbookViewId="0">
      <selection activeCell="B85" sqref="B85"/>
    </sheetView>
  </sheetViews>
  <sheetFormatPr baseColWidth="10" defaultRowHeight="11.25" x14ac:dyDescent="0.2"/>
  <cols>
    <col min="2" max="2" width="18.83203125" style="10" customWidth="1"/>
    <col min="3" max="3" width="16.1640625" style="9" customWidth="1"/>
  </cols>
  <sheetData>
    <row r="1" spans="2:3" x14ac:dyDescent="0.2">
      <c r="B1" s="10">
        <v>25879</v>
      </c>
      <c r="C1" s="8" t="s">
        <v>0</v>
      </c>
    </row>
    <row r="2" spans="2:3" x14ac:dyDescent="0.2">
      <c r="B2" s="10">
        <v>744018</v>
      </c>
      <c r="C2" s="8" t="s">
        <v>0</v>
      </c>
    </row>
    <row r="3" spans="2:3" x14ac:dyDescent="0.2">
      <c r="B3" s="11">
        <v>3508700</v>
      </c>
      <c r="C3" s="8" t="s">
        <v>0</v>
      </c>
    </row>
    <row r="4" spans="2:3" x14ac:dyDescent="0.2">
      <c r="B4" s="11">
        <v>6950000</v>
      </c>
      <c r="C4" s="8" t="s">
        <v>0</v>
      </c>
    </row>
    <row r="5" spans="2:3" x14ac:dyDescent="0.2">
      <c r="B5" s="10">
        <v>34500</v>
      </c>
      <c r="C5" s="9" t="s">
        <v>0</v>
      </c>
    </row>
    <row r="6" spans="2:3" x14ac:dyDescent="0.2">
      <c r="B6" s="10">
        <v>5915500</v>
      </c>
      <c r="C6" s="9" t="s">
        <v>0</v>
      </c>
    </row>
    <row r="7" spans="2:3" x14ac:dyDescent="0.2">
      <c r="B7" s="10">
        <v>1553247</v>
      </c>
      <c r="C7" s="9" t="s">
        <v>0</v>
      </c>
    </row>
    <row r="8" spans="2:3" x14ac:dyDescent="0.2">
      <c r="B8" s="10">
        <v>338478</v>
      </c>
      <c r="C8" s="9" t="s">
        <v>0</v>
      </c>
    </row>
    <row r="9" spans="2:3" x14ac:dyDescent="0.2">
      <c r="B9" s="10">
        <v>193117</v>
      </c>
      <c r="C9" s="9" t="s">
        <v>0</v>
      </c>
    </row>
    <row r="10" spans="2:3" x14ac:dyDescent="0.2">
      <c r="B10" s="10">
        <v>12113</v>
      </c>
      <c r="C10" s="9" t="s">
        <v>0</v>
      </c>
    </row>
    <row r="11" spans="2:3" x14ac:dyDescent="0.2">
      <c r="B11" s="10">
        <v>1883941</v>
      </c>
      <c r="C11" s="9" t="s">
        <v>0</v>
      </c>
    </row>
    <row r="12" spans="2:3" x14ac:dyDescent="0.2">
      <c r="B12" s="10">
        <v>504900</v>
      </c>
      <c r="C12" s="9" t="s">
        <v>0</v>
      </c>
    </row>
    <row r="13" spans="2:3" x14ac:dyDescent="0.2">
      <c r="B13" s="10">
        <v>31671</v>
      </c>
      <c r="C13" s="9" t="s">
        <v>0</v>
      </c>
    </row>
    <row r="14" spans="2:3" x14ac:dyDescent="0.2">
      <c r="B14" s="10">
        <v>4925529</v>
      </c>
      <c r="C14" s="9" t="s">
        <v>0</v>
      </c>
    </row>
    <row r="15" spans="2:3" x14ac:dyDescent="0.2">
      <c r="B15" s="10">
        <v>51700</v>
      </c>
      <c r="C15" s="9" t="s">
        <v>0</v>
      </c>
    </row>
    <row r="16" spans="2:3" x14ac:dyDescent="0.2">
      <c r="B16" s="10">
        <v>3243</v>
      </c>
      <c r="C16" s="9" t="s">
        <v>0</v>
      </c>
    </row>
    <row r="17" spans="2:3" x14ac:dyDescent="0.2">
      <c r="B17" s="10">
        <v>504357</v>
      </c>
      <c r="C17" s="9" t="s">
        <v>0</v>
      </c>
    </row>
    <row r="18" spans="2:3" x14ac:dyDescent="0.2">
      <c r="B18" s="10">
        <v>129250</v>
      </c>
      <c r="C18" s="9" t="s">
        <v>0</v>
      </c>
    </row>
    <row r="19" spans="2:3" x14ac:dyDescent="0.2">
      <c r="B19" s="10">
        <v>8108</v>
      </c>
      <c r="C19" s="9" t="s">
        <v>0</v>
      </c>
    </row>
    <row r="20" spans="2:3" x14ac:dyDescent="0.2">
      <c r="B20" s="10">
        <v>1260892</v>
      </c>
      <c r="C20" s="9" t="s">
        <v>0</v>
      </c>
    </row>
    <row r="21" spans="2:3" x14ac:dyDescent="0.2">
      <c r="B21" s="10">
        <v>104443</v>
      </c>
      <c r="C21" s="9" t="s">
        <v>0</v>
      </c>
    </row>
    <row r="22" spans="2:3" x14ac:dyDescent="0.2">
      <c r="B22" s="10">
        <v>28826</v>
      </c>
      <c r="C22" s="9" t="s">
        <v>0</v>
      </c>
    </row>
    <row r="23" spans="2:3" x14ac:dyDescent="0.2">
      <c r="B23" s="10">
        <v>2850815</v>
      </c>
      <c r="C23" s="9" t="s">
        <v>0</v>
      </c>
    </row>
    <row r="24" spans="2:3" x14ac:dyDescent="0.2">
      <c r="B24" s="10">
        <v>96558</v>
      </c>
      <c r="C24" s="9" t="s">
        <v>0</v>
      </c>
    </row>
    <row r="25" spans="2:3" x14ac:dyDescent="0.2">
      <c r="B25" s="10">
        <v>6058</v>
      </c>
      <c r="C25" s="9" t="s">
        <v>0</v>
      </c>
    </row>
    <row r="26" spans="2:3" x14ac:dyDescent="0.2">
      <c r="B26" s="10">
        <v>941970</v>
      </c>
      <c r="C26" s="9" t="s">
        <v>0</v>
      </c>
    </row>
    <row r="27" spans="2:3" x14ac:dyDescent="0.2">
      <c r="B27" s="10">
        <v>58500</v>
      </c>
      <c r="C27" s="9" t="s">
        <v>0</v>
      </c>
    </row>
    <row r="28" spans="2:3" x14ac:dyDescent="0.2">
      <c r="B28" s="10">
        <v>1930492</v>
      </c>
      <c r="C28" s="9" t="s">
        <v>0</v>
      </c>
    </row>
    <row r="29" spans="2:3" x14ac:dyDescent="0.2">
      <c r="B29" s="10">
        <v>71434</v>
      </c>
      <c r="C29" s="9" t="s">
        <v>0</v>
      </c>
    </row>
    <row r="30" spans="2:3" x14ac:dyDescent="0.2">
      <c r="B30" s="10">
        <v>17251</v>
      </c>
      <c r="C30" s="9" t="s">
        <v>0</v>
      </c>
    </row>
    <row r="31" spans="2:3" x14ac:dyDescent="0.2">
      <c r="B31" s="10">
        <v>2036465</v>
      </c>
      <c r="C31" s="9" t="s">
        <v>0</v>
      </c>
    </row>
    <row r="32" spans="2:3" x14ac:dyDescent="0.2">
      <c r="B32" s="10">
        <v>115292</v>
      </c>
      <c r="C32" s="9" t="s">
        <v>0</v>
      </c>
    </row>
    <row r="33" spans="2:3" x14ac:dyDescent="0.2">
      <c r="B33" s="10">
        <v>19888</v>
      </c>
      <c r="C33" s="9" t="s">
        <v>0</v>
      </c>
    </row>
    <row r="34" spans="2:3" x14ac:dyDescent="0.2">
      <c r="B34" s="10">
        <v>3294771</v>
      </c>
      <c r="C34" s="9" t="s">
        <v>0</v>
      </c>
    </row>
    <row r="35" spans="2:3" x14ac:dyDescent="0.2">
      <c r="B35" s="10">
        <v>10410</v>
      </c>
      <c r="C35" s="9" t="s">
        <v>0</v>
      </c>
    </row>
    <row r="36" spans="2:3" x14ac:dyDescent="0.2">
      <c r="B36" s="10">
        <v>1796</v>
      </c>
      <c r="C36" s="9" t="s">
        <v>0</v>
      </c>
    </row>
    <row r="37" spans="2:3" x14ac:dyDescent="0.2">
      <c r="B37" s="10">
        <v>297497</v>
      </c>
      <c r="C37" s="9" t="s">
        <v>0</v>
      </c>
    </row>
    <row r="38" spans="2:3" x14ac:dyDescent="0.2">
      <c r="B38" s="10">
        <v>4128549</v>
      </c>
      <c r="C38" s="9" t="s">
        <v>0</v>
      </c>
    </row>
    <row r="39" spans="2:3" x14ac:dyDescent="0.2">
      <c r="B39" s="10">
        <v>726570</v>
      </c>
      <c r="C39" s="9" t="s">
        <v>0</v>
      </c>
    </row>
    <row r="40" spans="2:3" x14ac:dyDescent="0.2">
      <c r="B40" s="10">
        <v>181500</v>
      </c>
      <c r="C40" s="9" t="s">
        <v>0</v>
      </c>
    </row>
    <row r="41" spans="2:3" x14ac:dyDescent="0.2">
      <c r="B41" s="10">
        <v>11385</v>
      </c>
      <c r="C41" s="9" t="s">
        <v>0</v>
      </c>
    </row>
    <row r="42" spans="2:3" x14ac:dyDescent="0.2">
      <c r="B42" s="10">
        <v>1770615</v>
      </c>
      <c r="C42" s="9" t="s">
        <v>0</v>
      </c>
    </row>
    <row r="43" spans="2:3" x14ac:dyDescent="0.2">
      <c r="B43" s="10">
        <v>12182121</v>
      </c>
      <c r="C43" s="9" t="s">
        <v>0</v>
      </c>
    </row>
    <row r="44" spans="2:3" x14ac:dyDescent="0.2">
      <c r="B44" s="10">
        <v>100324</v>
      </c>
      <c r="C44" s="9" t="s">
        <v>0</v>
      </c>
    </row>
    <row r="45" spans="2:3" x14ac:dyDescent="0.2">
      <c r="B45" s="10">
        <v>11537</v>
      </c>
      <c r="C45" s="9" t="s">
        <v>0</v>
      </c>
    </row>
    <row r="46" spans="2:3" x14ac:dyDescent="0.2">
      <c r="B46" s="10">
        <v>1560200</v>
      </c>
      <c r="C46" s="9" t="s">
        <v>0</v>
      </c>
    </row>
    <row r="47" spans="2:3" x14ac:dyDescent="0.2">
      <c r="B47" s="12">
        <f>SUM(B1:B46)</f>
        <v>61134410</v>
      </c>
    </row>
    <row r="48" spans="2:3" x14ac:dyDescent="0.2">
      <c r="B48" s="10">
        <v>646971</v>
      </c>
      <c r="C48" s="8" t="s">
        <v>1</v>
      </c>
    </row>
    <row r="49" spans="2:3" x14ac:dyDescent="0.2">
      <c r="B49" s="10">
        <v>122926</v>
      </c>
      <c r="C49" s="8" t="s">
        <v>1</v>
      </c>
    </row>
    <row r="50" spans="2:3" x14ac:dyDescent="0.2">
      <c r="B50" s="11">
        <v>6950000</v>
      </c>
      <c r="C50" s="8" t="s">
        <v>1</v>
      </c>
    </row>
    <row r="51" spans="2:3" x14ac:dyDescent="0.2">
      <c r="B51" s="11">
        <v>5000000</v>
      </c>
      <c r="C51" s="8" t="s">
        <v>1</v>
      </c>
    </row>
    <row r="52" spans="2:3" x14ac:dyDescent="0.2">
      <c r="B52" s="10">
        <v>950000</v>
      </c>
      <c r="C52" s="9" t="s">
        <v>1</v>
      </c>
    </row>
    <row r="53" spans="2:3" x14ac:dyDescent="0.2">
      <c r="B53" s="10">
        <v>1305249</v>
      </c>
      <c r="C53" s="9" t="s">
        <v>1</v>
      </c>
    </row>
    <row r="54" spans="2:3" x14ac:dyDescent="0.2">
      <c r="B54" s="10">
        <v>247998</v>
      </c>
      <c r="C54" s="9" t="s">
        <v>1</v>
      </c>
    </row>
    <row r="55" spans="2:3" x14ac:dyDescent="0.2">
      <c r="B55" s="10">
        <v>284435</v>
      </c>
      <c r="C55" s="9" t="s">
        <v>1</v>
      </c>
    </row>
    <row r="56" spans="2:3" x14ac:dyDescent="0.2">
      <c r="B56" s="10">
        <v>54043</v>
      </c>
      <c r="C56" s="9" t="s">
        <v>1</v>
      </c>
    </row>
    <row r="57" spans="2:3" x14ac:dyDescent="0.2">
      <c r="B57" s="10">
        <v>1755606</v>
      </c>
      <c r="C57" s="9" t="s">
        <v>1</v>
      </c>
    </row>
    <row r="58" spans="2:3" x14ac:dyDescent="0.2">
      <c r="B58" s="10">
        <v>333565</v>
      </c>
      <c r="C58" s="9" t="s">
        <v>1</v>
      </c>
    </row>
    <row r="59" spans="2:3" x14ac:dyDescent="0.2">
      <c r="B59" s="10">
        <v>4590000</v>
      </c>
      <c r="C59" s="9" t="s">
        <v>1</v>
      </c>
    </row>
    <row r="60" spans="2:3" x14ac:dyDescent="0.2">
      <c r="B60" s="10">
        <v>872100</v>
      </c>
      <c r="C60" s="9" t="s">
        <v>1</v>
      </c>
    </row>
    <row r="61" spans="2:3" x14ac:dyDescent="0.2">
      <c r="B61" s="10">
        <v>470000</v>
      </c>
      <c r="C61" s="9" t="s">
        <v>1</v>
      </c>
    </row>
    <row r="62" spans="2:3" x14ac:dyDescent="0.2">
      <c r="B62" s="10">
        <v>89300</v>
      </c>
      <c r="C62" s="9" t="s">
        <v>1</v>
      </c>
    </row>
    <row r="63" spans="2:3" x14ac:dyDescent="0.2">
      <c r="B63" s="10">
        <v>1175000</v>
      </c>
      <c r="C63" s="9" t="s">
        <v>1</v>
      </c>
    </row>
    <row r="64" spans="2:3" x14ac:dyDescent="0.2">
      <c r="B64" s="10">
        <v>223250</v>
      </c>
      <c r="C64" s="9" t="s">
        <v>1</v>
      </c>
    </row>
    <row r="65" spans="2:3" x14ac:dyDescent="0.2">
      <c r="B65" s="10">
        <v>2984084</v>
      </c>
      <c r="C65" s="9" t="s">
        <v>1</v>
      </c>
    </row>
    <row r="66" spans="2:3" x14ac:dyDescent="0.2">
      <c r="B66" s="10">
        <v>877803</v>
      </c>
      <c r="C66" s="9" t="s">
        <v>1</v>
      </c>
    </row>
    <row r="67" spans="2:3" x14ac:dyDescent="0.2">
      <c r="B67" s="10">
        <v>166783</v>
      </c>
      <c r="C67" s="9" t="s">
        <v>1</v>
      </c>
    </row>
    <row r="68" spans="2:3" x14ac:dyDescent="0.2">
      <c r="B68" s="10">
        <v>1671422</v>
      </c>
      <c r="C68" s="9" t="s">
        <v>1</v>
      </c>
    </row>
    <row r="69" spans="2:3" x14ac:dyDescent="0.2">
      <c r="B69" s="10">
        <v>317570</v>
      </c>
      <c r="C69" s="9" t="s">
        <v>1</v>
      </c>
    </row>
    <row r="70" spans="2:3" x14ac:dyDescent="0.2">
      <c r="B70" s="10">
        <v>1785840</v>
      </c>
      <c r="C70" s="9" t="s">
        <v>1</v>
      </c>
    </row>
    <row r="71" spans="2:3" x14ac:dyDescent="0.2">
      <c r="B71" s="10">
        <v>339310</v>
      </c>
      <c r="C71" s="9" t="s">
        <v>1</v>
      </c>
    </row>
    <row r="72" spans="2:3" x14ac:dyDescent="0.2">
      <c r="B72" s="10">
        <v>2882312</v>
      </c>
      <c r="C72" s="9" t="s">
        <v>1</v>
      </c>
    </row>
    <row r="73" spans="2:3" x14ac:dyDescent="0.2">
      <c r="B73" s="10">
        <v>547639</v>
      </c>
      <c r="C73" s="9" t="s">
        <v>1</v>
      </c>
    </row>
    <row r="74" spans="2:3" x14ac:dyDescent="0.2">
      <c r="B74" s="10">
        <v>260255</v>
      </c>
      <c r="C74" s="9" t="s">
        <v>1</v>
      </c>
    </row>
    <row r="75" spans="2:3" x14ac:dyDescent="0.2">
      <c r="B75" s="10">
        <v>49448</v>
      </c>
      <c r="C75" s="9" t="s">
        <v>1</v>
      </c>
    </row>
    <row r="76" spans="2:3" x14ac:dyDescent="0.2">
      <c r="B76" s="10">
        <v>4128549</v>
      </c>
      <c r="C76" s="9" t="s">
        <v>1</v>
      </c>
    </row>
    <row r="77" spans="2:3" x14ac:dyDescent="0.2">
      <c r="B77" s="10">
        <v>726570</v>
      </c>
      <c r="C77" s="9" t="s">
        <v>1</v>
      </c>
    </row>
    <row r="78" spans="2:3" x14ac:dyDescent="0.2">
      <c r="B78" s="10">
        <v>1650000</v>
      </c>
      <c r="C78" s="9" t="s">
        <v>1</v>
      </c>
    </row>
    <row r="79" spans="2:3" x14ac:dyDescent="0.2">
      <c r="B79" s="10">
        <v>313500</v>
      </c>
      <c r="C79" s="9" t="s">
        <v>1</v>
      </c>
    </row>
    <row r="80" spans="2:3" x14ac:dyDescent="0.2">
      <c r="B80" s="10">
        <v>3906722</v>
      </c>
      <c r="C80" s="9" t="s">
        <v>1</v>
      </c>
    </row>
    <row r="81" spans="2:3" x14ac:dyDescent="0.2">
      <c r="B81" s="10">
        <v>7533122</v>
      </c>
      <c r="C81" s="9" t="s">
        <v>1</v>
      </c>
    </row>
    <row r="82" spans="2:3" x14ac:dyDescent="0.2">
      <c r="B82" s="10">
        <v>742277</v>
      </c>
      <c r="C82" s="9" t="s">
        <v>1</v>
      </c>
    </row>
    <row r="83" spans="2:3" x14ac:dyDescent="0.2">
      <c r="B83" s="10">
        <v>1672061</v>
      </c>
      <c r="C83" s="9" t="s">
        <v>1</v>
      </c>
    </row>
    <row r="84" spans="2:3" x14ac:dyDescent="0.2">
      <c r="B84" s="12">
        <f>SUM(B48:B83)</f>
        <v>57625710</v>
      </c>
    </row>
    <row r="85" spans="2:3" x14ac:dyDescent="0.2">
      <c r="B85" s="10">
        <f>+B47-B84</f>
        <v>3508700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NL PARA SUBIR</vt:lpstr>
      <vt:lpstr>CON SUMAS</vt:lpstr>
      <vt:lpstr>OTROS </vt:lpstr>
      <vt:lpstr>Hoja1</vt:lpstr>
    </vt:vector>
  </TitlesOfParts>
  <Company>SOFTVALORES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SOFTVALORES</dc:creator>
  <cp:lastModifiedBy>TK01</cp:lastModifiedBy>
  <cp:lastPrinted>2011-08-30T16:52:57Z</cp:lastPrinted>
  <dcterms:created xsi:type="dcterms:W3CDTF">2003-11-26T16:03:24Z</dcterms:created>
  <dcterms:modified xsi:type="dcterms:W3CDTF">2021-07-01T01:58:36Z</dcterms:modified>
</cp:coreProperties>
</file>