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/>
  </bookViews>
  <sheets>
    <sheet name="CALCUL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D51" i="1"/>
  <c r="B34" i="1" l="1"/>
  <c r="D25" i="1"/>
  <c r="D45" i="1" s="1"/>
  <c r="E45" i="1" s="1"/>
  <c r="F45" i="1" s="1"/>
  <c r="G45" i="1" s="1"/>
  <c r="E25" i="1"/>
  <c r="F25" i="1"/>
  <c r="G25" i="1"/>
  <c r="H25" i="1"/>
  <c r="I25" i="1"/>
  <c r="C25" i="1"/>
  <c r="C45" i="1" s="1"/>
  <c r="C19" i="1"/>
  <c r="C39" i="1" s="1"/>
  <c r="C31" i="1"/>
  <c r="C51" i="1" s="1"/>
  <c r="D30" i="1"/>
  <c r="C30" i="1"/>
  <c r="C50" i="1" s="1"/>
  <c r="D29" i="1"/>
  <c r="D49" i="1" s="1"/>
  <c r="E49" i="1" s="1"/>
  <c r="E29" i="1"/>
  <c r="C29" i="1"/>
  <c r="C49" i="1" s="1"/>
  <c r="D28" i="1"/>
  <c r="D48" i="1" s="1"/>
  <c r="E28" i="1"/>
  <c r="F28" i="1"/>
  <c r="C28" i="1"/>
  <c r="C48" i="1" s="1"/>
  <c r="D27" i="1"/>
  <c r="E27" i="1"/>
  <c r="F27" i="1"/>
  <c r="G27" i="1"/>
  <c r="C27" i="1"/>
  <c r="C47" i="1" s="1"/>
  <c r="D26" i="1"/>
  <c r="D46" i="1" s="1"/>
  <c r="E26" i="1"/>
  <c r="F26" i="1"/>
  <c r="G26" i="1"/>
  <c r="H26" i="1"/>
  <c r="C26" i="1"/>
  <c r="C46" i="1" s="1"/>
  <c r="D24" i="1"/>
  <c r="E24" i="1"/>
  <c r="F24" i="1"/>
  <c r="G24" i="1"/>
  <c r="H24" i="1"/>
  <c r="I24" i="1"/>
  <c r="J24" i="1"/>
  <c r="C24" i="1"/>
  <c r="C44" i="1" s="1"/>
  <c r="D23" i="1"/>
  <c r="E23" i="1"/>
  <c r="F23" i="1"/>
  <c r="G23" i="1"/>
  <c r="H23" i="1"/>
  <c r="I23" i="1"/>
  <c r="J23" i="1"/>
  <c r="K23" i="1"/>
  <c r="C23" i="1"/>
  <c r="C43" i="1" s="1"/>
  <c r="D22" i="1"/>
  <c r="E22" i="1"/>
  <c r="F22" i="1"/>
  <c r="G22" i="1"/>
  <c r="H22" i="1"/>
  <c r="I22" i="1"/>
  <c r="J22" i="1"/>
  <c r="K22" i="1"/>
  <c r="L22" i="1"/>
  <c r="C22" i="1"/>
  <c r="C42" i="1" s="1"/>
  <c r="D21" i="1"/>
  <c r="E21" i="1"/>
  <c r="F21" i="1"/>
  <c r="G21" i="1"/>
  <c r="H21" i="1"/>
  <c r="I21" i="1"/>
  <c r="J21" i="1"/>
  <c r="K21" i="1"/>
  <c r="L21" i="1"/>
  <c r="M21" i="1"/>
  <c r="C21" i="1"/>
  <c r="C41" i="1" s="1"/>
  <c r="D20" i="1"/>
  <c r="D40" i="1" s="1"/>
  <c r="E20" i="1"/>
  <c r="F20" i="1"/>
  <c r="G20" i="1"/>
  <c r="H20" i="1"/>
  <c r="I20" i="1"/>
  <c r="J20" i="1"/>
  <c r="K20" i="1"/>
  <c r="L20" i="1"/>
  <c r="M20" i="1"/>
  <c r="N20" i="1"/>
  <c r="C20" i="1"/>
  <c r="C40" i="1" s="1"/>
  <c r="D19" i="1"/>
  <c r="D39" i="1" s="1"/>
  <c r="E19" i="1"/>
  <c r="F19" i="1"/>
  <c r="G19" i="1"/>
  <c r="H19" i="1"/>
  <c r="I19" i="1"/>
  <c r="I34" i="1" s="1"/>
  <c r="J19" i="1"/>
  <c r="J34" i="1" s="1"/>
  <c r="K19" i="1"/>
  <c r="K34" i="1" s="1"/>
  <c r="L19" i="1"/>
  <c r="L34" i="1" s="1"/>
  <c r="M19" i="1"/>
  <c r="M34" i="1" s="1"/>
  <c r="N19" i="1"/>
  <c r="N34" i="1" s="1"/>
  <c r="O19" i="1"/>
  <c r="O34" i="1" s="1"/>
  <c r="E41" i="1" l="1"/>
  <c r="F41" i="1" s="1"/>
  <c r="G41" i="1" s="1"/>
  <c r="H41" i="1" s="1"/>
  <c r="I41" i="1" s="1"/>
  <c r="J41" i="1" s="1"/>
  <c r="K41" i="1" s="1"/>
  <c r="L41" i="1" s="1"/>
  <c r="M41" i="1" s="1"/>
  <c r="D43" i="1"/>
  <c r="E43" i="1" s="1"/>
  <c r="F43" i="1" s="1"/>
  <c r="G43" i="1" s="1"/>
  <c r="H43" i="1" s="1"/>
  <c r="I43" i="1" s="1"/>
  <c r="J43" i="1" s="1"/>
  <c r="K43" i="1" s="1"/>
  <c r="D44" i="1"/>
  <c r="D50" i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D41" i="1"/>
  <c r="E46" i="1"/>
  <c r="F46" i="1" s="1"/>
  <c r="G46" i="1" s="1"/>
  <c r="E42" i="1"/>
  <c r="F42" i="1" s="1"/>
  <c r="G42" i="1" s="1"/>
  <c r="H42" i="1" s="1"/>
  <c r="I42" i="1" s="1"/>
  <c r="J42" i="1" s="1"/>
  <c r="K42" i="1" s="1"/>
  <c r="L42" i="1" s="1"/>
  <c r="F44" i="1"/>
  <c r="G44" i="1" s="1"/>
  <c r="H44" i="1" s="1"/>
  <c r="I44" i="1" s="1"/>
  <c r="J44" i="1" s="1"/>
  <c r="C34" i="1"/>
  <c r="H45" i="1"/>
  <c r="I45" i="1" s="1"/>
  <c r="D42" i="1"/>
  <c r="E44" i="1"/>
  <c r="G34" i="1"/>
  <c r="D47" i="1"/>
  <c r="E47" i="1" s="1"/>
  <c r="F47" i="1" s="1"/>
  <c r="G47" i="1" s="1"/>
  <c r="E48" i="1"/>
  <c r="F48" i="1" s="1"/>
  <c r="C54" i="1"/>
  <c r="F34" i="1"/>
  <c r="D34" i="1"/>
  <c r="H46" i="1"/>
  <c r="E34" i="1"/>
  <c r="H34" i="1"/>
  <c r="D54" i="1" l="1"/>
  <c r="D55" i="1"/>
  <c r="D72" i="1" s="1"/>
  <c r="E54" i="1"/>
  <c r="F54" i="1" l="1"/>
  <c r="E55" i="1"/>
  <c r="E71" i="1" s="1"/>
  <c r="E72" i="1" l="1"/>
  <c r="G54" i="1"/>
  <c r="F55" i="1"/>
  <c r="F70" i="1" s="1"/>
  <c r="H54" i="1" l="1"/>
  <c r="G55" i="1"/>
  <c r="G69" i="1" s="1"/>
  <c r="F71" i="1"/>
  <c r="G71" i="1" s="1"/>
  <c r="F72" i="1"/>
  <c r="I54" i="1" l="1"/>
  <c r="H55" i="1"/>
  <c r="H68" i="1" s="1"/>
  <c r="G72" i="1"/>
  <c r="G70" i="1"/>
  <c r="J54" i="1" l="1"/>
  <c r="I55" i="1"/>
  <c r="I67" i="1" s="1"/>
  <c r="H70" i="1"/>
  <c r="I70" i="1" s="1"/>
  <c r="H69" i="1"/>
  <c r="H72" i="1"/>
  <c r="H71" i="1"/>
  <c r="I71" i="1" s="1"/>
  <c r="I72" i="1" l="1"/>
  <c r="K54" i="1"/>
  <c r="J55" i="1"/>
  <c r="J66" i="1" s="1"/>
  <c r="I69" i="1"/>
  <c r="I68" i="1"/>
  <c r="J68" i="1" s="1"/>
  <c r="J72" i="1" l="1"/>
  <c r="J69" i="1"/>
  <c r="J67" i="1"/>
  <c r="J71" i="1"/>
  <c r="L54" i="1"/>
  <c r="K55" i="1"/>
  <c r="K65" i="1" s="1"/>
  <c r="J70" i="1"/>
  <c r="M54" i="1" l="1"/>
  <c r="L55" i="1"/>
  <c r="L64" i="1" s="1"/>
  <c r="K69" i="1"/>
  <c r="L69" i="1" s="1"/>
  <c r="K67" i="1"/>
  <c r="L67" i="1" s="1"/>
  <c r="K71" i="1"/>
  <c r="K72" i="1"/>
  <c r="L72" i="1" s="1"/>
  <c r="K70" i="1"/>
  <c r="L70" i="1" s="1"/>
  <c r="M70" i="1" s="1"/>
  <c r="K66" i="1"/>
  <c r="L66" i="1" s="1"/>
  <c r="K68" i="1"/>
  <c r="L68" i="1" l="1"/>
  <c r="L71" i="1"/>
  <c r="N54" i="1"/>
  <c r="M55" i="1"/>
  <c r="M63" i="1" s="1"/>
  <c r="M68" i="1"/>
  <c r="L65" i="1"/>
  <c r="M65" i="1" s="1"/>
  <c r="M64" i="1" l="1"/>
  <c r="M67" i="1"/>
  <c r="O54" i="1"/>
  <c r="O55" i="1" s="1"/>
  <c r="O61" i="1" s="1"/>
  <c r="N55" i="1"/>
  <c r="N62" i="1" s="1"/>
  <c r="M72" i="1"/>
  <c r="M66" i="1"/>
  <c r="M71" i="1"/>
  <c r="M69" i="1"/>
  <c r="N69" i="1" s="1"/>
  <c r="O69" i="1" s="1"/>
  <c r="O62" i="1" l="1"/>
  <c r="N63" i="1"/>
  <c r="O63" i="1" s="1"/>
  <c r="N71" i="1"/>
  <c r="O71" i="1" s="1"/>
  <c r="N70" i="1"/>
  <c r="O70" i="1" s="1"/>
  <c r="N66" i="1"/>
  <c r="O66" i="1" s="1"/>
  <c r="N67" i="1"/>
  <c r="O67" i="1" s="1"/>
  <c r="N68" i="1"/>
  <c r="O68" i="1" s="1"/>
  <c r="N72" i="1"/>
  <c r="O72" i="1" s="1"/>
  <c r="N64" i="1"/>
  <c r="O64" i="1" s="1"/>
  <c r="N65" i="1"/>
  <c r="O65" i="1" s="1"/>
</calcChain>
</file>

<file path=xl/sharedStrings.xml><?xml version="1.0" encoding="utf-8"?>
<sst xmlns="http://schemas.openxmlformats.org/spreadsheetml/2006/main" count="66" uniqueCount="21">
  <si>
    <t>reg_week</t>
  </si>
  <si>
    <t>registrations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</si>
  <si>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</si>
  <si>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</si>
  <si>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</si>
  <si>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</si>
  <si>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</si>
  <si>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</si>
  <si>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</si>
  <si>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</si>
  <si>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</si>
  <si>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</si>
  <si>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</si>
  <si>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</si>
  <si>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</si>
  <si>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GRAND TOTAL</t>
  </si>
  <si>
    <t>AVERAGE</t>
  </si>
  <si>
    <t>CUMULATIVE GROWTH</t>
  </si>
  <si>
    <t>WEEKLY AVERAGE REVENUE BY COHORTS(USD)</t>
  </si>
  <si>
    <t>CUMULATIVE REVENUE BY COHORTS(USD)</t>
  </si>
  <si>
    <t>PREDICTED REVENUE BY COHORTS(USD)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</si>
</sst>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76" workbookViewId="0">
      <selection activeCell="Q71" sqref="Q71"/>
    </sheetView>
  </sheetViews>
  <sheetFormatPr defaultRowHeight="15" x14ac:dyDescent="0.25"/>
  <cols>
    <col min="1" max="1" width="21.140625" bestFit="1" customWidth="1"/>
    <col min="2" max="2" width="12.140625" bestFit="1" customWidth="1"/>
    <col min="3" max="15" width="12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44136</v>
      </c>
      <c r="B2">
        <v>20275</v>
      </c>
      <c r="C2">
        <v>18833</v>
      </c>
      <c r="D2">
        <v>6553</v>
      </c>
      <c r="E2">
        <v>5365</v>
      </c>
      <c r="F2">
        <v>5255</v>
      </c>
      <c r="G2">
        <v>3210</v>
      </c>
      <c r="H2">
        <v>3076</v>
      </c>
      <c r="I2">
        <v>3319</v>
      </c>
      <c r="J2">
        <v>502</v>
      </c>
      <c r="K2">
        <v>157</v>
      </c>
      <c r="L2">
        <v>277</v>
      </c>
      <c r="M2">
        <v>465</v>
      </c>
      <c r="N2">
        <v>300</v>
      </c>
      <c r="O2">
        <v>365</v>
      </c>
    </row>
    <row r="3" spans="1:15" x14ac:dyDescent="0.25">
      <c r="A3" s="1">
        <v>44143</v>
      </c>
      <c r="B3">
        <v>16363</v>
      </c>
      <c r="C3">
        <v>19348</v>
      </c>
      <c r="D3">
        <v>6189</v>
      </c>
      <c r="E3">
        <v>4565</v>
      </c>
      <c r="F3">
        <v>3722</v>
      </c>
      <c r="G3">
        <v>4489</v>
      </c>
      <c r="H3">
        <v>1696</v>
      </c>
      <c r="I3">
        <v>639</v>
      </c>
      <c r="J3">
        <v>1126</v>
      </c>
      <c r="K3">
        <v>0</v>
      </c>
      <c r="L3">
        <v>195</v>
      </c>
      <c r="M3">
        <v>576</v>
      </c>
      <c r="N3">
        <v>333</v>
      </c>
    </row>
    <row r="4" spans="1:15" x14ac:dyDescent="0.25">
      <c r="A4" s="1">
        <v>44150</v>
      </c>
      <c r="B4">
        <v>18062</v>
      </c>
      <c r="C4">
        <v>24657</v>
      </c>
      <c r="D4">
        <v>5296</v>
      </c>
      <c r="E4">
        <v>3903</v>
      </c>
      <c r="F4">
        <v>4061</v>
      </c>
      <c r="G4">
        <v>2982</v>
      </c>
      <c r="H4">
        <v>457</v>
      </c>
      <c r="I4">
        <v>514</v>
      </c>
      <c r="J4">
        <v>393</v>
      </c>
      <c r="K4">
        <v>374</v>
      </c>
      <c r="L4">
        <v>111</v>
      </c>
      <c r="M4">
        <v>79</v>
      </c>
    </row>
    <row r="5" spans="1:15" x14ac:dyDescent="0.25">
      <c r="A5" s="1">
        <v>44157</v>
      </c>
      <c r="B5">
        <v>19833</v>
      </c>
      <c r="C5">
        <v>32347</v>
      </c>
      <c r="D5">
        <v>4632</v>
      </c>
      <c r="E5">
        <v>4425</v>
      </c>
      <c r="F5">
        <v>2344</v>
      </c>
      <c r="G5">
        <v>727</v>
      </c>
      <c r="H5">
        <v>260</v>
      </c>
      <c r="I5">
        <v>126</v>
      </c>
      <c r="J5">
        <v>208</v>
      </c>
      <c r="K5">
        <v>679</v>
      </c>
      <c r="L5">
        <v>74</v>
      </c>
    </row>
    <row r="6" spans="1:15" x14ac:dyDescent="0.25">
      <c r="A6" s="1">
        <v>44164</v>
      </c>
      <c r="B6">
        <v>22099</v>
      </c>
      <c r="C6">
        <v>29015</v>
      </c>
      <c r="D6">
        <v>7992</v>
      </c>
      <c r="E6">
        <v>5350</v>
      </c>
      <c r="F6">
        <v>1056</v>
      </c>
      <c r="G6">
        <v>273</v>
      </c>
      <c r="H6">
        <v>487</v>
      </c>
      <c r="I6">
        <v>134</v>
      </c>
      <c r="J6">
        <v>263</v>
      </c>
      <c r="K6">
        <v>119</v>
      </c>
    </row>
    <row r="7" spans="1:15" x14ac:dyDescent="0.25">
      <c r="A7" s="1">
        <v>44171</v>
      </c>
      <c r="B7">
        <v>28214</v>
      </c>
      <c r="C7">
        <v>33755</v>
      </c>
      <c r="D7">
        <v>9247</v>
      </c>
      <c r="E7">
        <v>2287</v>
      </c>
      <c r="F7">
        <v>966</v>
      </c>
      <c r="G7">
        <v>585</v>
      </c>
      <c r="H7">
        <v>756</v>
      </c>
      <c r="I7">
        <v>685</v>
      </c>
      <c r="J7">
        <v>62</v>
      </c>
    </row>
    <row r="8" spans="1:15" x14ac:dyDescent="0.25">
      <c r="A8" s="1">
        <v>44178</v>
      </c>
      <c r="B8">
        <v>25239</v>
      </c>
      <c r="C8">
        <v>25360</v>
      </c>
      <c r="D8">
        <v>2712</v>
      </c>
      <c r="E8">
        <v>1012</v>
      </c>
      <c r="F8">
        <v>760</v>
      </c>
      <c r="G8">
        <v>1027</v>
      </c>
      <c r="H8">
        <v>750</v>
      </c>
      <c r="I8">
        <v>10</v>
      </c>
    </row>
    <row r="9" spans="1:15" x14ac:dyDescent="0.25">
      <c r="A9" s="1">
        <v>44185</v>
      </c>
      <c r="B9">
        <v>17848</v>
      </c>
      <c r="C9">
        <v>6574</v>
      </c>
      <c r="D9">
        <v>960</v>
      </c>
      <c r="E9">
        <v>373</v>
      </c>
      <c r="F9">
        <v>415</v>
      </c>
      <c r="G9">
        <v>321</v>
      </c>
      <c r="H9">
        <v>144</v>
      </c>
    </row>
    <row r="10" spans="1:15" x14ac:dyDescent="0.25">
      <c r="A10" s="1">
        <v>44192</v>
      </c>
      <c r="B10">
        <v>16550</v>
      </c>
      <c r="C10">
        <v>5608</v>
      </c>
      <c r="D10">
        <v>841</v>
      </c>
      <c r="E10">
        <v>75</v>
      </c>
      <c r="F10">
        <v>337</v>
      </c>
      <c r="G10">
        <v>99</v>
      </c>
    </row>
    <row r="11" spans="1:15" x14ac:dyDescent="0.25">
      <c r="A11" s="1">
        <v>44199</v>
      </c>
      <c r="B11">
        <v>22794</v>
      </c>
      <c r="C11">
        <v>5201</v>
      </c>
      <c r="D11">
        <v>1464</v>
      </c>
      <c r="E11">
        <v>624</v>
      </c>
      <c r="F11">
        <v>108</v>
      </c>
    </row>
    <row r="12" spans="1:15" x14ac:dyDescent="0.25">
      <c r="A12" s="1">
        <v>44206</v>
      </c>
      <c r="B12">
        <v>21479</v>
      </c>
      <c r="C12">
        <v>8568</v>
      </c>
      <c r="D12">
        <v>1255</v>
      </c>
      <c r="E12">
        <v>267</v>
      </c>
    </row>
    <row r="13" spans="1:15" x14ac:dyDescent="0.25">
      <c r="A13" s="1">
        <v>44213</v>
      </c>
      <c r="B13">
        <v>20801</v>
      </c>
      <c r="C13">
        <v>18770</v>
      </c>
      <c r="D13">
        <v>2536</v>
      </c>
    </row>
    <row r="14" spans="1:15" x14ac:dyDescent="0.25">
      <c r="A14" s="1">
        <v>44220</v>
      </c>
      <c r="B14">
        <v>19561</v>
      </c>
      <c r="C14">
        <v>3758</v>
      </c>
    </row>
    <row r="16" spans="1:15" x14ac:dyDescent="0.25">
      <c r="D16" t="s">
        <v>18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14</v>
      </c>
    </row>
    <row r="19" spans="1:15" x14ac:dyDescent="0.25">
      <c r="A19" s="1">
        <v>44136</v>
      </c>
      <c r="B19">
        <v>20275</v>
      </c>
      <c r="C19" s="3">
        <f>C$2/$B$2</f>
        <v>0.92887792848335393</v>
      </c>
      <c r="D19" s="3">
        <f t="shared" ref="D19:O19" si="0">D$2/$B$2</f>
        <v>0.3232059186189889</v>
      </c>
      <c r="E19" s="3">
        <f t="shared" si="0"/>
        <v>0.26461159062885325</v>
      </c>
      <c r="F19" s="3">
        <f t="shared" si="0"/>
        <v>0.25918618988902592</v>
      </c>
      <c r="G19" s="3">
        <f t="shared" si="0"/>
        <v>0.15832305795314427</v>
      </c>
      <c r="H19" s="3">
        <f t="shared" si="0"/>
        <v>0.15171393341553638</v>
      </c>
      <c r="I19" s="3">
        <f t="shared" si="0"/>
        <v>0.16369913686806412</v>
      </c>
      <c r="J19" s="3">
        <f t="shared" si="0"/>
        <v>2.4759556103575834E-2</v>
      </c>
      <c r="K19" s="3">
        <f t="shared" si="0"/>
        <v>7.7435265104808882E-3</v>
      </c>
      <c r="L19" s="3">
        <f t="shared" si="0"/>
        <v>1.3662145499383478E-2</v>
      </c>
      <c r="M19" s="3">
        <f t="shared" si="0"/>
        <v>2.2934648581997535E-2</v>
      </c>
      <c r="N19" s="3">
        <f t="shared" si="0"/>
        <v>1.4796547472256474E-2</v>
      </c>
      <c r="O19" s="3">
        <f t="shared" si="0"/>
        <v>1.8002466091245378E-2</v>
      </c>
    </row>
    <row r="20" spans="1:15" x14ac:dyDescent="0.25">
      <c r="A20" s="1">
        <v>44143</v>
      </c>
      <c r="B20">
        <v>16363</v>
      </c>
      <c r="C20" s="3">
        <f>C$3/$B$3</f>
        <v>1.182423760924036</v>
      </c>
      <c r="D20" s="3">
        <f t="shared" ref="D20:N20" si="1">D$3/$B$3</f>
        <v>0.37823137566460918</v>
      </c>
      <c r="E20" s="3">
        <f t="shared" si="1"/>
        <v>0.27898307156389412</v>
      </c>
      <c r="F20" s="3">
        <f t="shared" si="1"/>
        <v>0.22746440139338753</v>
      </c>
      <c r="G20" s="3">
        <f t="shared" si="1"/>
        <v>0.2743384464951415</v>
      </c>
      <c r="H20" s="3">
        <f t="shared" si="1"/>
        <v>0.10364847521848072</v>
      </c>
      <c r="I20" s="3">
        <f t="shared" si="1"/>
        <v>3.905151867017051E-2</v>
      </c>
      <c r="J20" s="3">
        <f t="shared" si="1"/>
        <v>6.8813787202835666E-2</v>
      </c>
      <c r="K20" s="3">
        <f t="shared" si="1"/>
        <v>0</v>
      </c>
      <c r="L20" s="3">
        <f t="shared" si="1"/>
        <v>1.1917130110615412E-2</v>
      </c>
      <c r="M20" s="3">
        <f t="shared" si="1"/>
        <v>3.5201368942125527E-2</v>
      </c>
      <c r="N20" s="3">
        <f t="shared" si="1"/>
        <v>2.0350791419666319E-2</v>
      </c>
      <c r="O20" s="3"/>
    </row>
    <row r="21" spans="1:15" x14ac:dyDescent="0.25">
      <c r="A21" s="1">
        <v>44150</v>
      </c>
      <c r="B21">
        <v>18062</v>
      </c>
      <c r="C21" s="3">
        <f>C$4/$B$4</f>
        <v>1.3651312147049053</v>
      </c>
      <c r="D21" s="3">
        <f t="shared" ref="D21:M21" si="2">D$4/$B$4</f>
        <v>0.2932122688517329</v>
      </c>
      <c r="E21" s="3">
        <f t="shared" si="2"/>
        <v>0.2160890266858598</v>
      </c>
      <c r="F21" s="3">
        <f t="shared" si="2"/>
        <v>0.22483667367954821</v>
      </c>
      <c r="G21" s="3">
        <f t="shared" si="2"/>
        <v>0.16509799579227108</v>
      </c>
      <c r="H21" s="3">
        <f t="shared" si="2"/>
        <v>2.5301738456427858E-2</v>
      </c>
      <c r="I21" s="3">
        <f t="shared" si="2"/>
        <v>2.8457535156682538E-2</v>
      </c>
      <c r="J21" s="3">
        <f t="shared" si="2"/>
        <v>2.175838777544015E-2</v>
      </c>
      <c r="K21" s="3">
        <f t="shared" si="2"/>
        <v>2.0706455542021926E-2</v>
      </c>
      <c r="L21" s="3">
        <f t="shared" si="2"/>
        <v>6.1454988373380575E-3</v>
      </c>
      <c r="M21" s="3">
        <f t="shared" si="2"/>
        <v>4.3738234968442036E-3</v>
      </c>
      <c r="N21" s="3"/>
      <c r="O21" s="3"/>
    </row>
    <row r="22" spans="1:15" x14ac:dyDescent="0.25">
      <c r="A22" s="1">
        <v>44157</v>
      </c>
      <c r="B22">
        <v>19833</v>
      </c>
      <c r="C22" s="3">
        <f>C$5/$B$5</f>
        <v>1.6309685877073565</v>
      </c>
      <c r="D22" s="3">
        <f t="shared" ref="D22:L22" si="3">D$5/$B$5</f>
        <v>0.2335501436998941</v>
      </c>
      <c r="E22" s="3">
        <f t="shared" si="3"/>
        <v>0.223112993495689</v>
      </c>
      <c r="F22" s="3">
        <f t="shared" si="3"/>
        <v>0.11818686028336611</v>
      </c>
      <c r="G22" s="3">
        <f t="shared" si="3"/>
        <v>3.6656078253416026E-2</v>
      </c>
      <c r="H22" s="3">
        <f t="shared" si="3"/>
        <v>1.3109464024605456E-2</v>
      </c>
      <c r="I22" s="3">
        <f t="shared" si="3"/>
        <v>6.3530479503857212E-3</v>
      </c>
      <c r="J22" s="3">
        <f t="shared" si="3"/>
        <v>1.0487571219684364E-2</v>
      </c>
      <c r="K22" s="3">
        <f t="shared" si="3"/>
        <v>3.4235869510411937E-2</v>
      </c>
      <c r="L22" s="3">
        <f t="shared" si="3"/>
        <v>3.7311551454646298E-3</v>
      </c>
      <c r="M22" s="3"/>
      <c r="N22" s="3"/>
      <c r="O22" s="3"/>
    </row>
    <row r="23" spans="1:15" x14ac:dyDescent="0.25">
      <c r="A23" s="1">
        <v>44164</v>
      </c>
      <c r="B23">
        <v>22099</v>
      </c>
      <c r="C23" s="3">
        <f>C$6/$B$6</f>
        <v>1.3129553373455813</v>
      </c>
      <c r="D23" s="3">
        <f t="shared" ref="D23:K23" si="4">D$6/$B$6</f>
        <v>0.3616453233177972</v>
      </c>
      <c r="E23" s="3">
        <f t="shared" si="4"/>
        <v>0.24209240237114801</v>
      </c>
      <c r="F23" s="3">
        <f t="shared" si="4"/>
        <v>4.7784967645594825E-2</v>
      </c>
      <c r="G23" s="3">
        <f t="shared" si="4"/>
        <v>1.2353500158378208E-2</v>
      </c>
      <c r="H23" s="3">
        <f t="shared" si="4"/>
        <v>2.2037196253224128E-2</v>
      </c>
      <c r="I23" s="3">
        <f t="shared" si="4"/>
        <v>6.0636227883614641E-3</v>
      </c>
      <c r="J23" s="3">
        <f t="shared" si="4"/>
        <v>1.190099099506765E-2</v>
      </c>
      <c r="K23" s="3">
        <f t="shared" si="4"/>
        <v>5.3848590433956288E-3</v>
      </c>
      <c r="L23" s="3"/>
      <c r="M23" s="3"/>
      <c r="N23" s="3"/>
      <c r="O23" s="3"/>
    </row>
    <row r="24" spans="1:15" x14ac:dyDescent="0.25">
      <c r="A24" s="1">
        <v>44171</v>
      </c>
      <c r="B24">
        <v>28214</v>
      </c>
      <c r="C24" s="3">
        <f>C$7/$B$7</f>
        <v>1.196391862196073</v>
      </c>
      <c r="D24" s="3">
        <f t="shared" ref="D24:J24" si="5">D$7/$B$7</f>
        <v>0.32774509108953004</v>
      </c>
      <c r="E24" s="3">
        <f t="shared" si="5"/>
        <v>8.1059048699227337E-2</v>
      </c>
      <c r="F24" s="3">
        <f t="shared" si="5"/>
        <v>3.4238321400723047E-2</v>
      </c>
      <c r="G24" s="3">
        <f t="shared" si="5"/>
        <v>2.0734387183667682E-2</v>
      </c>
      <c r="H24" s="3">
        <f t="shared" si="5"/>
        <v>2.6795208052739775E-2</v>
      </c>
      <c r="I24" s="3">
        <f t="shared" si="5"/>
        <v>2.4278726873183526E-2</v>
      </c>
      <c r="J24" s="3">
        <f t="shared" si="5"/>
        <v>2.1974906074998229E-3</v>
      </c>
      <c r="K24" s="3"/>
      <c r="L24" s="3"/>
      <c r="M24" s="3"/>
      <c r="N24" s="3"/>
      <c r="O24" s="3"/>
    </row>
    <row r="25" spans="1:15" x14ac:dyDescent="0.25">
      <c r="A25" s="1">
        <v>44178</v>
      </c>
      <c r="B25">
        <v>25239</v>
      </c>
      <c r="C25" s="3">
        <f>C$8/$B$8</f>
        <v>1.0047941677562502</v>
      </c>
      <c r="D25" s="3">
        <f t="shared" ref="D25:I25" si="6">D$8/$B$8</f>
        <v>0.10745275169380721</v>
      </c>
      <c r="E25" s="3">
        <f t="shared" si="6"/>
        <v>4.0096675779547529E-2</v>
      </c>
      <c r="F25" s="3">
        <f t="shared" si="6"/>
        <v>3.0112128055786679E-2</v>
      </c>
      <c r="G25" s="3">
        <f t="shared" si="6"/>
        <v>4.0690994096438053E-2</v>
      </c>
      <c r="H25" s="3">
        <f t="shared" si="6"/>
        <v>2.971591584452633E-2</v>
      </c>
      <c r="I25" s="3">
        <f t="shared" si="6"/>
        <v>3.9621221126035102E-4</v>
      </c>
      <c r="J25" s="3"/>
      <c r="K25" s="3"/>
      <c r="L25" s="3"/>
      <c r="M25" s="3"/>
      <c r="N25" s="3"/>
      <c r="O25" s="3"/>
    </row>
    <row r="26" spans="1:15" x14ac:dyDescent="0.25">
      <c r="A26" s="1">
        <v>44185</v>
      </c>
      <c r="B26">
        <v>17848</v>
      </c>
      <c r="C26" s="3">
        <f>C$9/$B$9</f>
        <v>0.36833258628417748</v>
      </c>
      <c r="D26" s="3">
        <f t="shared" ref="D26:H26" si="7">D$9/$B$9</f>
        <v>5.3787539220080678E-2</v>
      </c>
      <c r="E26" s="3">
        <f t="shared" si="7"/>
        <v>2.0898700134468848E-2</v>
      </c>
      <c r="F26" s="3">
        <f t="shared" si="7"/>
        <v>2.325190497534738E-2</v>
      </c>
      <c r="G26" s="3">
        <f t="shared" si="7"/>
        <v>1.7985208426714479E-2</v>
      </c>
      <c r="H26" s="3">
        <f t="shared" si="7"/>
        <v>8.0681308830121024E-3</v>
      </c>
      <c r="I26" s="3"/>
      <c r="J26" s="3"/>
      <c r="K26" s="3"/>
      <c r="L26" s="3"/>
      <c r="M26" s="3"/>
      <c r="N26" s="3"/>
      <c r="O26" s="3"/>
    </row>
    <row r="27" spans="1:15" x14ac:dyDescent="0.25">
      <c r="A27" s="1">
        <v>44192</v>
      </c>
      <c r="B27">
        <v>16550</v>
      </c>
      <c r="C27" s="3">
        <f>C$10/$B$10</f>
        <v>0.33885196374622356</v>
      </c>
      <c r="D27" s="3">
        <f t="shared" ref="D27:G27" si="8">D$10/$B$10</f>
        <v>5.0815709969788521E-2</v>
      </c>
      <c r="E27" s="3">
        <f t="shared" si="8"/>
        <v>4.5317220543806651E-3</v>
      </c>
      <c r="F27" s="3">
        <f t="shared" si="8"/>
        <v>2.0362537764350454E-2</v>
      </c>
      <c r="G27" s="3">
        <f t="shared" si="8"/>
        <v>5.9818731117824778E-3</v>
      </c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1">
        <v>44199</v>
      </c>
      <c r="B28">
        <v>22794</v>
      </c>
      <c r="C28" s="3">
        <f>C$11/$B$11</f>
        <v>0.22817408089848207</v>
      </c>
      <c r="D28" s="3">
        <f t="shared" ref="D28:F28" si="9">D$11/$B$11</f>
        <v>6.422742827059752E-2</v>
      </c>
      <c r="E28" s="3">
        <f t="shared" si="9"/>
        <v>2.7375625164516977E-2</v>
      </c>
      <c r="F28" s="3">
        <f t="shared" si="9"/>
        <v>4.7380889707817845E-3</v>
      </c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">
        <v>44206</v>
      </c>
      <c r="B29">
        <v>21479</v>
      </c>
      <c r="C29" s="3">
        <f>C$12/$B$12</f>
        <v>0.39890125238605151</v>
      </c>
      <c r="D29" s="3">
        <f t="shared" ref="D29:E29" si="10">D$12/$B$12</f>
        <v>5.8429163368871918E-2</v>
      </c>
      <c r="E29" s="3">
        <f t="shared" si="10"/>
        <v>1.2430746310349643E-2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">
        <v>44213</v>
      </c>
      <c r="B30">
        <v>20801</v>
      </c>
      <c r="C30" s="3">
        <f>C$13/$B$13</f>
        <v>0.90236046343925769</v>
      </c>
      <c r="D30" s="3">
        <f>D$13/$B$13</f>
        <v>0.1219172155184847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">
        <v>44220</v>
      </c>
      <c r="B31">
        <v>19561</v>
      </c>
      <c r="C31" s="3">
        <f>C$14/$B$14</f>
        <v>0.19211696743520271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4" spans="1:15" x14ac:dyDescent="0.25">
      <c r="A34" t="s">
        <v>15</v>
      </c>
      <c r="B34" s="5">
        <f>AVERAGEIF(B19:B31,"&gt;0")</f>
        <v>20701.384615384617</v>
      </c>
      <c r="C34">
        <f>AVERAGEIF(C19:C31,"&gt;0")</f>
        <v>0.85002155179284256</v>
      </c>
      <c r="D34">
        <f>AVERAGEIF(D19:D30,"&gt;0")</f>
        <v>0.19785166077368191</v>
      </c>
      <c r="E34">
        <f>AVERAGEIF(E19:E29,"&gt;0")</f>
        <v>0.12829832753526685</v>
      </c>
      <c r="F34">
        <f>AVERAGEIF(F19:F29,"&gt;0")</f>
        <v>9.9016207405791187E-2</v>
      </c>
      <c r="G34">
        <f t="shared" ref="G34:O34" si="11">AVERAGEIF(G19:G29,"&gt;0")</f>
        <v>8.1351282385661527E-2</v>
      </c>
      <c r="H34">
        <f t="shared" si="11"/>
        <v>4.7548757768569094E-2</v>
      </c>
      <c r="I34">
        <f t="shared" si="11"/>
        <v>3.8328542931158324E-2</v>
      </c>
      <c r="J34">
        <f t="shared" si="11"/>
        <v>2.3319630650683914E-2</v>
      </c>
      <c r="K34">
        <f t="shared" si="11"/>
        <v>1.7017677651577596E-2</v>
      </c>
      <c r="L34">
        <f t="shared" si="11"/>
        <v>8.8639823982003957E-3</v>
      </c>
      <c r="M34">
        <f t="shared" si="11"/>
        <v>2.0836613673655757E-2</v>
      </c>
      <c r="N34">
        <f t="shared" si="11"/>
        <v>1.7573669445961396E-2</v>
      </c>
      <c r="O34">
        <f t="shared" si="11"/>
        <v>1.8002466091245378E-2</v>
      </c>
    </row>
    <row r="36" spans="1:15" x14ac:dyDescent="0.25">
      <c r="D36" t="s">
        <v>19</v>
      </c>
    </row>
    <row r="38" spans="1:15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2" t="s">
        <v>14</v>
      </c>
    </row>
    <row r="39" spans="1:15" x14ac:dyDescent="0.25">
      <c r="A39" s="1">
        <v>44136</v>
      </c>
      <c r="B39">
        <v>20275</v>
      </c>
      <c r="C39" s="3">
        <f>C19</f>
        <v>0.92887792848335393</v>
      </c>
      <c r="D39" s="3">
        <f t="shared" ref="D39:D44" si="12">IF(D19="","",D19+C39)</f>
        <v>1.2520838471023428</v>
      </c>
      <c r="E39" s="3">
        <f t="shared" ref="E39:O39" si="13">IF(E19="","",E19+D39)</f>
        <v>1.5166954377311961</v>
      </c>
      <c r="F39" s="3">
        <f t="shared" si="13"/>
        <v>1.7758816276202221</v>
      </c>
      <c r="G39" s="3">
        <f t="shared" si="13"/>
        <v>1.9342046855733663</v>
      </c>
      <c r="H39" s="3">
        <f t="shared" si="13"/>
        <v>2.0859186189889027</v>
      </c>
      <c r="I39" s="3">
        <f t="shared" si="13"/>
        <v>2.249617755856967</v>
      </c>
      <c r="J39" s="3">
        <f t="shared" si="13"/>
        <v>2.274377311960543</v>
      </c>
      <c r="K39" s="3">
        <f t="shared" si="13"/>
        <v>2.2821208384710241</v>
      </c>
      <c r="L39" s="3">
        <f t="shared" si="13"/>
        <v>2.2957829839704074</v>
      </c>
      <c r="M39" s="3">
        <f t="shared" si="13"/>
        <v>2.318717632552405</v>
      </c>
      <c r="N39" s="3">
        <f t="shared" si="13"/>
        <v>2.3335141800246615</v>
      </c>
      <c r="O39" s="3">
        <f t="shared" si="13"/>
        <v>2.3515166461159067</v>
      </c>
    </row>
    <row r="40" spans="1:15" x14ac:dyDescent="0.25">
      <c r="A40" s="1">
        <v>44143</v>
      </c>
      <c r="B40">
        <v>16363</v>
      </c>
      <c r="C40" s="3">
        <f t="shared" ref="C40:C51" si="14">C20</f>
        <v>1.182423760924036</v>
      </c>
      <c r="D40" s="3">
        <f t="shared" si="12"/>
        <v>1.5606551365886452</v>
      </c>
      <c r="E40" s="3">
        <f t="shared" ref="E40:N40" si="15">IF(E20="","",E20+D40)</f>
        <v>1.8396382081525393</v>
      </c>
      <c r="F40" s="3">
        <f t="shared" si="15"/>
        <v>2.0671026095459268</v>
      </c>
      <c r="G40" s="3">
        <f t="shared" si="15"/>
        <v>2.3414410560410683</v>
      </c>
      <c r="H40" s="3">
        <f t="shared" si="15"/>
        <v>2.4450895312595491</v>
      </c>
      <c r="I40" s="3">
        <f t="shared" si="15"/>
        <v>2.4841410499297196</v>
      </c>
      <c r="J40" s="3">
        <f t="shared" si="15"/>
        <v>2.5529548371325554</v>
      </c>
      <c r="K40" s="3">
        <f t="shared" si="15"/>
        <v>2.5529548371325554</v>
      </c>
      <c r="L40" s="3">
        <f t="shared" si="15"/>
        <v>2.564871967243171</v>
      </c>
      <c r="M40" s="3">
        <f t="shared" si="15"/>
        <v>2.6000733361852966</v>
      </c>
      <c r="N40" s="3">
        <f t="shared" si="15"/>
        <v>2.6204241276049629</v>
      </c>
      <c r="O40" s="3"/>
    </row>
    <row r="41" spans="1:15" x14ac:dyDescent="0.25">
      <c r="A41" s="1">
        <v>44150</v>
      </c>
      <c r="B41">
        <v>18062</v>
      </c>
      <c r="C41" s="3">
        <f t="shared" si="14"/>
        <v>1.3651312147049053</v>
      </c>
      <c r="D41" s="3">
        <f t="shared" si="12"/>
        <v>1.6583434835566382</v>
      </c>
      <c r="E41" s="3">
        <f t="shared" ref="E41:M41" si="16">IF(E21="","",E21+D41)</f>
        <v>1.8744325102424979</v>
      </c>
      <c r="F41" s="3">
        <f t="shared" si="16"/>
        <v>2.0992691839220461</v>
      </c>
      <c r="G41" s="3">
        <f t="shared" si="16"/>
        <v>2.2643671797143172</v>
      </c>
      <c r="H41" s="3">
        <f t="shared" si="16"/>
        <v>2.289668918170745</v>
      </c>
      <c r="I41" s="3">
        <f t="shared" si="16"/>
        <v>2.3181264533274275</v>
      </c>
      <c r="J41" s="3">
        <f t="shared" si="16"/>
        <v>2.3398848411028679</v>
      </c>
      <c r="K41" s="3">
        <f t="shared" si="16"/>
        <v>2.3605912966448899</v>
      </c>
      <c r="L41" s="3">
        <f t="shared" si="16"/>
        <v>2.366736795482228</v>
      </c>
      <c r="M41" s="3">
        <f t="shared" si="16"/>
        <v>2.3711106189790723</v>
      </c>
      <c r="N41" s="3"/>
      <c r="O41" s="3"/>
    </row>
    <row r="42" spans="1:15" x14ac:dyDescent="0.25">
      <c r="A42" s="1">
        <v>44157</v>
      </c>
      <c r="B42">
        <v>19833</v>
      </c>
      <c r="C42" s="3">
        <f t="shared" si="14"/>
        <v>1.6309685877073565</v>
      </c>
      <c r="D42" s="3">
        <f t="shared" si="12"/>
        <v>1.8645187314072507</v>
      </c>
      <c r="E42" s="3">
        <f t="shared" ref="E42:L42" si="17">IF(E22="","",E22+D42)</f>
        <v>2.0876317249029395</v>
      </c>
      <c r="F42" s="3">
        <f t="shared" si="17"/>
        <v>2.2058185851863055</v>
      </c>
      <c r="G42" s="3">
        <f t="shared" si="17"/>
        <v>2.2424746634397215</v>
      </c>
      <c r="H42" s="3">
        <f t="shared" si="17"/>
        <v>2.2555841274643269</v>
      </c>
      <c r="I42" s="3">
        <f t="shared" si="17"/>
        <v>2.2619371754147126</v>
      </c>
      <c r="J42" s="3">
        <f t="shared" si="17"/>
        <v>2.272424746634397</v>
      </c>
      <c r="K42" s="3">
        <f t="shared" si="17"/>
        <v>2.3066606161448089</v>
      </c>
      <c r="L42" s="3">
        <f t="shared" si="17"/>
        <v>2.3103917712902735</v>
      </c>
      <c r="M42" s="3"/>
      <c r="N42" s="3"/>
      <c r="O42" s="3"/>
    </row>
    <row r="43" spans="1:15" x14ac:dyDescent="0.25">
      <c r="A43" s="1">
        <v>44164</v>
      </c>
      <c r="B43">
        <v>22099</v>
      </c>
      <c r="C43" s="3">
        <f t="shared" si="14"/>
        <v>1.3129553373455813</v>
      </c>
      <c r="D43" s="3">
        <f t="shared" si="12"/>
        <v>1.6746006606633785</v>
      </c>
      <c r="E43" s="3">
        <f t="shared" ref="E43:K43" si="18">IF(E23="","",E23+D43)</f>
        <v>1.9166930630345265</v>
      </c>
      <c r="F43" s="3">
        <f t="shared" si="18"/>
        <v>1.9644780306801213</v>
      </c>
      <c r="G43" s="3">
        <f t="shared" si="18"/>
        <v>1.9768315308384994</v>
      </c>
      <c r="H43" s="3">
        <f t="shared" si="18"/>
        <v>1.9988687270917236</v>
      </c>
      <c r="I43" s="3">
        <f t="shared" si="18"/>
        <v>2.0049323498800851</v>
      </c>
      <c r="J43" s="3">
        <f t="shared" si="18"/>
        <v>2.0168333408751526</v>
      </c>
      <c r="K43" s="3">
        <f t="shared" si="18"/>
        <v>2.0222181999185485</v>
      </c>
      <c r="L43" s="3"/>
      <c r="M43" s="3"/>
      <c r="N43" s="3"/>
      <c r="O43" s="3"/>
    </row>
    <row r="44" spans="1:15" x14ac:dyDescent="0.25">
      <c r="A44" s="1">
        <v>44171</v>
      </c>
      <c r="B44">
        <v>28214</v>
      </c>
      <c r="C44" s="3">
        <f t="shared" si="14"/>
        <v>1.196391862196073</v>
      </c>
      <c r="D44" s="3">
        <f t="shared" si="12"/>
        <v>1.5241369532856031</v>
      </c>
      <c r="E44" s="3">
        <f t="shared" ref="E44:J44" si="19">IF(E24="","",E24+D44)</f>
        <v>1.6051960019848304</v>
      </c>
      <c r="F44" s="3">
        <f t="shared" si="19"/>
        <v>1.6394343233855535</v>
      </c>
      <c r="G44" s="3">
        <f t="shared" si="19"/>
        <v>1.6601687105692211</v>
      </c>
      <c r="H44" s="3">
        <f t="shared" si="19"/>
        <v>1.6869639186219609</v>
      </c>
      <c r="I44" s="3">
        <f t="shared" si="19"/>
        <v>1.7112426454951444</v>
      </c>
      <c r="J44" s="3">
        <f t="shared" si="19"/>
        <v>1.7134401361026441</v>
      </c>
      <c r="K44" s="3"/>
      <c r="L44" s="3"/>
      <c r="M44" s="3"/>
      <c r="N44" s="3"/>
      <c r="O44" s="3"/>
    </row>
    <row r="45" spans="1:15" x14ac:dyDescent="0.25">
      <c r="A45" s="1">
        <v>44178</v>
      </c>
      <c r="B45">
        <v>25239</v>
      </c>
      <c r="C45" s="3">
        <f t="shared" si="14"/>
        <v>1.0047941677562502</v>
      </c>
      <c r="D45" s="3">
        <f t="shared" ref="D45:I51" si="20">IF(D25="","",D25+C45)</f>
        <v>1.1122469194500575</v>
      </c>
      <c r="E45" s="3">
        <f t="shared" si="20"/>
        <v>1.1523435952296051</v>
      </c>
      <c r="F45" s="3">
        <f t="shared" si="20"/>
        <v>1.1824557232853918</v>
      </c>
      <c r="G45" s="3">
        <f t="shared" si="20"/>
        <v>1.2231467173818298</v>
      </c>
      <c r="H45" s="3">
        <f t="shared" si="20"/>
        <v>1.2528626332263562</v>
      </c>
      <c r="I45" s="3">
        <f t="shared" si="20"/>
        <v>1.2532588454376166</v>
      </c>
      <c r="J45" s="3"/>
      <c r="K45" s="3"/>
      <c r="L45" s="3"/>
      <c r="M45" s="3"/>
      <c r="N45" s="3"/>
      <c r="O45" s="3"/>
    </row>
    <row r="46" spans="1:15" x14ac:dyDescent="0.25">
      <c r="A46" s="1">
        <v>44185</v>
      </c>
      <c r="B46">
        <v>17848</v>
      </c>
      <c r="C46" s="3">
        <f t="shared" si="14"/>
        <v>0.36833258628417748</v>
      </c>
      <c r="D46" s="3">
        <f t="shared" si="20"/>
        <v>0.42212012550425815</v>
      </c>
      <c r="E46" s="3">
        <f t="shared" si="20"/>
        <v>0.44301882563872702</v>
      </c>
      <c r="F46" s="3">
        <f t="shared" si="20"/>
        <v>0.46627073061407442</v>
      </c>
      <c r="G46" s="3">
        <f t="shared" si="20"/>
        <v>0.4842559390407889</v>
      </c>
      <c r="H46" s="3">
        <f t="shared" si="20"/>
        <v>0.49232406992380101</v>
      </c>
      <c r="I46" s="3"/>
      <c r="J46" s="3"/>
      <c r="K46" s="3"/>
      <c r="L46" s="3"/>
      <c r="M46" s="3"/>
      <c r="N46" s="3"/>
      <c r="O46" s="3"/>
    </row>
    <row r="47" spans="1:15" x14ac:dyDescent="0.25">
      <c r="A47" s="1">
        <v>44192</v>
      </c>
      <c r="B47">
        <v>16550</v>
      </c>
      <c r="C47" s="3">
        <f t="shared" si="14"/>
        <v>0.33885196374622356</v>
      </c>
      <c r="D47" s="3">
        <f t="shared" si="20"/>
        <v>0.38966767371601208</v>
      </c>
      <c r="E47" s="3">
        <f t="shared" si="20"/>
        <v>0.39419939577039276</v>
      </c>
      <c r="F47" s="3">
        <f t="shared" si="20"/>
        <v>0.41456193353474319</v>
      </c>
      <c r="G47" s="3">
        <f t="shared" si="20"/>
        <v>0.42054380664652569</v>
      </c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1">
        <v>44199</v>
      </c>
      <c r="B48">
        <v>22794</v>
      </c>
      <c r="C48" s="3">
        <f t="shared" si="14"/>
        <v>0.22817408089848207</v>
      </c>
      <c r="D48" s="3">
        <f t="shared" si="20"/>
        <v>0.29240150916907959</v>
      </c>
      <c r="E48" s="3">
        <f t="shared" si="20"/>
        <v>0.31977713433359656</v>
      </c>
      <c r="F48" s="3">
        <f t="shared" si="20"/>
        <v>0.32451522330437832</v>
      </c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1">
        <v>44206</v>
      </c>
      <c r="B49">
        <v>21479</v>
      </c>
      <c r="C49" s="3">
        <f t="shared" si="14"/>
        <v>0.39890125238605151</v>
      </c>
      <c r="D49" s="3">
        <f t="shared" si="20"/>
        <v>0.45733041575492345</v>
      </c>
      <c r="E49" s="3">
        <f t="shared" si="20"/>
        <v>0.46976116206527307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1">
        <v>44213</v>
      </c>
      <c r="B50">
        <v>20801</v>
      </c>
      <c r="C50" s="3">
        <f t="shared" si="14"/>
        <v>0.90236046343925769</v>
      </c>
      <c r="D50" s="3">
        <f t="shared" si="20"/>
        <v>1.0242776789577424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1">
        <v>44220</v>
      </c>
      <c r="B51">
        <v>19561</v>
      </c>
      <c r="C51" s="3">
        <f t="shared" si="14"/>
        <v>0.19211696743520271</v>
      </c>
      <c r="D51" s="3" t="str">
        <f t="shared" si="20"/>
        <v/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4" spans="1:15" x14ac:dyDescent="0.25">
      <c r="A54" t="s">
        <v>16</v>
      </c>
      <c r="B54" s="5">
        <f>AVERAGE(B39:B51)</f>
        <v>20701.384615384617</v>
      </c>
      <c r="C54" s="4">
        <f>AVERAGE(C39:C51)</f>
        <v>0.85002155179284256</v>
      </c>
      <c r="D54" s="4">
        <f>C54+D34</f>
        <v>1.0478732125665244</v>
      </c>
      <c r="E54" s="4">
        <f t="shared" ref="E54:O54" si="21">D54+E34</f>
        <v>1.1761715401017914</v>
      </c>
      <c r="F54" s="4">
        <f t="shared" si="21"/>
        <v>1.2751877475075826</v>
      </c>
      <c r="G54" s="4">
        <f t="shared" si="21"/>
        <v>1.356539029893244</v>
      </c>
      <c r="H54" s="4">
        <f t="shared" si="21"/>
        <v>1.4040877876618132</v>
      </c>
      <c r="I54" s="4">
        <f t="shared" si="21"/>
        <v>1.4424163305929716</v>
      </c>
      <c r="J54" s="4">
        <f t="shared" si="21"/>
        <v>1.4657359612436556</v>
      </c>
      <c r="K54" s="4">
        <f t="shared" si="21"/>
        <v>1.4827536388952332</v>
      </c>
      <c r="L54" s="4">
        <f t="shared" si="21"/>
        <v>1.4916176212934336</v>
      </c>
      <c r="M54" s="4">
        <f t="shared" si="21"/>
        <v>1.5124542349670893</v>
      </c>
      <c r="N54" s="4">
        <f t="shared" si="21"/>
        <v>1.5300279044130507</v>
      </c>
      <c r="O54" s="4">
        <f t="shared" si="21"/>
        <v>1.5480303705042961</v>
      </c>
    </row>
    <row r="55" spans="1:15" x14ac:dyDescent="0.25">
      <c r="A55" t="s">
        <v>17</v>
      </c>
      <c r="D55" s="6">
        <f>(D54-C54)/C54</f>
        <v>0.2327607580729906</v>
      </c>
      <c r="E55" s="6">
        <f t="shared" ref="E55:O55" si="22">(E54-D54)/D54</f>
        <v>0.12243688071864123</v>
      </c>
      <c r="F55" s="6">
        <f t="shared" si="22"/>
        <v>8.4185175401559093E-2</v>
      </c>
      <c r="G55" s="6">
        <f t="shared" si="22"/>
        <v>6.3795533281014172E-2</v>
      </c>
      <c r="H55" s="6">
        <f t="shared" si="22"/>
        <v>3.505152208728643E-2</v>
      </c>
      <c r="I55" s="6">
        <f t="shared" si="22"/>
        <v>2.7297825155922627E-2</v>
      </c>
      <c r="J55" s="6">
        <f t="shared" si="22"/>
        <v>1.6167059507082384E-2</v>
      </c>
      <c r="K55" s="6">
        <f t="shared" si="22"/>
        <v>1.1610329623855532E-2</v>
      </c>
      <c r="L55" s="6">
        <f t="shared" si="22"/>
        <v>5.978054725803786E-3</v>
      </c>
      <c r="M55" s="6">
        <f t="shared" si="22"/>
        <v>1.3969138857174128E-2</v>
      </c>
      <c r="N55" s="6">
        <f t="shared" si="22"/>
        <v>1.1619306581097175E-2</v>
      </c>
      <c r="O55" s="6">
        <f t="shared" si="22"/>
        <v>1.176610311440794E-2</v>
      </c>
    </row>
    <row r="57" spans="1:15" x14ac:dyDescent="0.25">
      <c r="D57" t="s">
        <v>20</v>
      </c>
    </row>
    <row r="59" spans="1:15" x14ac:dyDescent="0.25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</row>
    <row r="60" spans="1:15" x14ac:dyDescent="0.25">
      <c r="A60" s="1">
        <v>44136</v>
      </c>
      <c r="B60">
        <v>20275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v>2.35</v>
      </c>
    </row>
    <row r="61" spans="1:15" x14ac:dyDescent="0.25">
      <c r="A61" s="1">
        <v>44143</v>
      </c>
      <c r="B61">
        <v>16363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f>N40*(1+O55)</f>
        <v>2.6512563080938452</v>
      </c>
    </row>
    <row r="62" spans="1:15" x14ac:dyDescent="0.25">
      <c r="A62" s="1">
        <v>44150</v>
      </c>
      <c r="B62">
        <v>18062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f>M41*(1+N55)</f>
        <v>2.3986612801986853</v>
      </c>
      <c r="O62" s="3">
        <f>N62*(1+O55)</f>
        <v>2.4268841761580404</v>
      </c>
    </row>
    <row r="63" spans="1:15" x14ac:dyDescent="0.25">
      <c r="A63" s="1">
        <v>44157</v>
      </c>
      <c r="B63">
        <v>19833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>
        <f>L42*(1+M55)</f>
        <v>2.3426659547578996</v>
      </c>
      <c r="N63" s="3">
        <f>M63*(1+N55)</f>
        <v>2.3698861087033305</v>
      </c>
      <c r="O63" s="3">
        <f>N63*(1+O55)</f>
        <v>2.3977704330277367</v>
      </c>
    </row>
    <row r="64" spans="1:15" x14ac:dyDescent="0.25">
      <c r="A64" s="1">
        <v>44164</v>
      </c>
      <c r="B64">
        <v>22099</v>
      </c>
      <c r="C64" s="3"/>
      <c r="D64" s="3"/>
      <c r="E64" s="3"/>
      <c r="F64" s="3"/>
      <c r="G64" s="3"/>
      <c r="H64" s="3"/>
      <c r="I64" s="3"/>
      <c r="J64" s="3"/>
      <c r="K64" s="3"/>
      <c r="L64" s="3">
        <f>K43*(1+L55)</f>
        <v>2.0343071309851779</v>
      </c>
      <c r="M64" s="3">
        <f>L64*(1+M55)</f>
        <v>2.0627246497760492</v>
      </c>
      <c r="N64" s="3">
        <f t="shared" ref="N64:O64" si="23">M64*(1+N55)</f>
        <v>2.0866920798741835</v>
      </c>
      <c r="O64" s="3">
        <f t="shared" si="23"/>
        <v>2.1112443140540011</v>
      </c>
    </row>
    <row r="65" spans="1:15" x14ac:dyDescent="0.25">
      <c r="A65" s="1">
        <v>44171</v>
      </c>
      <c r="B65">
        <v>28214</v>
      </c>
      <c r="C65" s="3"/>
      <c r="D65" s="3"/>
      <c r="E65" s="3"/>
      <c r="F65" s="3"/>
      <c r="G65" s="3"/>
      <c r="H65" s="3"/>
      <c r="I65" s="3"/>
      <c r="J65" s="3"/>
      <c r="K65" s="3">
        <f>J44*(1+K55)</f>
        <v>1.7333337408735396</v>
      </c>
      <c r="L65" s="3">
        <f>K65*(1+L55)</f>
        <v>1.7436957048345638</v>
      </c>
      <c r="M65" s="3">
        <f t="shared" ref="M65:O65" si="24">L65*(1+M55)</f>
        <v>1.768053632260056</v>
      </c>
      <c r="N65" s="3">
        <f t="shared" si="24"/>
        <v>1.788597189465108</v>
      </c>
      <c r="O65" s="3">
        <f t="shared" si="24"/>
        <v>1.8096420084264946</v>
      </c>
    </row>
    <row r="66" spans="1:15" x14ac:dyDescent="0.25">
      <c r="A66" s="1">
        <v>44178</v>
      </c>
      <c r="B66">
        <v>25239</v>
      </c>
      <c r="C66" s="3"/>
      <c r="D66" s="3"/>
      <c r="E66" s="3"/>
      <c r="F66" s="3"/>
      <c r="G66" s="3"/>
      <c r="H66" s="3"/>
      <c r="I66" s="3"/>
      <c r="J66" s="3">
        <f>I45*(1+J55)</f>
        <v>1.273520355769584</v>
      </c>
      <c r="K66" s="3">
        <f>J66*(1+K55)</f>
        <v>1.2883063468827585</v>
      </c>
      <c r="L66" s="3">
        <f t="shared" ref="L66:O66" si="25">K66*(1+L55)</f>
        <v>1.296007912728024</v>
      </c>
      <c r="M66" s="3">
        <f t="shared" si="25"/>
        <v>1.3141120272209181</v>
      </c>
      <c r="N66" s="3">
        <f t="shared" si="25"/>
        <v>1.3293810977471052</v>
      </c>
      <c r="O66" s="3">
        <f t="shared" si="25"/>
        <v>1.3450227328215423</v>
      </c>
    </row>
    <row r="67" spans="1:15" x14ac:dyDescent="0.25">
      <c r="A67" s="1">
        <v>44185</v>
      </c>
      <c r="B67">
        <v>17848</v>
      </c>
      <c r="C67" s="3"/>
      <c r="D67" s="3"/>
      <c r="E67" s="3"/>
      <c r="F67" s="3"/>
      <c r="G67" s="3"/>
      <c r="H67" s="3"/>
      <c r="I67" s="3">
        <f>H46*(1+I55)</f>
        <v>0.5057634463046331</v>
      </c>
      <c r="J67" s="3">
        <f>I67*(1+J55)</f>
        <v>0.51394015403754723</v>
      </c>
      <c r="K67" s="3">
        <f t="shared" ref="K67:O67" si="26">J67*(1+K55)</f>
        <v>0.51990716863285824</v>
      </c>
      <c r="L67" s="3">
        <f t="shared" si="26"/>
        <v>0.5230152021392831</v>
      </c>
      <c r="M67" s="3">
        <f t="shared" si="26"/>
        <v>0.53032127412237973</v>
      </c>
      <c r="N67" s="3">
        <f t="shared" si="26"/>
        <v>0.5364832395928858</v>
      </c>
      <c r="O67" s="3">
        <f t="shared" si="26"/>
        <v>0.5427955567090873</v>
      </c>
    </row>
    <row r="68" spans="1:15" x14ac:dyDescent="0.25">
      <c r="A68" s="1">
        <v>44192</v>
      </c>
      <c r="B68">
        <v>16550</v>
      </c>
      <c r="C68" s="3"/>
      <c r="D68" s="3"/>
      <c r="E68" s="3"/>
      <c r="F68" s="3"/>
      <c r="G68" s="3"/>
      <c r="H68" s="3">
        <f>G47*(1+H55)</f>
        <v>0.43528450717386791</v>
      </c>
      <c r="I68" s="3">
        <f>H68*(1+I55)</f>
        <v>0.44716682754378212</v>
      </c>
      <c r="J68" s="3">
        <f t="shared" ref="J68:O68" si="27">I68*(1+J55)</f>
        <v>0.45439620025427568</v>
      </c>
      <c r="K68" s="3">
        <f t="shared" si="27"/>
        <v>0.45967188991905528</v>
      </c>
      <c r="L68" s="3">
        <f t="shared" si="27"/>
        <v>0.46241983363290501</v>
      </c>
      <c r="M68" s="3">
        <f t="shared" si="27"/>
        <v>0.46887944049923441</v>
      </c>
      <c r="N68" s="3">
        <f t="shared" si="27"/>
        <v>0.47432749446796835</v>
      </c>
      <c r="O68" s="3">
        <f t="shared" si="27"/>
        <v>0.47990848067787717</v>
      </c>
    </row>
    <row r="69" spans="1:15" x14ac:dyDescent="0.25">
      <c r="A69" s="1">
        <v>44199</v>
      </c>
      <c r="B69">
        <v>22794</v>
      </c>
      <c r="C69" s="3"/>
      <c r="D69" s="3"/>
      <c r="E69" s="3"/>
      <c r="F69" s="3"/>
      <c r="G69" s="3">
        <f>F48*(1+G55)</f>
        <v>0.34521784503288855</v>
      </c>
      <c r="H69" s="3">
        <f>G69*(1+H55)</f>
        <v>0.35731825595298428</v>
      </c>
      <c r="I69" s="3">
        <f t="shared" ref="I69:O69" si="28">H69*(1+I55)</f>
        <v>0.36707226722900804</v>
      </c>
      <c r="J69" s="3">
        <f t="shared" si="28"/>
        <v>0.37300674641669906</v>
      </c>
      <c r="K69" s="3">
        <f t="shared" si="28"/>
        <v>0.37733747769451881</v>
      </c>
      <c r="L69" s="3">
        <f t="shared" si="28"/>
        <v>0.37959322178627336</v>
      </c>
      <c r="M69" s="3">
        <f t="shared" si="28"/>
        <v>0.38489581221064789</v>
      </c>
      <c r="N69" s="3">
        <f t="shared" si="28"/>
        <v>0.38936803465450381</v>
      </c>
      <c r="O69" s="3">
        <f t="shared" si="28"/>
        <v>0.39394937909970301</v>
      </c>
    </row>
    <row r="70" spans="1:15" x14ac:dyDescent="0.25">
      <c r="A70" s="1">
        <v>44206</v>
      </c>
      <c r="B70">
        <v>21479</v>
      </c>
      <c r="C70" s="3"/>
      <c r="D70" s="3"/>
      <c r="E70" s="3"/>
      <c r="F70" s="3">
        <f>E49*(1+F55)</f>
        <v>0.50930808789057824</v>
      </c>
      <c r="G70" s="3">
        <f>F70*(1+G55)</f>
        <v>0.54179966896189136</v>
      </c>
      <c r="H70" s="3">
        <f>G70*(1+H55)</f>
        <v>0.56079057202539362</v>
      </c>
      <c r="I70" s="3">
        <f t="shared" ref="I70:O70" si="29">H70*(1+I55)</f>
        <v>0.57609893500963261</v>
      </c>
      <c r="J70" s="3">
        <f t="shared" si="29"/>
        <v>0.58541276077390014</v>
      </c>
      <c r="K70" s="3">
        <f t="shared" si="29"/>
        <v>0.59220959589249633</v>
      </c>
      <c r="L70" s="3">
        <f t="shared" si="29"/>
        <v>0.59574985726588781</v>
      </c>
      <c r="M70" s="3">
        <f t="shared" si="29"/>
        <v>0.60407196974617661</v>
      </c>
      <c r="N70" s="3">
        <f t="shared" si="29"/>
        <v>0.61109086715970473</v>
      </c>
      <c r="O70" s="3">
        <f t="shared" si="29"/>
        <v>0.61828102531497875</v>
      </c>
    </row>
    <row r="71" spans="1:15" x14ac:dyDescent="0.25">
      <c r="A71" s="1">
        <v>44213</v>
      </c>
      <c r="B71">
        <v>20801</v>
      </c>
      <c r="C71" s="3"/>
      <c r="D71" s="3"/>
      <c r="E71" s="3">
        <f>D50*(1+E55)</f>
        <v>1.149687042959058</v>
      </c>
      <c r="F71" s="3">
        <f>E71*(1+F55)</f>
        <v>1.2464736483274661</v>
      </c>
      <c r="G71" s="3">
        <f>F71*(1+G55)</f>
        <v>1.3259930994432483</v>
      </c>
      <c r="H71" s="3">
        <f t="shared" ref="H71:O71" si="30">G71*(1+H55)</f>
        <v>1.3724711758559727</v>
      </c>
      <c r="I71" s="3">
        <f t="shared" si="30"/>
        <v>1.4099366540460325</v>
      </c>
      <c r="J71" s="3">
        <f t="shared" si="30"/>
        <v>1.4327311838332113</v>
      </c>
      <c r="K71" s="3">
        <f t="shared" si="30"/>
        <v>1.4493656651398914</v>
      </c>
      <c r="L71" s="3">
        <f t="shared" si="30"/>
        <v>1.4580300524037986</v>
      </c>
      <c r="M71" s="3">
        <f t="shared" si="30"/>
        <v>1.47839747666376</v>
      </c>
      <c r="N71" s="3">
        <f t="shared" si="30"/>
        <v>1.4955754301938367</v>
      </c>
      <c r="O71" s="3">
        <f t="shared" si="30"/>
        <v>1.5131725249208723</v>
      </c>
    </row>
    <row r="72" spans="1:15" x14ac:dyDescent="0.25">
      <c r="A72" s="1">
        <v>44220</v>
      </c>
      <c r="B72">
        <v>19561</v>
      </c>
      <c r="C72" s="3"/>
      <c r="D72" s="3">
        <f>C51*(1+D55)</f>
        <v>0.23683425841410455</v>
      </c>
      <c r="E72" s="3">
        <f>D72*(1+E55)</f>
        <v>0.26583150626164009</v>
      </c>
      <c r="F72" s="3">
        <f>E72*(1+F55)</f>
        <v>0.28821057824353691</v>
      </c>
      <c r="G72" s="3">
        <f t="shared" ref="G72:O72" si="31">F72*(1+G55)</f>
        <v>0.30659712577981285</v>
      </c>
      <c r="H72" s="3">
        <f t="shared" si="31"/>
        <v>0.31734382170598252</v>
      </c>
      <c r="I72" s="3">
        <f t="shared" si="31"/>
        <v>0.32600661786522472</v>
      </c>
      <c r="J72" s="3">
        <f t="shared" si="31"/>
        <v>0.33127718625595448</v>
      </c>
      <c r="K72" s="3">
        <f t="shared" si="31"/>
        <v>0.33512342358524949</v>
      </c>
      <c r="L72" s="3">
        <f t="shared" si="31"/>
        <v>0.33712680975134079</v>
      </c>
      <c r="M72" s="3">
        <f t="shared" si="31"/>
        <v>0.34183618096923341</v>
      </c>
      <c r="N72" s="3">
        <f t="shared" si="31"/>
        <v>0.34580808035642635</v>
      </c>
      <c r="O72" s="3">
        <f t="shared" si="31"/>
        <v>0.34987689388769549</v>
      </c>
    </row>
  </sheetData>
  <conditionalFormatting sqref="C19:O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B39:B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B60:B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O60:O7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9:B50">
    <cfRule type="colorScale" priority="6">
      <colorScale>
        <cfvo type="min"/>
        <cfvo type="max"/>
        <color rgb="FFFFEF9C"/>
        <color rgb="FF63BE7B"/>
      </colorScale>
    </cfRule>
  </conditionalFormatting>
  <conditionalFormatting sqref="C39:O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P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2024-11-08T08:27:19Z</dcterms:created>
  <dcterms:modified xsi:type="dcterms:W3CDTF">2024-11-13T07:32:56Z</dcterms:modified>
</cp:coreProperties>
</file>